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5"/>
  <workbookPr defaultThemeVersion="166925"/>
  <mc:AlternateContent xmlns:mc="http://schemas.openxmlformats.org/markup-compatibility/2006">
    <mc:Choice Requires="x15">
      <x15ac:absPath xmlns:x15ac="http://schemas.microsoft.com/office/spreadsheetml/2010/11/ac" url="V:\ACTIVE APPLICATIONS\CNP 2022 COS\Models\Filing Versions\"/>
    </mc:Choice>
  </mc:AlternateContent>
  <xr:revisionPtr revIDLastSave="0" documentId="13_ncr:1_{FD757AD6-33E8-4C3D-91B0-DB0CCC6221E0}" xr6:coauthVersionLast="36" xr6:coauthVersionMax="36" xr10:uidLastSave="{00000000-0000-0000-0000-000000000000}"/>
  <bookViews>
    <workbookView xWindow="0" yWindow="0" windowWidth="25605" windowHeight="9660" xr2:uid="{E7F1CC1E-88A1-49C3-ADC1-F51FC1FD1D21}"/>
  </bookViews>
  <sheets>
    <sheet name="2.2.2 Dep Exp (2-C) "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s>
  <definedNames>
    <definedName name="__________cow97">#REF!</definedName>
    <definedName name="__________crp03">#REF!</definedName>
    <definedName name="__________CRP0398">#REF!</definedName>
    <definedName name="__________KWH97">#REF!</definedName>
    <definedName name="_________cow97">#REF!</definedName>
    <definedName name="_________crp03">#REF!</definedName>
    <definedName name="_________CRP0398">#REF!</definedName>
    <definedName name="_________KWH97">#REF!</definedName>
    <definedName name="________cow97">#REF!</definedName>
    <definedName name="________crp03">#REF!</definedName>
    <definedName name="________CRP0398">#REF!</definedName>
    <definedName name="________KWH97">#REF!</definedName>
    <definedName name="_______cow97">#REF!</definedName>
    <definedName name="_______crp03">#REF!</definedName>
    <definedName name="_______CRP0398">#REF!</definedName>
    <definedName name="_______KWH97">#REF!</definedName>
    <definedName name="______cow97">#REF!</definedName>
    <definedName name="______crp03">#REF!</definedName>
    <definedName name="______CRP0398">#REF!</definedName>
    <definedName name="______KWH97">#REF!</definedName>
    <definedName name="_____cow97">#REF!</definedName>
    <definedName name="_____crp03">#REF!</definedName>
    <definedName name="_____CRP0398">#REF!</definedName>
    <definedName name="_____KWH97">#REF!</definedName>
    <definedName name="____cow97">#REF!</definedName>
    <definedName name="____crp03">#REF!</definedName>
    <definedName name="____CRP0398">#REF!</definedName>
    <definedName name="____KWH97">#REF!</definedName>
    <definedName name="____xlnm.Print_Area">#REF!</definedName>
    <definedName name="____xlnm.Print_Area_1">#REF!</definedName>
    <definedName name="___cow97">#REF!</definedName>
    <definedName name="___crp03">#REF!</definedName>
    <definedName name="___CRP0398">#REF!</definedName>
    <definedName name="___INDEX_SHEET___ASAP_Utilities">#REF!</definedName>
    <definedName name="___KWH97">#REF!</definedName>
    <definedName name="___xlnm.Print_Area">#REF!</definedName>
    <definedName name="___xlnm.Print_Area_1">#REF!</definedName>
    <definedName name="___xlnm.Print_Area_10">#REF!</definedName>
    <definedName name="___xlnm.Print_Area_11">#REF!</definedName>
    <definedName name="___xlnm.Print_Area_12">#REF!</definedName>
    <definedName name="___xlnm.Print_Area_13">#REF!</definedName>
    <definedName name="___xlnm.Print_Area_14">#REF!</definedName>
    <definedName name="___xlnm.Print_Area_15">#REF!</definedName>
    <definedName name="___xlnm.Print_Area_16">#REF!</definedName>
    <definedName name="___xlnm.Print_Area_17">#REF!</definedName>
    <definedName name="___xlnm.Print_Area_18">#REF!</definedName>
    <definedName name="___xlnm.Print_Area_19">#REF!</definedName>
    <definedName name="___xlnm.Print_Area_2">#REF!</definedName>
    <definedName name="___xlnm.Print_Area_20">#REF!</definedName>
    <definedName name="___xlnm.Print_Area_21">#REF!</definedName>
    <definedName name="___xlnm.Print_Area_22">#REF!</definedName>
    <definedName name="___xlnm.Print_Area_23">#REF!</definedName>
    <definedName name="___xlnm.Print_Area_24">#REF!</definedName>
    <definedName name="___xlnm.Print_Area_25">#REF!</definedName>
    <definedName name="___xlnm.Print_Area_26">#REF!</definedName>
    <definedName name="___xlnm.Print_Area_27">#REF!</definedName>
    <definedName name="___xlnm.Print_Area_28">#REF!</definedName>
    <definedName name="___xlnm.Print_Area_29">#REF!</definedName>
    <definedName name="___xlnm.Print_Area_3">#REF!</definedName>
    <definedName name="___xlnm.Print_Area_30">#REF!</definedName>
    <definedName name="___xlnm.Print_Area_31">#REF!</definedName>
    <definedName name="___xlnm.Print_Area_32">#REF!</definedName>
    <definedName name="___xlnm.Print_Area_33">#REF!</definedName>
    <definedName name="___xlnm.Print_Area_34">#REF!</definedName>
    <definedName name="___xlnm.Print_Area_35">#REF!</definedName>
    <definedName name="___xlnm.Print_Area_36">#REF!</definedName>
    <definedName name="___xlnm.Print_Area_37">#REF!</definedName>
    <definedName name="___xlnm.Print_Area_38">#REF!</definedName>
    <definedName name="___xlnm.Print_Area_39">#REF!</definedName>
    <definedName name="___xlnm.Print_Area_4">#REF!</definedName>
    <definedName name="___xlnm.Print_Area_40">#REF!</definedName>
    <definedName name="___xlnm.Print_Area_41">#REF!</definedName>
    <definedName name="___xlnm.Print_Area_42">#REF!</definedName>
    <definedName name="___xlnm.Print_Area_43">#REF!</definedName>
    <definedName name="___xlnm.Print_Area_44">#REF!</definedName>
    <definedName name="___xlnm.Print_Area_45">#REF!</definedName>
    <definedName name="___xlnm.Print_Area_46">#REF!</definedName>
    <definedName name="___xlnm.Print_Area_47">#REF!</definedName>
    <definedName name="___xlnm.Print_Area_48">#REF!</definedName>
    <definedName name="___xlnm.Print_Area_49">#REF!</definedName>
    <definedName name="___xlnm.Print_Area_5">#REF!</definedName>
    <definedName name="___xlnm.Print_Area_6">#REF!</definedName>
    <definedName name="___xlnm.Print_Area_7">#REF!</definedName>
    <definedName name="___xlnm.Print_Area_8">#REF!</definedName>
    <definedName name="___xlnm.Print_Area_9">#REF!</definedName>
    <definedName name="__cow97">#REF!</definedName>
    <definedName name="__crp03">#REF!</definedName>
    <definedName name="__CRP0398">#REF!</definedName>
    <definedName name="__KWH97">#REF!</definedName>
    <definedName name="__xlnm._FilterDatabase">#REF!</definedName>
    <definedName name="__xlnm._FilterDatabase_1">#REF!</definedName>
    <definedName name="__xlnm.Extract">"#N/A"</definedName>
    <definedName name="__xlnm.Print_Area">#REF!</definedName>
    <definedName name="__xlnm.Print_Area_1">#N/A</definedName>
    <definedName name="__xlnm.Print_Area_1_1">#N/A</definedName>
    <definedName name="__xlnm.Print_Area_1_2">#N/A</definedName>
    <definedName name="__xlnm.Print_Area_1_3">#N/A</definedName>
    <definedName name="__xlnm.Print_Area_1_4">#N/A</definedName>
    <definedName name="__xlnm.Print_Area_1_5">#N/A</definedName>
    <definedName name="__xlnm.Print_Area_10">#REF!</definedName>
    <definedName name="__xlnm.Print_Area_11">#REF!</definedName>
    <definedName name="__xlnm.Print_Area_12">#REF!</definedName>
    <definedName name="__xlnm.Print_Area_13">#REF!</definedName>
    <definedName name="__xlnm.Print_Area_14">#REF!</definedName>
    <definedName name="__xlnm.Print_Area_15">#REF!</definedName>
    <definedName name="__xlnm.Print_Area_16">#REF!</definedName>
    <definedName name="__xlnm.Print_Area_17">#REF!</definedName>
    <definedName name="__xlnm.Print_Area_18">#REF!</definedName>
    <definedName name="__xlnm.Print_Area_19">#REF!</definedName>
    <definedName name="__xlnm.Print_Area_2">#REF!</definedName>
    <definedName name="__xlnm.Print_Area_2_1">#REF!</definedName>
    <definedName name="__xlnm.Print_Area_2_2">#REF!</definedName>
    <definedName name="__xlnm.Print_Area_2_3">#REF!</definedName>
    <definedName name="__xlnm.Print_Area_2_4">#REF!</definedName>
    <definedName name="__xlnm.Print_Area_2_5">#REF!</definedName>
    <definedName name="__xlnm.Print_Area_2_6">#REF!</definedName>
    <definedName name="__xlnm.Print_Area_20">#REF!</definedName>
    <definedName name="__xlnm.Print_Area_21">#REF!</definedName>
    <definedName name="__xlnm.Print_Area_21_1">#REF!</definedName>
    <definedName name="__xlnm.Print_Area_21_2">#REF!</definedName>
    <definedName name="__xlnm.Print_Area_21_3">#REF!</definedName>
    <definedName name="__xlnm.Print_Area_22">#REF!</definedName>
    <definedName name="__xlnm.Print_Area_23">#REF!</definedName>
    <definedName name="__xlnm.Print_Area_24">#REF!</definedName>
    <definedName name="__xlnm.Print_Area_24_1">#REF!</definedName>
    <definedName name="__xlnm.Print_Area_24_2">#REF!</definedName>
    <definedName name="__xlnm.Print_Area_25">#REF!</definedName>
    <definedName name="__xlnm.Print_Area_26">#REF!</definedName>
    <definedName name="__xlnm.Print_Area_27">#REF!</definedName>
    <definedName name="__xlnm.Print_Area_28">#REF!</definedName>
    <definedName name="__xlnm.Print_Area_29">#REF!</definedName>
    <definedName name="__xlnm.Print_Area_3">#REF!</definedName>
    <definedName name="__xlnm.Print_Area_30">#REF!</definedName>
    <definedName name="__xlnm.Print_Area_31">#REF!</definedName>
    <definedName name="__xlnm.Print_Area_32">#REF!</definedName>
    <definedName name="__xlnm.Print_Area_33">#REF!</definedName>
    <definedName name="__xlnm.Print_Area_34">#REF!</definedName>
    <definedName name="__xlnm.Print_Area_35">#REF!</definedName>
    <definedName name="__xlnm.Print_Area_36">#REF!</definedName>
    <definedName name="__xlnm.Print_Area_37">#REF!</definedName>
    <definedName name="__xlnm.Print_Area_38">#REF!</definedName>
    <definedName name="__xlnm.Print_Area_39">#REF!</definedName>
    <definedName name="__xlnm.Print_Area_4">#REF!</definedName>
    <definedName name="__xlnm.Print_Area_41">#REF!</definedName>
    <definedName name="__xlnm.Print_Area_42">#REF!</definedName>
    <definedName name="__xlnm.Print_Area_43">#REF!</definedName>
    <definedName name="__xlnm.Print_Area_44">#REF!</definedName>
    <definedName name="__xlnm.Print_Area_45">#REF!</definedName>
    <definedName name="__xlnm.Print_Area_46">#REF!</definedName>
    <definedName name="__xlnm.Print_Area_46_1">#REF!</definedName>
    <definedName name="__xlnm.Print_Area_46_2">#REF!</definedName>
    <definedName name="__xlnm.Print_Area_46_3">#REF!</definedName>
    <definedName name="__xlnm.Print_Area_46_4">#REF!</definedName>
    <definedName name="__xlnm.Print_Area_46_5">#REF!</definedName>
    <definedName name="__xlnm.Print_Area_46_6">#REF!</definedName>
    <definedName name="__xlnm.Print_Area_46_7">#REF!</definedName>
    <definedName name="__xlnm.Print_Area_46_8">#REF!</definedName>
    <definedName name="__xlnm.Print_Area_46_9">#REF!</definedName>
    <definedName name="__xlnm.Print_Area_47">"#REF!"</definedName>
    <definedName name="__xlnm.Print_Area_49">#REF!</definedName>
    <definedName name="__xlnm.Print_Area_5">#REF!</definedName>
    <definedName name="__xlnm.Print_Area_51">#REF!</definedName>
    <definedName name="__xlnm.Print_Area_52">#REF!</definedName>
    <definedName name="__xlnm.Print_Area_53">#REF!</definedName>
    <definedName name="__xlnm.Print_Area_54">#REF!</definedName>
    <definedName name="__xlnm.Print_Area_55">#REF!</definedName>
    <definedName name="__xlnm.Print_Area_56">#REF!</definedName>
    <definedName name="__xlnm.Print_Area_57">#REF!</definedName>
    <definedName name="__xlnm.Print_Area_58">#REF!</definedName>
    <definedName name="__xlnm.Print_Area_59">#REF!</definedName>
    <definedName name="__xlnm.Print_Area_6">#REF!</definedName>
    <definedName name="__xlnm.Print_Area_60">#REF!</definedName>
    <definedName name="__xlnm.Print_Area_61">#REF!</definedName>
    <definedName name="__xlnm.Print_Area_62">#REF!</definedName>
    <definedName name="__xlnm.Print_Area_63">#REF!</definedName>
    <definedName name="__xlnm.Print_Area_64">#REF!</definedName>
    <definedName name="__xlnm.Print_Area_65">#REF!</definedName>
    <definedName name="__xlnm.Print_Area_66">#REF!</definedName>
    <definedName name="__xlnm.Print_Area_67">#REF!</definedName>
    <definedName name="__xlnm.Print_Area_68">#REF!</definedName>
    <definedName name="__xlnm.Print_Area_69">#REF!</definedName>
    <definedName name="__xlnm.Print_Area_7">#REF!</definedName>
    <definedName name="__xlnm.Print_Area_71">#REF!</definedName>
    <definedName name="__xlnm.Print_Area_72">#REF!</definedName>
    <definedName name="__xlnm.Print_Area_73">#REF!</definedName>
    <definedName name="__xlnm.Print_Area_74">#REF!</definedName>
    <definedName name="__xlnm.Print_Area_76">#REF!</definedName>
    <definedName name="__xlnm.Print_Area_77">#N/A</definedName>
    <definedName name="__xlnm.Print_Area_78">#REF!</definedName>
    <definedName name="__xlnm.Print_Area_79">#REF!</definedName>
    <definedName name="__xlnm.Print_Area_8">#REF!</definedName>
    <definedName name="__xlnm.Print_Area_80">#REF!</definedName>
    <definedName name="__xlnm.Print_Area_81">#REF!</definedName>
    <definedName name="__xlnm.Print_Area_9">#REF!</definedName>
    <definedName name="__xlnm.Print_Titles">#REF!</definedName>
    <definedName name="__xlnm.Print_Titles_1">#REF!</definedName>
    <definedName name="__xlnm.Print_Titles_2">#REF!</definedName>
    <definedName name="_16.">#REF!</definedName>
    <definedName name="_2.">#REF!</definedName>
    <definedName name="_2007.09.06________________________________________________________________________________________CNP_Summary_of_Capital_Expenditures___Budget_Approval_Report_______________________________________________________________________________________________1">#REF!</definedName>
    <definedName name="_3.">#REF!</definedName>
    <definedName name="_CAP2009">#REF!</definedName>
    <definedName name="_cow97">#REF!</definedName>
    <definedName name="_crp03">#REF!</definedName>
    <definedName name="_CRP0398">#REF!</definedName>
    <definedName name="_F">#REF!</definedName>
    <definedName name="_ftn1">"#N/A"</definedName>
    <definedName name="_ftnref1">"#N/A"</definedName>
    <definedName name="_KWH97">#REF!</definedName>
    <definedName name="_Parse_Out" hidden="1">#REF!</definedName>
    <definedName name="_SCH1">[1]IS!#REF!</definedName>
    <definedName name="_sch2">[1]IS!#REF!</definedName>
    <definedName name="_SCH3">[1]IS!#REF!</definedName>
    <definedName name="A43Other">#REF!</definedName>
    <definedName name="A44ajkldfalkjfd">#REF!</definedName>
    <definedName name="Alloc_Cur_Yr">#REF!</definedName>
    <definedName name="Alloc_Prv_Yr">#REF!</definedName>
    <definedName name="annual2005cap">'[2]2007 Annual Budget - STATIC'!#REF!</definedName>
    <definedName name="API_BS">'[3]API Inc. - BS'!$P$10:$IU$80</definedName>
    <definedName name="API_Earnings">'[3]API - P&amp;L'!$S$9:$IU$54</definedName>
    <definedName name="API_Monthly_Budget">'[4]Budget 2010 - API'!$A$50:$N$90</definedName>
    <definedName name="API_PL">#REF!</definedName>
    <definedName name="API_SCFP">'[3]API - SCFP'!$O$12:$IU$66</definedName>
    <definedName name="API_YTD_Budget">'[4]Budget 2010 - API'!$A$94:$M$136</definedName>
    <definedName name="ApprovedYr">'[5]Z1.ModelVariables'!$C$12</definedName>
    <definedName name="area">#REF!</definedName>
    <definedName name="area1">#REF!</definedName>
    <definedName name="AS2DocOpenMode" hidden="1">"AS2DocumentEdit"</definedName>
    <definedName name="BALSHEET2000">#REF!</definedName>
    <definedName name="BALSHEET2001">#REF!</definedName>
    <definedName name="BALSHEET96">#REF!</definedName>
    <definedName name="BALSHEET97">#REF!</definedName>
    <definedName name="BANKJUNE">#REF!</definedName>
    <definedName name="BANKMAY">#REF!</definedName>
    <definedName name="banksept">#REF!</definedName>
    <definedName name="BI_LDCLIST">'[6]3. Rate Class Selection'!$B$19:$B$21</definedName>
    <definedName name="Bridge_Year">'[7]0.1 LDC Info'!$E$23</definedName>
    <definedName name="BridgeYear">'[8]LDC Info'!$E$26</definedName>
    <definedName name="BridgeYear2">'[9]LDC Info'!$E$26</definedName>
    <definedName name="bsmay">'[10]#REF'!$G$8:$G$46</definedName>
    <definedName name="bud">#REF!</definedName>
    <definedName name="budg97">#REF!</definedName>
    <definedName name="budget2006">'[11]budget version 0 2006'!$A$1:$AK$240</definedName>
    <definedName name="budget97">#REF!</definedName>
    <definedName name="cap_act">'[12]2007 YTD import version 0'!$A$1:$AJ$243</definedName>
    <definedName name="Cap_Ord_Act">#REF!</definedName>
    <definedName name="Cap_Ord_Plan">#REF!</definedName>
    <definedName name="capex">'[13]Capital Report march method'!$AC$3:$BF$62</definedName>
    <definedName name="capital">'[14]capital export '!$A$1:$AP$699</definedName>
    <definedName name="Capital_priorYTD">'[15]2005 YTD import'!$A$1:$AJ$352</definedName>
    <definedName name="capital_YTD">'[15]2006 YTD import'!$A$1:$AI$446</definedName>
    <definedName name="capital1">'[12]capital export'!$A$1:$AM$524</definedName>
    <definedName name="CASHFL2000">#REF!</definedName>
    <definedName name="CASHFL2001">#REF!</definedName>
    <definedName name="CASHFL96">#REF!</definedName>
    <definedName name="CASHFL97">#REF!</definedName>
    <definedName name="CC__2999">#REF!</definedName>
    <definedName name="cc_budget">'[16]Cost Center Export for 2005'!$A$3:$E$111</definedName>
    <definedName name="cc_other">#REF!</definedName>
    <definedName name="cc_plan">#REF!</definedName>
    <definedName name="ccar">#REF!</definedName>
    <definedName name="CDH_pl">'[17]export CDH PL'!$A$1:$Q$15</definedName>
    <definedName name="CE">'[18]Cornwall Operating '!$A$1:$L$156</definedName>
    <definedName name="CE_actuals">'[19]CE 2004 Actuals'!$A$1:$AF$182</definedName>
    <definedName name="CE_BS">'[3]CE - BS'!$P$11:$FJ$76</definedName>
    <definedName name="CE_CC_7300">#REF!</definedName>
    <definedName name="CE_EARNINGS">#REF!</definedName>
    <definedName name="CE_Monthly_Budget">'[20]Budget 2004 - Cornwall Electric'!$A$1:$M$47</definedName>
    <definedName name="CE_PL">'[17]export CE PL'!$A$1:$O$32</definedName>
    <definedName name="CE_SCFP">'[21]CE - SCFP'!#REF!</definedName>
    <definedName name="CE_YTD_Budget">'[20]Budget 2004 - Cornwall Electric'!$A$56:$M$97</definedName>
    <definedName name="cert">#REF!</definedName>
    <definedName name="CHANGES2000">#REF!</definedName>
    <definedName name="CHANGES2001">#REF!</definedName>
    <definedName name="CHANGES96">#REF!</definedName>
    <definedName name="CHANGES97">#REF!</definedName>
    <definedName name="cne">'[22]Budget 2003 - CNP CONSOLIDATED'!#REF!</definedName>
    <definedName name="CNE_operexp">'[23]Import - CNE operexp '!$A$1:$T$17</definedName>
    <definedName name="CNP_BS">#REF!</definedName>
    <definedName name="CNP_Cons._Budget2000">#REF!</definedName>
    <definedName name="CNP_Cons_Monthly_Budget">'[24]Budget 2004 - CNP CONSOLIDATED'!$A$61:$M$111</definedName>
    <definedName name="CNP_Cons_YTD_Budget">'[24]Budget 2004 - CNP CONSOLIDATED'!$A$5:$M$53</definedName>
    <definedName name="CNP_Inc._Budget2000">#REF!</definedName>
    <definedName name="CNP_Inc_Monthly_Budget">#REF!</definedName>
    <definedName name="CNP_Inc_PL">'[25]CNP Inc. - P&amp;L'!$S$9:$IV$57</definedName>
    <definedName name="CNP_Ltd._Budget2000">#REF!</definedName>
    <definedName name="CNP_Ltd_Budget_YTD">#REF!</definedName>
    <definedName name="CNP_Ltd_Monthly_Budget">#REF!</definedName>
    <definedName name="CNP_PL">#REF!</definedName>
    <definedName name="CNP_PL_Non_Cons">'[3]FON - P&amp;L(non-consolidated)'!$S$9:$IV$62</definedName>
    <definedName name="CNP_Sales">#REF!</definedName>
    <definedName name="CNP_SCFP">#REF!</definedName>
    <definedName name="CNPI">'[18]CNPI Operating'!$A$1:$O$368</definedName>
    <definedName name="CNPI_2004">'[19]CNPI 2004 Actuals'!$A$1:$I$360</definedName>
    <definedName name="CNPI_BS">'[3]CNP Inc. - BS'!$P$10:$DG$75</definedName>
    <definedName name="CNPI_SCFP">'[21]CNP Inc. - SCFP'!#REF!</definedName>
    <definedName name="cnwp">#REF!</definedName>
    <definedName name="CNWP0398">#REF!</definedName>
    <definedName name="cnwpci">#REF!</definedName>
    <definedName name="contactf">#REF!</definedName>
    <definedName name="cost_center">'[16]Import Cost Centres'!$A$1:$F$65536</definedName>
    <definedName name="Cost_Centers">'[14]Export Cost Centers'!$A$1:$E$193</definedName>
    <definedName name="Cost_elements">'[26]List of oper exp GL''s'!$A$5:$B$515</definedName>
    <definedName name="CRLF">'[5]Z1.ModelVariables'!$C$10</definedName>
    <definedName name="crp">#REF!</definedName>
    <definedName name="CustomerAdministration">[27]lists!$Z$1:$Z$36</definedName>
    <definedName name="Dec_00">'[21]CNP Inc. - P&amp;L'!#REF!</definedName>
    <definedName name="Dec_01">'[21]CNP Inc. - P&amp;L'!#REF!</definedName>
    <definedName name="Dec_02">'[21]CNP Inc. - P&amp;L'!#REF!</definedName>
    <definedName name="Dec_99">'[28]CNP Inc. - P&amp;L'!#REF!</definedName>
    <definedName name="detailincstate">#REF!</definedName>
    <definedName name="EBCaseNumber">"#N/A"</definedName>
    <definedName name="EBNUMBER">#REF!</definedName>
    <definedName name="emeployees" hidden="1">{"assumptions",#N/A,TRUE,"NETINPUT";"monthly",#N/A,TRUE,"NETINPUT";"detailed monthly",#N/A,TRUE,"NETINPUT"}</definedName>
    <definedName name="EOP_CC_2700">#REF!</definedName>
    <definedName name="export_orders">#REF!</definedName>
    <definedName name="FE_2002_Rev">'[24]Budget 2004 - CNP CONSOLIDATED'!#REF!</definedName>
    <definedName name="FE_2002_RevYTD">'[24]Budget 2004 - CNP CONSOLIDATED'!#REF!</definedName>
    <definedName name="FE_CC_2300">#REF!</definedName>
    <definedName name="FE_Month">'[24]Budget 2004 - CNP CONSOLIDATED'!#REF!</definedName>
    <definedName name="FE_Monthly">'[24]Budget 2004 - CNP CONSOLIDATED'!#REF!</definedName>
    <definedName name="FE_Y.T.D.">'[24]Budget 2004 - CNP CONSOLIDATED'!#REF!</definedName>
    <definedName name="FE_YTD">'[24]Budget 2004 - CNP CONSOLIDATED'!#REF!</definedName>
    <definedName name="Feb_00">'[28]CNP Inc. - P&amp;L'!#REF!</definedName>
    <definedName name="Feb_01">'[21]CNP Inc. - P&amp;L'!#REF!</definedName>
    <definedName name="Feb_02">'[21]CNP Inc. - P&amp;L'!#REF!</definedName>
    <definedName name="fin">[29]Fin!$A$5:$H$634</definedName>
    <definedName name="Fixed_Charges">[27]lists!$I$1:$I$212</definedName>
    <definedName name="FO">'[18]FON Operating'!$A$1:$L$109</definedName>
    <definedName name="FO_BS">'[21]FO - BS (non-consolidated)'!#REF!</definedName>
    <definedName name="FO_pl">'[17]export FO PL'!$A$1:$P$29</definedName>
    <definedName name="FO_SCFP">'[21]FO - SCFP (non-consolidated)'!#REF!</definedName>
    <definedName name="FOG">'[18]FOG Operating'!$A$13:$O$100</definedName>
    <definedName name="FOG_BS">#REF!</definedName>
    <definedName name="FOG_Earnings">#REF!</definedName>
    <definedName name="FOG_Month_Bud">#REF!</definedName>
    <definedName name="FOG_SCFP">#REF!</definedName>
    <definedName name="FOG_YTD_Bud">#REF!</definedName>
    <definedName name="FON_Cons_BS">'[3]FON BS (consolidated)'!$AI$11:$IU$85</definedName>
    <definedName name="FON_Cons_PL_with_API">'[3]FON P&amp;L (consolidated)'!$AS$12:$IV$78</definedName>
    <definedName name="FON_Cons_SCF">'[3]FON SCF (consolidated)'!$AC$12:$IU$70</definedName>
    <definedName name="Forecast">'[11]forecast version 1 from March06'!$A$1:$AJ$240</definedName>
    <definedName name="fort_erie">'[30]import PL-fort Erie'!$A$1:$I$36</definedName>
    <definedName name="FU">#REF!</definedName>
    <definedName name="GL_Listing">'[31]Current Period'!#REF!</definedName>
    <definedName name="HEAD">[29]DATA!#REF!</definedName>
    <definedName name="histdate">[32]Financials!$E$76</definedName>
    <definedName name="holidays">#N/A</definedName>
    <definedName name="huh">#N/A</definedName>
    <definedName name="imp">#REF!</definedName>
    <definedName name="import">#REF!</definedName>
    <definedName name="import1">#REF!</definedName>
    <definedName name="INCOME_TAXES">#REF!</definedName>
    <definedName name="Incr2000">#REF!</definedName>
    <definedName name="INCSTMT2000">#REF!</definedName>
    <definedName name="INCSTMT2001">#REF!</definedName>
    <definedName name="INCSTMT2014">#REF!</definedName>
    <definedName name="INCSTMT96">#REF!</definedName>
    <definedName name="INCSTMT97">#REF!</definedName>
    <definedName name="Index_Sheet_Kutools">#REF!</definedName>
    <definedName name="infra">"#REF!"</definedName>
    <definedName name="IRMWG">"#N/A"</definedName>
    <definedName name="IRMWG_1">"#N/A"</definedName>
    <definedName name="Jan_00">'[28]CNP Inc. - P&amp;L'!#REF!</definedName>
    <definedName name="Jan_01">'[21]CNP Inc. - P&amp;L'!#REF!</definedName>
    <definedName name="Jan_02">'[21]CNP Inc. - P&amp;L'!#REF!</definedName>
    <definedName name="Jul_00">'[28]CNP Inc. - P&amp;L'!#REF!</definedName>
    <definedName name="Jul_01">'[21]CNP Inc. - P&amp;L'!#REF!</definedName>
    <definedName name="Jul_02">'[21]CNP Inc. - P&amp;L'!#REF!</definedName>
    <definedName name="Jun_00">'[28]CNP Inc. - P&amp;L'!#REF!</definedName>
    <definedName name="Jun_01">'[21]CNP Inc. - P&amp;L'!#REF!</definedName>
    <definedName name="Jun_02">'[21]CNP Inc. - P&amp;L'!#REF!</definedName>
    <definedName name="KWH97YTD">#REF!</definedName>
    <definedName name="Last_Rebasing_Year">'[33]0.1 LDC Info'!$E$27</definedName>
    <definedName name="LDC_LIST">[34]lists!$AM$1:$AM$80</definedName>
    <definedName name="LDC_LIST_1">#REF!</definedName>
    <definedName name="LDC_LIST_2">[35]lists!$AM$1:$AM$80</definedName>
    <definedName name="LDCLIST">"#REF!"</definedName>
    <definedName name="LDCLIST_1">"#REF!"</definedName>
    <definedName name="LDCLIST_10">"#N/A"</definedName>
    <definedName name="LDCLIST_2">"#REF!"</definedName>
    <definedName name="LDCLIST_3">"#REF!"</definedName>
    <definedName name="LDCLIST_4">"#REF!"</definedName>
    <definedName name="LDCLIST_5">"#REF!"</definedName>
    <definedName name="LDCLIST_6">"#N/A"</definedName>
    <definedName name="LDCLIST_7">"#REF!"</definedName>
    <definedName name="LDCLIST_8">"#REF!"</definedName>
    <definedName name="LDCLIST_9">"#REF!"</definedName>
    <definedName name="LDCNAMES">[27]lists!$AL$1:$AL$78</definedName>
    <definedName name="LIMIT">#REF!</definedName>
    <definedName name="LossFactors">[27]lists!$L$2:$L$15</definedName>
    <definedName name="main_orders">'[16]Import  Orders'!$A$1:$F$65536</definedName>
    <definedName name="maint_orders">'[36]Budget 2002 - Maint orders'!$A$1:$Y$154</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r_00">'[28]CNP Inc. - P&amp;L'!#REF!</definedName>
    <definedName name="Mar_01">'[21]CNP Inc. - P&amp;L'!#REF!</definedName>
    <definedName name="Mar_02">'[21]CNP Inc. - P&amp;L'!#REF!</definedName>
    <definedName name="mat_beg_bud">#REF!</definedName>
    <definedName name="mat_end_bud">#REF!</definedName>
    <definedName name="mat12ACT">#REF!</definedName>
    <definedName name="MATBUD">#REF!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MAY">#REF!</definedName>
    <definedName name="May_00">'[28]CNP Inc. - P&amp;L'!#REF!</definedName>
    <definedName name="May_01">'[21]CNP Inc. - P&amp;L'!#REF!</definedName>
    <definedName name="May_02">'[21]CNP Inc. - P&amp;L'!#REF!</definedName>
    <definedName name="MW_2000">#REF!</definedName>
    <definedName name="MW_2002">#REF!</definedName>
    <definedName name="MW_2002_Monthly">#REF!</definedName>
    <definedName name="MW2001_Monthly">#REF!</definedName>
    <definedName name="MWH">#REF!</definedName>
    <definedName name="MWH_2003_Monthly">#REF!</definedName>
    <definedName name="MWH_2003_YTD">#REF!</definedName>
    <definedName name="newcom">'[37]Budget 2003 - CNP CONSOLIDATED'!#REF!</definedName>
    <definedName name="NonPayment">[27]lists!$AA$1:$AA$71</definedName>
    <definedName name="Nov_00">'[28]CNP Inc. - P&amp;L'!#REF!</definedName>
    <definedName name="Nov_01">'[21]CNP Inc. - P&amp;L'!#REF!</definedName>
    <definedName name="Nov_02">'[21]CNP Inc. - P&amp;L'!#REF!</definedName>
    <definedName name="Oct_00">'[28]CNP Inc. - P&amp;L'!#REF!</definedName>
    <definedName name="Oct_01">'[21]CNP Inc. - P&amp;L'!#REF!</definedName>
    <definedName name="Oct_02">'[21]CNP Inc. - P&amp;L'!#REF!</definedName>
    <definedName name="oeb">#REF!</definedName>
    <definedName name="OLE_LINK1">"#REF!"</definedName>
    <definedName name="OLE_LINK7">"#REF!"</definedName>
    <definedName name="Operating_Activities">'[38]K&amp;D'!#REF!</definedName>
    <definedName name="Operating_Income">#REF!</definedName>
    <definedName name="orders">'[14]orders export'!$A$1:$E$473</definedName>
    <definedName name="orders_gl">'[19]Orders Materials by GL'!$A$1:$EI$3228</definedName>
    <definedName name="Orders_labour">[19]Orders!$A$1:$DC$678</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_REVENUE">#REF!</definedName>
    <definedName name="OTHERBUD">#REF!</definedName>
    <definedName name="othNYbud">#REF!</definedName>
    <definedName name="othPYACT">#REF!</definedName>
    <definedName name="OTHSTART">#REF!</definedName>
    <definedName name="PC_2002_Rev">'[24]Budget 2004 - CNP CONSOLIDATED'!#REF!</definedName>
    <definedName name="PC_2002_RevYTD">'[24]Budget 2004 - CNP CONSOLIDATED'!#REF!</definedName>
    <definedName name="PC_CC_2600">#REF!</definedName>
    <definedName name="PC_Month">'[24]Budget 2004 - CNP CONSOLIDATED'!#REF!</definedName>
    <definedName name="PC_Monthly">'[24]Budget 2004 - CNP CONSOLIDATED'!#REF!</definedName>
    <definedName name="PC_pl">'[17]export PC PL'!$A$1:$O$27</definedName>
    <definedName name="PC_Y.T.D.">'[24]Budget 2004 - CNP CONSOLIDATED'!#REF!</definedName>
    <definedName name="PC_YTD">'[24]Budget 2004 - CNP CONSOLIDATED'!#REF!</definedName>
    <definedName name="pl_cdh">'[39]Import PL-CDH'!$A$8:$I$31</definedName>
    <definedName name="Pl_CE">#REF!</definedName>
    <definedName name="PL_cne">'[23]Import PL - CNE'!$A$1:$AC$28</definedName>
    <definedName name="PL_EOP">'[17]export EOP pl'!$A$1:$P$30</definedName>
    <definedName name="pl_fe">'[17]export FE PL'!$A$1:$O$36</definedName>
    <definedName name="pl_GG">'[39]Import PL-GG'!$A$10:$I$40</definedName>
    <definedName name="pl_ltd">'[39]Import PL - FO'!$A$1:$IV$33</definedName>
    <definedName name="Pl_PC">#REF!</definedName>
    <definedName name="pl_reg">#REF!</definedName>
    <definedName name="pl_reg2">#REF!</definedName>
    <definedName name="pl_rideau">#REF!</definedName>
    <definedName name="pl_tr">#REF!</definedName>
    <definedName name="plall">#REF!</definedName>
    <definedName name="planning">#REF!</definedName>
    <definedName name="Print_Area_MI">[1]IS!#REF!</definedName>
    <definedName name="print_end">#REF!</definedName>
    <definedName name="range">'[40]Comparative P&amp;L (non-cons.)'!$B$1:$K$39</definedName>
    <definedName name="range2">#REF!</definedName>
    <definedName name="range3">'[41]CNP Ltd. P&amp;L (consolidated)'!$B$1:$L$53</definedName>
    <definedName name="Rate_Class">[27]lists!$A$2:$A$105</definedName>
    <definedName name="RATE_CLASSES">[27]lists!$A$1:$A$104</definedName>
    <definedName name="ratedescription">[42]hidden1!$D$1:$D$122</definedName>
    <definedName name="RATIO">#REF!</definedName>
    <definedName name="RATIO2">#REF!</definedName>
    <definedName name="ratio97">#REF!</definedName>
    <definedName name="RebaseYear">'[43]LDC Info'!$E$28</definedName>
    <definedName name="RebaseYear_1">'[44]LDC Info'!$E$24</definedName>
    <definedName name="res">#N/A</definedName>
    <definedName name="resize">#N/A</definedName>
    <definedName name="Revenue_2002">#REF!</definedName>
    <definedName name="Revenue_2003_Monthly">#REF!</definedName>
    <definedName name="Revenue_2003_YTD">#REF!</definedName>
    <definedName name="Revenue2001_Monthly">#REF!</definedName>
    <definedName name="Revenue2002_Monthly">#REF!</definedName>
    <definedName name="RMpilsVer">'[45]Z1.ModelVariables'!$C$13</definedName>
    <definedName name="RMversion">'[46]Z1.ModelVariables'!$C$13</definedName>
    <definedName name="Run_Date">'[2]2006 Annual Actual - STATIC'!#REF!</definedName>
    <definedName name="salaries" hidden="1">{"bal_sheet",#N/A,FALSE,"NBTIOUT";"cash",#N/A,FALSE,"NBTIOUT";"depreciation",#N/A,FALSE,"NBTIOUT";"income",#N/A,FALSE,"NBTIOUT";"ivr",#N/A,FALSE,"NBTIOUT";"nets",#N/A,FALSE,"NBTIOUT";"out_summary",#N/A,FALSE,"NBTIOUT"}</definedName>
    <definedName name="salariesa" hidden="1">{"bal_sheet",#N/A,FALSE,"NBTIOUT";"cash",#N/A,FALSE,"NBTIOUT";"depreciation",#N/A,FALSE,"NBTIOUT";"income",#N/A,FALSE,"NBTIOUT";"ivr",#N/A,FALSE,"NBTIOUT";"nets",#N/A,FALSE,"NBTIOUT";"out_summary",#N/A,FALSE,"NBTIOUT"}</definedName>
    <definedName name="SALBENF">#REF!</definedName>
    <definedName name="salreg">#REF!</definedName>
    <definedName name="SALREGF">#REF!</definedName>
    <definedName name="sdfvgsdfsf">#REF!</definedName>
    <definedName name="Sep_00">'[28]CNP Inc. - P&amp;L'!#REF!</definedName>
    <definedName name="Sep_01">'[21]CNP Inc. - P&amp;L'!#REF!</definedName>
    <definedName name="Sep_02">'[21]CNP Inc. - P&amp;L'!#REF!</definedName>
    <definedName name="Start_12">#REF!</definedName>
    <definedName name="Start_5">#REF!</definedName>
    <definedName name="summary">#REF!</definedName>
    <definedName name="TEMPA">#REF!</definedName>
    <definedName name="Test_Year">'[7]0.1 LDC Info'!$E$25</definedName>
    <definedName name="TestYear">'[43]LDC Info'!$E$24</definedName>
    <definedName name="TestYear2">'[9]LDC Info'!$E$24</definedName>
    <definedName name="TestYear3">'[9]LDC Info'!$E$24</definedName>
    <definedName name="TestYr">'[45]P0.Admin'!$C$13</definedName>
    <definedName name="TextRefCopy1">#REF!</definedName>
    <definedName name="TextRefCopy10">#REF!</definedName>
    <definedName name="TextRefCopy11">#REF!</definedName>
    <definedName name="TextRefCopy12">#REF!</definedName>
    <definedName name="TextRefCopy13">#REF!</definedName>
    <definedName name="TextRefCopy2">#REF!</definedName>
    <definedName name="TextRefCopy3">#REF!</definedName>
    <definedName name="TextRefCopy4">#REF!</definedName>
    <definedName name="TextRefCopy5">#REF!</definedName>
    <definedName name="TextRefCopy6">#REF!</definedName>
    <definedName name="TextRefCopy7">#REF!</definedName>
    <definedName name="TextRefCopy8">#REF!</definedName>
    <definedName name="TextRefCopy9">#REF!</definedName>
    <definedName name="TextRefCopyRangeCount" hidden="1">13</definedName>
    <definedName name="This_Quarter">'[47]FON-This Quarter'!$H$10:$K$106</definedName>
    <definedName name="This_Quarter_Last_Yr">'[47]FON- This Quarter Last Year'!$H$10:$K$101</definedName>
    <definedName name="total_dept">#REF!</definedName>
    <definedName name="total_manpower">#REF!</definedName>
    <definedName name="total_material">#REF!</definedName>
    <definedName name="total_other">#REF!</definedName>
    <definedName name="total_transportation">#REF!</definedName>
    <definedName name="TRANBUD">#REF!</definedName>
    <definedName name="TRANEND">#REF!</definedName>
    <definedName name="Trans_pl">'[17]export Trans PL'!$A$1:$O$16</definedName>
    <definedName name="transportation_costs">#REF!</definedName>
    <definedName name="TRANSTART">#REF!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Units">[27]lists!$N$2:$N$5</definedName>
    <definedName name="Units1">[27]lists!$O$2:$O$4</definedName>
    <definedName name="Units2">[27]lists!$P$2:$P$3</definedName>
    <definedName name="Utility">[32]Financials!$A$1</definedName>
    <definedName name="utitliy1">[48]Financials!$A$1</definedName>
    <definedName name="valuevx">42.314159</definedName>
    <definedName name="WAGBENF">#REF!</definedName>
    <definedName name="wagdob">#REF!</definedName>
    <definedName name="wagdobf">#REF!</definedName>
    <definedName name="wagreg">#REF!</definedName>
    <definedName name="wagregf">#REF!</definedName>
    <definedName name="wrn.Aging._.and._.Trend._.Analysis." hidden="1">{#N/A,#N/A,FALSE,"Aging Summary";#N/A,#N/A,FALSE,"Ratio Analysis";#N/A,#N/A,FALSE,"Test 120 Day Accts";#N/A,#N/A,FALSE,"Tickmarks"}</definedName>
    <definedName name="wrn.all." hidden="1">{"assumptions",#N/A,TRUE,"NETINPUT";"monthly",#N/A,TRUE,"NETINPUT";"detailed monthly",#N/A,TRUE,"NETINPUT"}</definedName>
    <definedName name="wrn.statements." hidden="1">{"bal_sheet",#N/A,FALSE,"NBTIOUT";"cash",#N/A,FALSE,"NBTIOUT";"depreciation",#N/A,FALSE,"NBTIOUT";"income",#N/A,FALSE,"NBTIOUT";"ivr",#N/A,FALSE,"NBTIOUT";"nets",#N/A,FALSE,"NBTIOUT";"out_summary",#N/A,FALSE,"NBTIOUT"}</definedName>
    <definedName name="xxxxx">'[49]June FS'!#REF!</definedName>
    <definedName name="Z_258F368B_AF27_44ED_A772_A0C4A2AFB945_.wvu.Cols">#REF!</definedName>
    <definedName name="Z_258F368B_AF27_44ED_A772_A0C4A2AFB945_.wvu.Cols_1">#REF!</definedName>
    <definedName name="Z_258F368B_AF27_44ED_A772_A0C4A2AFB945_.wvu.Cols_2">#N/A</definedName>
    <definedName name="Z_258F368B_AF27_44ED_A772_A0C4A2AFB945_.wvu.FilterData">#REF!</definedName>
    <definedName name="Z_258F368B_AF27_44ED_A772_A0C4A2AFB945_.wvu.PrintArea">#REF!</definedName>
    <definedName name="Z_258F368B_AF27_44ED_A772_A0C4A2AFB945_.wvu.PrintArea_1">#N/A</definedName>
    <definedName name="Z_258F368B_AF27_44ED_A772_A0C4A2AFB945_.wvu.PrintArea_1_1">#N/A</definedName>
    <definedName name="Z_258F368B_AF27_44ED_A772_A0C4A2AFB945_.wvu.PrintArea_1_2">#N/A</definedName>
    <definedName name="Z_258F368B_AF27_44ED_A772_A0C4A2AFB945_.wvu.PrintArea_1_3">#N/A</definedName>
    <definedName name="Z_258F368B_AF27_44ED_A772_A0C4A2AFB945_.wvu.PrintArea_1_4">#N/A</definedName>
    <definedName name="Z_258F368B_AF27_44ED_A772_A0C4A2AFB945_.wvu.PrintArea_1_5">#N/A</definedName>
    <definedName name="Z_258F368B_AF27_44ED_A772_A0C4A2AFB945_.wvu.PrintArea_10">#REF!</definedName>
    <definedName name="Z_258F368B_AF27_44ED_A772_A0C4A2AFB945_.wvu.PrintArea_11">#REF!</definedName>
    <definedName name="Z_258F368B_AF27_44ED_A772_A0C4A2AFB945_.wvu.PrintArea_12">#REF!</definedName>
    <definedName name="Z_258F368B_AF27_44ED_A772_A0C4A2AFB945_.wvu.PrintArea_13">#REF!</definedName>
    <definedName name="Z_258F368B_AF27_44ED_A772_A0C4A2AFB945_.wvu.PrintArea_14">#REF!</definedName>
    <definedName name="Z_258F368B_AF27_44ED_A772_A0C4A2AFB945_.wvu.PrintArea_15">#REF!</definedName>
    <definedName name="Z_258F368B_AF27_44ED_A772_A0C4A2AFB945_.wvu.PrintArea_16">#REF!</definedName>
    <definedName name="Z_258F368B_AF27_44ED_A772_A0C4A2AFB945_.wvu.PrintArea_17">#REF!</definedName>
    <definedName name="Z_258F368B_AF27_44ED_A772_A0C4A2AFB945_.wvu.PrintArea_18">#REF!</definedName>
    <definedName name="Z_258F368B_AF27_44ED_A772_A0C4A2AFB945_.wvu.PrintArea_19">#REF!</definedName>
    <definedName name="Z_258F368B_AF27_44ED_A772_A0C4A2AFB945_.wvu.PrintArea_2">#REF!</definedName>
    <definedName name="Z_258F368B_AF27_44ED_A772_A0C4A2AFB945_.wvu.PrintArea_2_1">#REF!</definedName>
    <definedName name="Z_258F368B_AF27_44ED_A772_A0C4A2AFB945_.wvu.PrintArea_2_2">#REF!</definedName>
    <definedName name="Z_258F368B_AF27_44ED_A772_A0C4A2AFB945_.wvu.PrintArea_2_3">#REF!</definedName>
    <definedName name="Z_258F368B_AF27_44ED_A772_A0C4A2AFB945_.wvu.PrintArea_2_4">#REF!</definedName>
    <definedName name="Z_258F368B_AF27_44ED_A772_A0C4A2AFB945_.wvu.PrintArea_2_5">#REF!</definedName>
    <definedName name="Z_258F368B_AF27_44ED_A772_A0C4A2AFB945_.wvu.PrintArea_2_6">#REF!</definedName>
    <definedName name="Z_258F368B_AF27_44ED_A772_A0C4A2AFB945_.wvu.PrintArea_20">#REF!</definedName>
    <definedName name="Z_258F368B_AF27_44ED_A772_A0C4A2AFB945_.wvu.PrintArea_21">#REF!</definedName>
    <definedName name="Z_258F368B_AF27_44ED_A772_A0C4A2AFB945_.wvu.PrintArea_21_1">#REF!</definedName>
    <definedName name="Z_258F368B_AF27_44ED_A772_A0C4A2AFB945_.wvu.PrintArea_21_2">#REF!</definedName>
    <definedName name="Z_258F368B_AF27_44ED_A772_A0C4A2AFB945_.wvu.PrintArea_21_3">#REF!</definedName>
    <definedName name="Z_258F368B_AF27_44ED_A772_A0C4A2AFB945_.wvu.PrintArea_22">#REF!</definedName>
    <definedName name="Z_258F368B_AF27_44ED_A772_A0C4A2AFB945_.wvu.PrintArea_23">#REF!</definedName>
    <definedName name="Z_258F368B_AF27_44ED_A772_A0C4A2AFB945_.wvu.PrintArea_24">#REF!</definedName>
    <definedName name="Z_258F368B_AF27_44ED_A772_A0C4A2AFB945_.wvu.PrintArea_24_1">#REF!</definedName>
    <definedName name="Z_258F368B_AF27_44ED_A772_A0C4A2AFB945_.wvu.PrintArea_24_2">#REF!</definedName>
    <definedName name="Z_258F368B_AF27_44ED_A772_A0C4A2AFB945_.wvu.PrintArea_25">#REF!</definedName>
    <definedName name="Z_258F368B_AF27_44ED_A772_A0C4A2AFB945_.wvu.PrintArea_26">#REF!</definedName>
    <definedName name="Z_258F368B_AF27_44ED_A772_A0C4A2AFB945_.wvu.PrintArea_27">#REF!</definedName>
    <definedName name="Z_258F368B_AF27_44ED_A772_A0C4A2AFB945_.wvu.PrintArea_28">#REF!</definedName>
    <definedName name="Z_258F368B_AF27_44ED_A772_A0C4A2AFB945_.wvu.PrintArea_29">#REF!</definedName>
    <definedName name="Z_258F368B_AF27_44ED_A772_A0C4A2AFB945_.wvu.PrintArea_3">#REF!</definedName>
    <definedName name="Z_258F368B_AF27_44ED_A772_A0C4A2AFB945_.wvu.PrintArea_30">#REF!</definedName>
    <definedName name="Z_258F368B_AF27_44ED_A772_A0C4A2AFB945_.wvu.PrintArea_31">#REF!</definedName>
    <definedName name="Z_258F368B_AF27_44ED_A772_A0C4A2AFB945_.wvu.PrintArea_32">#REF!</definedName>
    <definedName name="Z_258F368B_AF27_44ED_A772_A0C4A2AFB945_.wvu.PrintArea_33">#REF!</definedName>
    <definedName name="Z_258F368B_AF27_44ED_A772_A0C4A2AFB945_.wvu.PrintArea_34">#REF!</definedName>
    <definedName name="Z_258F368B_AF27_44ED_A772_A0C4A2AFB945_.wvu.PrintArea_35">#REF!</definedName>
    <definedName name="Z_258F368B_AF27_44ED_A772_A0C4A2AFB945_.wvu.PrintArea_36">#REF!</definedName>
    <definedName name="Z_258F368B_AF27_44ED_A772_A0C4A2AFB945_.wvu.PrintArea_37">#REF!</definedName>
    <definedName name="Z_258F368B_AF27_44ED_A772_A0C4A2AFB945_.wvu.PrintArea_38">#REF!</definedName>
    <definedName name="Z_258F368B_AF27_44ED_A772_A0C4A2AFB945_.wvu.PrintArea_39">#REF!</definedName>
    <definedName name="Z_258F368B_AF27_44ED_A772_A0C4A2AFB945_.wvu.PrintArea_4">#REF!</definedName>
    <definedName name="Z_258F368B_AF27_44ED_A772_A0C4A2AFB945_.wvu.PrintArea_41">#REF!</definedName>
    <definedName name="Z_258F368B_AF27_44ED_A772_A0C4A2AFB945_.wvu.PrintArea_42">#REF!</definedName>
    <definedName name="Z_258F368B_AF27_44ED_A772_A0C4A2AFB945_.wvu.PrintArea_43">#REF!</definedName>
    <definedName name="Z_258F368B_AF27_44ED_A772_A0C4A2AFB945_.wvu.PrintArea_44">#REF!</definedName>
    <definedName name="Z_258F368B_AF27_44ED_A772_A0C4A2AFB945_.wvu.PrintArea_45">#REF!</definedName>
    <definedName name="Z_258F368B_AF27_44ED_A772_A0C4A2AFB945_.wvu.PrintArea_46">#REF!</definedName>
    <definedName name="Z_258F368B_AF27_44ED_A772_A0C4A2AFB945_.wvu.PrintArea_46_1">#REF!</definedName>
    <definedName name="Z_258F368B_AF27_44ED_A772_A0C4A2AFB945_.wvu.PrintArea_46_2">#REF!</definedName>
    <definedName name="Z_258F368B_AF27_44ED_A772_A0C4A2AFB945_.wvu.PrintArea_46_3">#REF!</definedName>
    <definedName name="Z_258F368B_AF27_44ED_A772_A0C4A2AFB945_.wvu.PrintArea_46_4">#REF!</definedName>
    <definedName name="Z_258F368B_AF27_44ED_A772_A0C4A2AFB945_.wvu.PrintArea_46_5">#REF!</definedName>
    <definedName name="Z_258F368B_AF27_44ED_A772_A0C4A2AFB945_.wvu.PrintArea_46_6">#REF!</definedName>
    <definedName name="Z_258F368B_AF27_44ED_A772_A0C4A2AFB945_.wvu.PrintArea_46_7">#REF!</definedName>
    <definedName name="Z_258F368B_AF27_44ED_A772_A0C4A2AFB945_.wvu.PrintArea_46_8">#REF!</definedName>
    <definedName name="Z_258F368B_AF27_44ED_A772_A0C4A2AFB945_.wvu.PrintArea_46_9">#REF!</definedName>
    <definedName name="Z_258F368B_AF27_44ED_A772_A0C4A2AFB945_.wvu.PrintArea_47">"#REF!"</definedName>
    <definedName name="Z_258F368B_AF27_44ED_A772_A0C4A2AFB945_.wvu.PrintArea_49">#REF!</definedName>
    <definedName name="Z_258F368B_AF27_44ED_A772_A0C4A2AFB945_.wvu.PrintArea_5">#REF!</definedName>
    <definedName name="Z_258F368B_AF27_44ED_A772_A0C4A2AFB945_.wvu.PrintArea_6">#REF!</definedName>
    <definedName name="Z_258F368B_AF27_44ED_A772_A0C4A2AFB945_.wvu.PrintArea_7">#REF!</definedName>
    <definedName name="Z_258F368B_AF27_44ED_A772_A0C4A2AFB945_.wvu.PrintArea_8">#REF!</definedName>
    <definedName name="Z_258F368B_AF27_44ED_A772_A0C4A2AFB945_.wvu.PrintArea_9">#REF!</definedName>
    <definedName name="Z_258F368B_AF27_44ED_A772_A0C4A2AFB945_.wvu.Rows">#REF!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83" i="1" l="1"/>
  <c r="M383" i="1" s="1"/>
  <c r="J383" i="1"/>
  <c r="F383" i="1"/>
  <c r="H383" i="1" s="1"/>
  <c r="K382" i="1"/>
  <c r="M382" i="1" s="1"/>
  <c r="J382" i="1"/>
  <c r="F382" i="1"/>
  <c r="H382" i="1" s="1"/>
  <c r="M381" i="1"/>
  <c r="K381" i="1"/>
  <c r="J381" i="1"/>
  <c r="I379" i="1"/>
  <c r="J379" i="1" s="1"/>
  <c r="F379" i="1"/>
  <c r="H379" i="1" s="1"/>
  <c r="K321" i="1"/>
  <c r="M321" i="1" s="1"/>
  <c r="J321" i="1"/>
  <c r="F321" i="1"/>
  <c r="H321" i="1" s="1"/>
  <c r="M320" i="1"/>
  <c r="K320" i="1"/>
  <c r="J320" i="1"/>
  <c r="F320" i="1"/>
  <c r="H320" i="1" s="1"/>
  <c r="K319" i="1"/>
  <c r="M319" i="1" s="1"/>
  <c r="J319" i="1"/>
  <c r="H319" i="1"/>
  <c r="F319" i="1"/>
  <c r="I316" i="1"/>
  <c r="K316" i="1" s="1"/>
  <c r="M316" i="1" s="1"/>
  <c r="J316" i="1"/>
  <c r="F316" i="1"/>
  <c r="H316" i="1" s="1"/>
  <c r="K258" i="1"/>
  <c r="M258" i="1" s="1"/>
  <c r="J258" i="1"/>
  <c r="F258" i="1"/>
  <c r="H258" i="1" s="1"/>
  <c r="K257" i="1"/>
  <c r="M257" i="1" s="1"/>
  <c r="J257" i="1"/>
  <c r="H257" i="1"/>
  <c r="F257" i="1"/>
  <c r="I254" i="1"/>
  <c r="F254" i="1"/>
  <c r="H254" i="1" s="1"/>
  <c r="K196" i="1"/>
  <c r="M196" i="1" s="1"/>
  <c r="J196" i="1"/>
  <c r="H196" i="1"/>
  <c r="F196" i="1"/>
  <c r="K195" i="1"/>
  <c r="M195" i="1" s="1"/>
  <c r="J195" i="1"/>
  <c r="H195" i="1"/>
  <c r="F195" i="1"/>
  <c r="M194" i="1"/>
  <c r="K194" i="1"/>
  <c r="J194" i="1"/>
  <c r="F194" i="1"/>
  <c r="H194" i="1" s="1"/>
  <c r="M193" i="1"/>
  <c r="K193" i="1"/>
  <c r="J193" i="1"/>
  <c r="H193" i="1"/>
  <c r="F193" i="1"/>
  <c r="I190" i="1"/>
  <c r="F190" i="1"/>
  <c r="H190" i="1" s="1"/>
  <c r="K132" i="1"/>
  <c r="M132" i="1" s="1"/>
  <c r="J132" i="1"/>
  <c r="H132" i="1"/>
  <c r="F132" i="1"/>
  <c r="K131" i="1"/>
  <c r="M131" i="1" s="1"/>
  <c r="J131" i="1"/>
  <c r="F131" i="1"/>
  <c r="H131" i="1" s="1"/>
  <c r="K130" i="1"/>
  <c r="M130" i="1" s="1"/>
  <c r="J130" i="1"/>
  <c r="F130" i="1"/>
  <c r="H130" i="1" s="1"/>
  <c r="K129" i="1"/>
  <c r="M129" i="1" s="1"/>
  <c r="J129" i="1"/>
  <c r="F129" i="1"/>
  <c r="H129" i="1" s="1"/>
  <c r="I126" i="1"/>
  <c r="J126" i="1" s="1"/>
  <c r="F126" i="1"/>
  <c r="H126" i="1" s="1"/>
  <c r="M120" i="1"/>
  <c r="M68" i="1"/>
  <c r="K68" i="1"/>
  <c r="J68" i="1"/>
  <c r="H68" i="1"/>
  <c r="F68" i="1"/>
  <c r="M67" i="1"/>
  <c r="K67" i="1"/>
  <c r="J67" i="1"/>
  <c r="H67" i="1"/>
  <c r="F67" i="1"/>
  <c r="K66" i="1"/>
  <c r="M66" i="1" s="1"/>
  <c r="J66" i="1"/>
  <c r="H66" i="1"/>
  <c r="F66" i="1"/>
  <c r="K65" i="1"/>
  <c r="M65" i="1" s="1"/>
  <c r="J65" i="1"/>
  <c r="K64" i="1"/>
  <c r="J64" i="1"/>
  <c r="F64" i="1"/>
  <c r="H64" i="1" s="1"/>
  <c r="I63" i="1"/>
  <c r="J63" i="1" s="1"/>
  <c r="K62" i="1"/>
  <c r="M62" i="1" s="1"/>
  <c r="J62" i="1"/>
  <c r="M61" i="1"/>
  <c r="K61" i="1"/>
  <c r="J61" i="1"/>
  <c r="K59" i="1"/>
  <c r="M59" i="1" s="1"/>
  <c r="J59" i="1"/>
  <c r="K58" i="1"/>
  <c r="M58" i="1" s="1"/>
  <c r="J58" i="1"/>
  <c r="J56" i="1"/>
  <c r="K55" i="1"/>
  <c r="M55" i="1" s="1"/>
  <c r="J54" i="1"/>
  <c r="J52" i="1"/>
  <c r="J51" i="1"/>
  <c r="J50" i="1"/>
  <c r="F50" i="1"/>
  <c r="H50" i="1" s="1"/>
  <c r="J49" i="1"/>
  <c r="K46" i="1"/>
  <c r="M46" i="1" s="1"/>
  <c r="J46" i="1"/>
  <c r="F46" i="1"/>
  <c r="H46" i="1" s="1"/>
  <c r="M45" i="1"/>
  <c r="K45" i="1"/>
  <c r="J45" i="1"/>
  <c r="F108" i="1"/>
  <c r="H108" i="1" s="1"/>
  <c r="J44" i="1"/>
  <c r="K43" i="1"/>
  <c r="J43" i="1"/>
  <c r="J42" i="1"/>
  <c r="K38" i="1"/>
  <c r="M38" i="1" s="1"/>
  <c r="J38" i="1"/>
  <c r="J37" i="1"/>
  <c r="J33" i="1"/>
  <c r="J32" i="1"/>
  <c r="J31" i="1"/>
  <c r="J30" i="1"/>
  <c r="K27" i="1"/>
  <c r="M27" i="1" s="1"/>
  <c r="J27" i="1"/>
  <c r="J26" i="1"/>
  <c r="K24" i="1"/>
  <c r="J24" i="1"/>
  <c r="M23" i="1"/>
  <c r="K23" i="1"/>
  <c r="J23" i="1"/>
  <c r="F22" i="1"/>
  <c r="J21" i="1"/>
  <c r="J19" i="1"/>
  <c r="F81" i="1"/>
  <c r="H81" i="1" s="1"/>
  <c r="J16" i="1"/>
  <c r="J15" i="1"/>
  <c r="J14" i="1"/>
  <c r="L12" i="1"/>
  <c r="G133" i="1" l="1"/>
  <c r="G69" i="1"/>
  <c r="H22" i="1"/>
  <c r="F38" i="1"/>
  <c r="H38" i="1" s="1"/>
  <c r="M64" i="1"/>
  <c r="M43" i="1"/>
  <c r="L260" i="1"/>
  <c r="F17" i="1"/>
  <c r="H17" i="1" s="1"/>
  <c r="K17" i="1" s="1"/>
  <c r="M17" i="1" s="1"/>
  <c r="D385" i="1"/>
  <c r="K126" i="1"/>
  <c r="M126" i="1" s="1"/>
  <c r="F35" i="1"/>
  <c r="H35" i="1" s="1"/>
  <c r="F59" i="1"/>
  <c r="H59" i="1" s="1"/>
  <c r="F40" i="1"/>
  <c r="H40" i="1" s="1"/>
  <c r="F29" i="1"/>
  <c r="H29" i="1" s="1"/>
  <c r="K29" i="1" s="1"/>
  <c r="M29" i="1" s="1"/>
  <c r="F45" i="1"/>
  <c r="H45" i="1" s="1"/>
  <c r="F47" i="1"/>
  <c r="H47" i="1" s="1"/>
  <c r="K47" i="1" s="1"/>
  <c r="M47" i="1" s="1"/>
  <c r="F21" i="1"/>
  <c r="H21" i="1" s="1"/>
  <c r="K50" i="1"/>
  <c r="M50" i="1" s="1"/>
  <c r="M24" i="1"/>
  <c r="K22" i="1"/>
  <c r="M22" i="1" s="1"/>
  <c r="F16" i="1"/>
  <c r="H16" i="1" s="1"/>
  <c r="F14" i="1"/>
  <c r="F235" i="1"/>
  <c r="H235" i="1" s="1"/>
  <c r="F107" i="1"/>
  <c r="H107" i="1" s="1"/>
  <c r="F171" i="1"/>
  <c r="H171" i="1" s="1"/>
  <c r="F370" i="1"/>
  <c r="H370" i="1" s="1"/>
  <c r="F307" i="1"/>
  <c r="H307" i="1" s="1"/>
  <c r="F101" i="1"/>
  <c r="H101" i="1" s="1"/>
  <c r="F277" i="1"/>
  <c r="H277" i="1" s="1"/>
  <c r="F215" i="1"/>
  <c r="H215" i="1" s="1"/>
  <c r="F151" i="1"/>
  <c r="H151" i="1" s="1"/>
  <c r="J48" i="1"/>
  <c r="F335" i="1"/>
  <c r="H335" i="1" s="1"/>
  <c r="F272" i="1"/>
  <c r="H272" i="1" s="1"/>
  <c r="F146" i="1"/>
  <c r="H146" i="1" s="1"/>
  <c r="F20" i="1"/>
  <c r="H20" i="1" s="1"/>
  <c r="K20" i="1" s="1"/>
  <c r="M20" i="1" s="1"/>
  <c r="F342" i="1"/>
  <c r="H342" i="1" s="1"/>
  <c r="F279" i="1"/>
  <c r="H279" i="1" s="1"/>
  <c r="F27" i="1"/>
  <c r="H27" i="1" s="1"/>
  <c r="J28" i="1"/>
  <c r="F347" i="1"/>
  <c r="H347" i="1" s="1"/>
  <c r="F284" i="1"/>
  <c r="H284" i="1" s="1"/>
  <c r="F224" i="1"/>
  <c r="H224" i="1" s="1"/>
  <c r="F96" i="1"/>
  <c r="H96" i="1" s="1"/>
  <c r="F228" i="1"/>
  <c r="H228" i="1" s="1"/>
  <c r="F164" i="1"/>
  <c r="H164" i="1" s="1"/>
  <c r="F57" i="1"/>
  <c r="H57" i="1" s="1"/>
  <c r="K57" i="1" s="1"/>
  <c r="M57" i="1" s="1"/>
  <c r="J18" i="1"/>
  <c r="F19" i="1"/>
  <c r="H19" i="1" s="1"/>
  <c r="K19" i="1" s="1"/>
  <c r="M19" i="1" s="1"/>
  <c r="F212" i="1"/>
  <c r="H212" i="1" s="1"/>
  <c r="F84" i="1"/>
  <c r="H84" i="1" s="1"/>
  <c r="K21" i="1"/>
  <c r="J25" i="1"/>
  <c r="F26" i="1"/>
  <c r="H26" i="1" s="1"/>
  <c r="K26" i="1" s="1"/>
  <c r="M26" i="1" s="1"/>
  <c r="J34" i="1"/>
  <c r="J39" i="1"/>
  <c r="F55" i="1"/>
  <c r="H55" i="1" s="1"/>
  <c r="F78" i="1"/>
  <c r="H78" i="1" s="1"/>
  <c r="F86" i="1"/>
  <c r="H86" i="1" s="1"/>
  <c r="F89" i="1"/>
  <c r="H89" i="1" s="1"/>
  <c r="F94" i="1"/>
  <c r="H94" i="1" s="1"/>
  <c r="F24" i="1"/>
  <c r="H24" i="1" s="1"/>
  <c r="F219" i="1"/>
  <c r="H219" i="1" s="1"/>
  <c r="F155" i="1"/>
  <c r="H155" i="1" s="1"/>
  <c r="F339" i="1"/>
  <c r="H339" i="1" s="1"/>
  <c r="F276" i="1"/>
  <c r="H276" i="1" s="1"/>
  <c r="F216" i="1"/>
  <c r="H216" i="1" s="1"/>
  <c r="F88" i="1"/>
  <c r="H88" i="1" s="1"/>
  <c r="F346" i="1"/>
  <c r="H346" i="1" s="1"/>
  <c r="F93" i="1"/>
  <c r="H93" i="1" s="1"/>
  <c r="K35" i="1"/>
  <c r="M35" i="1" s="1"/>
  <c r="J35" i="1"/>
  <c r="K40" i="1"/>
  <c r="M40" i="1" s="1"/>
  <c r="J40" i="1"/>
  <c r="J41" i="1"/>
  <c r="F112" i="1"/>
  <c r="H112" i="1" s="1"/>
  <c r="F49" i="1"/>
  <c r="H49" i="1" s="1"/>
  <c r="K49" i="1" s="1"/>
  <c r="M49" i="1" s="1"/>
  <c r="F52" i="1"/>
  <c r="H52" i="1" s="1"/>
  <c r="K52" i="1" s="1"/>
  <c r="M52" i="1" s="1"/>
  <c r="F91" i="1"/>
  <c r="H91" i="1" s="1"/>
  <c r="F100" i="1"/>
  <c r="H100" i="1" s="1"/>
  <c r="F269" i="1"/>
  <c r="H269" i="1" s="1"/>
  <c r="F207" i="1"/>
  <c r="H207" i="1" s="1"/>
  <c r="F143" i="1"/>
  <c r="H143" i="1" s="1"/>
  <c r="K16" i="1"/>
  <c r="M16" i="1" s="1"/>
  <c r="F37" i="1"/>
  <c r="H37" i="1" s="1"/>
  <c r="K37" i="1" s="1"/>
  <c r="M37" i="1" s="1"/>
  <c r="F43" i="1"/>
  <c r="H43" i="1" s="1"/>
  <c r="F334" i="1"/>
  <c r="H334" i="1" s="1"/>
  <c r="F271" i="1"/>
  <c r="H271" i="1" s="1"/>
  <c r="D12" i="1"/>
  <c r="F331" i="1"/>
  <c r="H331" i="1" s="1"/>
  <c r="F268" i="1"/>
  <c r="H268" i="1" s="1"/>
  <c r="J20" i="1"/>
  <c r="J60" i="1"/>
  <c r="F63" i="1"/>
  <c r="H63" i="1" s="1"/>
  <c r="K63" i="1" s="1"/>
  <c r="M63" i="1" s="1"/>
  <c r="E73" i="1"/>
  <c r="F102" i="1"/>
  <c r="H102" i="1" s="1"/>
  <c r="F309" i="1"/>
  <c r="H309" i="1" s="1"/>
  <c r="F247" i="1"/>
  <c r="H247" i="1" s="1"/>
  <c r="F183" i="1"/>
  <c r="H183" i="1" s="1"/>
  <c r="F119" i="1"/>
  <c r="H119" i="1" s="1"/>
  <c r="F82" i="1"/>
  <c r="H82" i="1" s="1"/>
  <c r="F267" i="1"/>
  <c r="D69" i="1"/>
  <c r="L69" i="1"/>
  <c r="F285" i="1"/>
  <c r="H285" i="1" s="1"/>
  <c r="F223" i="1"/>
  <c r="H223" i="1" s="1"/>
  <c r="F159" i="1"/>
  <c r="H159" i="1" s="1"/>
  <c r="F95" i="1"/>
  <c r="H95" i="1" s="1"/>
  <c r="F350" i="1"/>
  <c r="H350" i="1" s="1"/>
  <c r="F287" i="1"/>
  <c r="H287" i="1" s="1"/>
  <c r="F97" i="1"/>
  <c r="H97" i="1" s="1"/>
  <c r="F34" i="1"/>
  <c r="H34" i="1" s="1"/>
  <c r="K34" i="1" s="1"/>
  <c r="M34" i="1" s="1"/>
  <c r="K12" i="1"/>
  <c r="J17" i="1"/>
  <c r="F211" i="1"/>
  <c r="H211" i="1" s="1"/>
  <c r="F83" i="1"/>
  <c r="H83" i="1" s="1"/>
  <c r="F147" i="1"/>
  <c r="H147" i="1" s="1"/>
  <c r="J22" i="1"/>
  <c r="F23" i="1"/>
  <c r="H23" i="1" s="1"/>
  <c r="F343" i="1"/>
  <c r="H343" i="1" s="1"/>
  <c r="F280" i="1"/>
  <c r="H280" i="1" s="1"/>
  <c r="F154" i="1"/>
  <c r="H154" i="1" s="1"/>
  <c r="F90" i="1"/>
  <c r="H90" i="1" s="1"/>
  <c r="J29" i="1"/>
  <c r="F30" i="1"/>
  <c r="H30" i="1" s="1"/>
  <c r="K30" i="1" s="1"/>
  <c r="M30" i="1" s="1"/>
  <c r="J36" i="1"/>
  <c r="F355" i="1"/>
  <c r="H355" i="1" s="1"/>
  <c r="F292" i="1"/>
  <c r="H292" i="1" s="1"/>
  <c r="F166" i="1"/>
  <c r="H166" i="1" s="1"/>
  <c r="F270" i="1"/>
  <c r="H270" i="1" s="1"/>
  <c r="F208" i="1"/>
  <c r="H208" i="1" s="1"/>
  <c r="F80" i="1"/>
  <c r="H80" i="1" s="1"/>
  <c r="F338" i="1"/>
  <c r="H338" i="1" s="1"/>
  <c r="F85" i="1"/>
  <c r="H85" i="1" s="1"/>
  <c r="F220" i="1"/>
  <c r="H220" i="1" s="1"/>
  <c r="F92" i="1"/>
  <c r="H92" i="1" s="1"/>
  <c r="F358" i="1"/>
  <c r="H358" i="1" s="1"/>
  <c r="F295" i="1"/>
  <c r="H295" i="1" s="1"/>
  <c r="F233" i="1"/>
  <c r="H233" i="1" s="1"/>
  <c r="F252" i="1"/>
  <c r="H252" i="1" s="1"/>
  <c r="F124" i="1"/>
  <c r="H124" i="1" s="1"/>
  <c r="F79" i="1"/>
  <c r="H79" i="1" s="1"/>
  <c r="F87" i="1"/>
  <c r="H87" i="1" s="1"/>
  <c r="K190" i="1"/>
  <c r="M190" i="1" s="1"/>
  <c r="J190" i="1"/>
  <c r="F362" i="1"/>
  <c r="H362" i="1" s="1"/>
  <c r="F299" i="1"/>
  <c r="H299" i="1" s="1"/>
  <c r="F367" i="1"/>
  <c r="H367" i="1" s="1"/>
  <c r="F304" i="1"/>
  <c r="H304" i="1" s="1"/>
  <c r="F178" i="1"/>
  <c r="H178" i="1" s="1"/>
  <c r="F114" i="1"/>
  <c r="H114" i="1" s="1"/>
  <c r="F318" i="1"/>
  <c r="H318" i="1" s="1"/>
  <c r="F381" i="1"/>
  <c r="H381" i="1" s="1"/>
  <c r="F256" i="1"/>
  <c r="H256" i="1" s="1"/>
  <c r="F192" i="1"/>
  <c r="H192" i="1" s="1"/>
  <c r="F109" i="1"/>
  <c r="H109" i="1" s="1"/>
  <c r="F110" i="1"/>
  <c r="H110" i="1" s="1"/>
  <c r="F145" i="1"/>
  <c r="H145" i="1" s="1"/>
  <c r="F148" i="1"/>
  <c r="H148" i="1" s="1"/>
  <c r="F153" i="1"/>
  <c r="H153" i="1" s="1"/>
  <c r="F156" i="1"/>
  <c r="H156" i="1" s="1"/>
  <c r="F227" i="1"/>
  <c r="H227" i="1" s="1"/>
  <c r="F99" i="1"/>
  <c r="H99" i="1" s="1"/>
  <c r="F163" i="1"/>
  <c r="H163" i="1" s="1"/>
  <c r="F294" i="1"/>
  <c r="H294" i="1" s="1"/>
  <c r="F239" i="1"/>
  <c r="H239" i="1" s="1"/>
  <c r="F175" i="1"/>
  <c r="H175" i="1" s="1"/>
  <c r="F111" i="1"/>
  <c r="H111" i="1" s="1"/>
  <c r="J53" i="1"/>
  <c r="F311" i="1"/>
  <c r="H311" i="1" s="1"/>
  <c r="F185" i="1"/>
  <c r="H185" i="1" s="1"/>
  <c r="F121" i="1"/>
  <c r="H121" i="1" s="1"/>
  <c r="F313" i="1"/>
  <c r="H313" i="1" s="1"/>
  <c r="F251" i="1"/>
  <c r="H251" i="1" s="1"/>
  <c r="F187" i="1"/>
  <c r="H187" i="1" s="1"/>
  <c r="F104" i="1"/>
  <c r="H104" i="1" s="1"/>
  <c r="F117" i="1"/>
  <c r="H117" i="1" s="1"/>
  <c r="F173" i="1"/>
  <c r="H173" i="1" s="1"/>
  <c r="F51" i="1"/>
  <c r="H51" i="1" s="1"/>
  <c r="K51" i="1" s="1"/>
  <c r="M51" i="1" s="1"/>
  <c r="F244" i="1"/>
  <c r="H244" i="1" s="1"/>
  <c r="F116" i="1"/>
  <c r="H116" i="1" s="1"/>
  <c r="F378" i="1"/>
  <c r="H378" i="1" s="1"/>
  <c r="F315" i="1"/>
  <c r="H315" i="1" s="1"/>
  <c r="F189" i="1"/>
  <c r="H189" i="1" s="1"/>
  <c r="F125" i="1"/>
  <c r="H125" i="1" s="1"/>
  <c r="F65" i="1"/>
  <c r="H65" i="1" s="1"/>
  <c r="F36" i="1"/>
  <c r="H36" i="1" s="1"/>
  <c r="K36" i="1" s="1"/>
  <c r="M36" i="1" s="1"/>
  <c r="F354" i="1"/>
  <c r="H354" i="1" s="1"/>
  <c r="F291" i="1"/>
  <c r="H291" i="1" s="1"/>
  <c r="F41" i="1"/>
  <c r="H41" i="1" s="1"/>
  <c r="K41" i="1" s="1"/>
  <c r="M41" i="1" s="1"/>
  <c r="F359" i="1"/>
  <c r="H359" i="1" s="1"/>
  <c r="F234" i="1"/>
  <c r="H234" i="1" s="1"/>
  <c r="F296" i="1"/>
  <c r="H296" i="1" s="1"/>
  <c r="F170" i="1"/>
  <c r="H170" i="1" s="1"/>
  <c r="F106" i="1"/>
  <c r="H106" i="1" s="1"/>
  <c r="J47" i="1"/>
  <c r="F48" i="1"/>
  <c r="H48" i="1" s="1"/>
  <c r="K48" i="1" s="1"/>
  <c r="M48" i="1" s="1"/>
  <c r="F366" i="1"/>
  <c r="H366" i="1" s="1"/>
  <c r="F303" i="1"/>
  <c r="H303" i="1" s="1"/>
  <c r="F177" i="1"/>
  <c r="H177" i="1" s="1"/>
  <c r="J57" i="1"/>
  <c r="F58" i="1"/>
  <c r="H58" i="1" s="1"/>
  <c r="F60" i="1"/>
  <c r="H60" i="1" s="1"/>
  <c r="K60" i="1" s="1"/>
  <c r="M60" i="1" s="1"/>
  <c r="F105" i="1"/>
  <c r="H105" i="1" s="1"/>
  <c r="F113" i="1"/>
  <c r="H113" i="1" s="1"/>
  <c r="F142" i="1"/>
  <c r="H142" i="1" s="1"/>
  <c r="F150" i="1"/>
  <c r="H150" i="1" s="1"/>
  <c r="F158" i="1"/>
  <c r="H158" i="1" s="1"/>
  <c r="F165" i="1"/>
  <c r="H165" i="1" s="1"/>
  <c r="F351" i="1"/>
  <c r="H351" i="1" s="1"/>
  <c r="F288" i="1"/>
  <c r="H288" i="1" s="1"/>
  <c r="F162" i="1"/>
  <c r="H162" i="1" s="1"/>
  <c r="F98" i="1"/>
  <c r="H98" i="1" s="1"/>
  <c r="F231" i="1"/>
  <c r="H231" i="1" s="1"/>
  <c r="F167" i="1"/>
  <c r="H167" i="1" s="1"/>
  <c r="F103" i="1"/>
  <c r="H103" i="1" s="1"/>
  <c r="F298" i="1"/>
  <c r="H298" i="1" s="1"/>
  <c r="F361" i="1"/>
  <c r="H361" i="1" s="1"/>
  <c r="F236" i="1"/>
  <c r="H236" i="1" s="1"/>
  <c r="F172" i="1"/>
  <c r="H172" i="1" s="1"/>
  <c r="F363" i="1"/>
  <c r="H363" i="1" s="1"/>
  <c r="F238" i="1"/>
  <c r="H238" i="1" s="1"/>
  <c r="F300" i="1"/>
  <c r="H300" i="1" s="1"/>
  <c r="F174" i="1"/>
  <c r="H174" i="1" s="1"/>
  <c r="F308" i="1"/>
  <c r="H308" i="1" s="1"/>
  <c r="F371" i="1"/>
  <c r="H371" i="1" s="1"/>
  <c r="F246" i="1"/>
  <c r="H246" i="1" s="1"/>
  <c r="F182" i="1"/>
  <c r="H182" i="1" s="1"/>
  <c r="F118" i="1"/>
  <c r="H118" i="1" s="1"/>
  <c r="F373" i="1"/>
  <c r="H373" i="1" s="1"/>
  <c r="F310" i="1"/>
  <c r="H310" i="1" s="1"/>
  <c r="F248" i="1"/>
  <c r="H248" i="1" s="1"/>
  <c r="F184" i="1"/>
  <c r="H184" i="1" s="1"/>
  <c r="F62" i="1"/>
  <c r="H62" i="1" s="1"/>
  <c r="F380" i="1"/>
  <c r="H380" i="1" s="1"/>
  <c r="F317" i="1"/>
  <c r="H317" i="1" s="1"/>
  <c r="F255" i="1"/>
  <c r="H255" i="1" s="1"/>
  <c r="F191" i="1"/>
  <c r="H191" i="1" s="1"/>
  <c r="F127" i="1"/>
  <c r="H127" i="1" s="1"/>
  <c r="D133" i="1"/>
  <c r="L133" i="1"/>
  <c r="F305" i="1"/>
  <c r="H305" i="1" s="1"/>
  <c r="F243" i="1"/>
  <c r="H243" i="1" s="1"/>
  <c r="F368" i="1"/>
  <c r="H368" i="1" s="1"/>
  <c r="F179" i="1"/>
  <c r="H179" i="1" s="1"/>
  <c r="F115" i="1"/>
  <c r="H115" i="1" s="1"/>
  <c r="F375" i="1"/>
  <c r="H375" i="1" s="1"/>
  <c r="F312" i="1"/>
  <c r="H312" i="1" s="1"/>
  <c r="F250" i="1"/>
  <c r="H250" i="1" s="1"/>
  <c r="F186" i="1"/>
  <c r="H186" i="1" s="1"/>
  <c r="F122" i="1"/>
  <c r="H122" i="1" s="1"/>
  <c r="F120" i="1"/>
  <c r="H120" i="1" s="1"/>
  <c r="F123" i="1"/>
  <c r="H123" i="1" s="1"/>
  <c r="F128" i="1"/>
  <c r="H128" i="1" s="1"/>
  <c r="F141" i="1"/>
  <c r="F144" i="1"/>
  <c r="H144" i="1" s="1"/>
  <c r="F149" i="1"/>
  <c r="H149" i="1" s="1"/>
  <c r="F152" i="1"/>
  <c r="H152" i="1" s="1"/>
  <c r="F157" i="1"/>
  <c r="H157" i="1" s="1"/>
  <c r="F160" i="1"/>
  <c r="H160" i="1" s="1"/>
  <c r="F181" i="1"/>
  <c r="H181" i="1" s="1"/>
  <c r="F245" i="1"/>
  <c r="H245" i="1" s="1"/>
  <c r="F169" i="1"/>
  <c r="H169" i="1" s="1"/>
  <c r="D260" i="1"/>
  <c r="F205" i="1"/>
  <c r="F214" i="1"/>
  <c r="H214" i="1" s="1"/>
  <c r="F222" i="1"/>
  <c r="H222" i="1" s="1"/>
  <c r="F253" i="1"/>
  <c r="H253" i="1" s="1"/>
  <c r="F176" i="1"/>
  <c r="H176" i="1" s="1"/>
  <c r="F210" i="1"/>
  <c r="H210" i="1" s="1"/>
  <c r="F218" i="1"/>
  <c r="H218" i="1" s="1"/>
  <c r="F226" i="1"/>
  <c r="H226" i="1" s="1"/>
  <c r="F230" i="1"/>
  <c r="H230" i="1" s="1"/>
  <c r="F232" i="1"/>
  <c r="H232" i="1" s="1"/>
  <c r="L197" i="1"/>
  <c r="F168" i="1"/>
  <c r="H168" i="1" s="1"/>
  <c r="F180" i="1"/>
  <c r="H180" i="1" s="1"/>
  <c r="F188" i="1"/>
  <c r="H188" i="1" s="1"/>
  <c r="D197" i="1"/>
  <c r="F206" i="1"/>
  <c r="H206" i="1" s="1"/>
  <c r="G197" i="1"/>
  <c r="F161" i="1"/>
  <c r="H161" i="1" s="1"/>
  <c r="F209" i="1"/>
  <c r="H209" i="1" s="1"/>
  <c r="F213" i="1"/>
  <c r="H213" i="1" s="1"/>
  <c r="F217" i="1"/>
  <c r="H217" i="1" s="1"/>
  <c r="F221" i="1"/>
  <c r="H221" i="1" s="1"/>
  <c r="F225" i="1"/>
  <c r="H225" i="1" s="1"/>
  <c r="F242" i="1"/>
  <c r="H242" i="1" s="1"/>
  <c r="K254" i="1"/>
  <c r="M254" i="1" s="1"/>
  <c r="J254" i="1"/>
  <c r="F241" i="1"/>
  <c r="H241" i="1" s="1"/>
  <c r="F273" i="1"/>
  <c r="H273" i="1" s="1"/>
  <c r="F278" i="1"/>
  <c r="H278" i="1" s="1"/>
  <c r="F286" i="1"/>
  <c r="H286" i="1" s="1"/>
  <c r="G260" i="1"/>
  <c r="D323" i="1"/>
  <c r="F275" i="1"/>
  <c r="H275" i="1" s="1"/>
  <c r="F282" i="1"/>
  <c r="H282" i="1" s="1"/>
  <c r="F290" i="1"/>
  <c r="H290" i="1" s="1"/>
  <c r="F302" i="1"/>
  <c r="H302" i="1" s="1"/>
  <c r="F240" i="1"/>
  <c r="H240" i="1" s="1"/>
  <c r="F237" i="1"/>
  <c r="H237" i="1" s="1"/>
  <c r="F249" i="1"/>
  <c r="H249" i="1" s="1"/>
  <c r="L323" i="1"/>
  <c r="F283" i="1"/>
  <c r="H283" i="1" s="1"/>
  <c r="F229" i="1"/>
  <c r="H229" i="1" s="1"/>
  <c r="F274" i="1"/>
  <c r="H274" i="1" s="1"/>
  <c r="F281" i="1"/>
  <c r="H281" i="1" s="1"/>
  <c r="F289" i="1"/>
  <c r="H289" i="1" s="1"/>
  <c r="F333" i="1"/>
  <c r="H333" i="1" s="1"/>
  <c r="F336" i="1"/>
  <c r="H336" i="1" s="1"/>
  <c r="F341" i="1"/>
  <c r="H341" i="1" s="1"/>
  <c r="F344" i="1"/>
  <c r="H344" i="1" s="1"/>
  <c r="F349" i="1"/>
  <c r="H349" i="1" s="1"/>
  <c r="F352" i="1"/>
  <c r="H352" i="1" s="1"/>
  <c r="F357" i="1"/>
  <c r="H357" i="1" s="1"/>
  <c r="F360" i="1"/>
  <c r="H360" i="1" s="1"/>
  <c r="F365" i="1"/>
  <c r="H365" i="1" s="1"/>
  <c r="F376" i="1"/>
  <c r="H376" i="1" s="1"/>
  <c r="F301" i="1"/>
  <c r="H301" i="1" s="1"/>
  <c r="F306" i="1"/>
  <c r="H306" i="1" s="1"/>
  <c r="G323" i="1"/>
  <c r="F297" i="1"/>
  <c r="H297" i="1" s="1"/>
  <c r="G385" i="1"/>
  <c r="L385" i="1"/>
  <c r="F332" i="1"/>
  <c r="H332" i="1" s="1"/>
  <c r="F337" i="1"/>
  <c r="H337" i="1" s="1"/>
  <c r="F340" i="1"/>
  <c r="H340" i="1" s="1"/>
  <c r="F345" i="1"/>
  <c r="H345" i="1" s="1"/>
  <c r="F348" i="1"/>
  <c r="H348" i="1" s="1"/>
  <c r="F353" i="1"/>
  <c r="H353" i="1" s="1"/>
  <c r="F356" i="1"/>
  <c r="H356" i="1" s="1"/>
  <c r="F364" i="1"/>
  <c r="H364" i="1" s="1"/>
  <c r="F369" i="1"/>
  <c r="H369" i="1" s="1"/>
  <c r="F372" i="1"/>
  <c r="H372" i="1" s="1"/>
  <c r="F374" i="1"/>
  <c r="H374" i="1" s="1"/>
  <c r="F377" i="1"/>
  <c r="H377" i="1" s="1"/>
  <c r="K379" i="1"/>
  <c r="M379" i="1" s="1"/>
  <c r="F293" i="1"/>
  <c r="H293" i="1" s="1"/>
  <c r="F314" i="1"/>
  <c r="H314" i="1" s="1"/>
  <c r="E323" i="1" l="1"/>
  <c r="I371" i="1"/>
  <c r="I363" i="1"/>
  <c r="I355" i="1"/>
  <c r="I347" i="1"/>
  <c r="I339" i="1"/>
  <c r="I331" i="1"/>
  <c r="I317" i="1"/>
  <c r="I312" i="1"/>
  <c r="I304" i="1"/>
  <c r="I296" i="1"/>
  <c r="I376" i="1"/>
  <c r="I368" i="1"/>
  <c r="I360" i="1"/>
  <c r="I352" i="1"/>
  <c r="I344" i="1"/>
  <c r="I336" i="1"/>
  <c r="I309" i="1"/>
  <c r="I373" i="1"/>
  <c r="I365" i="1"/>
  <c r="I357" i="1"/>
  <c r="I349" i="1"/>
  <c r="I341" i="1"/>
  <c r="I333" i="1"/>
  <c r="I314" i="1"/>
  <c r="I380" i="1"/>
  <c r="I375" i="1"/>
  <c r="I367" i="1"/>
  <c r="I359" i="1"/>
  <c r="I351" i="1"/>
  <c r="I343" i="1"/>
  <c r="I335" i="1"/>
  <c r="I308" i="1"/>
  <c r="I300" i="1"/>
  <c r="I372" i="1"/>
  <c r="I364" i="1"/>
  <c r="I356" i="1"/>
  <c r="I348" i="1"/>
  <c r="I340" i="1"/>
  <c r="I332" i="1"/>
  <c r="I318" i="1"/>
  <c r="I313" i="1"/>
  <c r="I305" i="1"/>
  <c r="I297" i="1"/>
  <c r="I377" i="1"/>
  <c r="I369" i="1"/>
  <c r="I361" i="1"/>
  <c r="I353" i="1"/>
  <c r="I345" i="1"/>
  <c r="I337" i="1"/>
  <c r="I310" i="1"/>
  <c r="I289" i="1"/>
  <c r="I281" i="1"/>
  <c r="I273" i="1"/>
  <c r="I248" i="1"/>
  <c r="I240" i="1"/>
  <c r="I315" i="1"/>
  <c r="I306" i="1"/>
  <c r="I299" i="1"/>
  <c r="I298" i="1"/>
  <c r="I286" i="1"/>
  <c r="I278" i="1"/>
  <c r="I270" i="1"/>
  <c r="I253" i="1"/>
  <c r="I245" i="1"/>
  <c r="I307" i="1"/>
  <c r="I303" i="1"/>
  <c r="I302" i="1"/>
  <c r="I301" i="1"/>
  <c r="I295" i="1"/>
  <c r="I291" i="1"/>
  <c r="I283" i="1"/>
  <c r="I275" i="1"/>
  <c r="I267" i="1"/>
  <c r="I255" i="1"/>
  <c r="I250" i="1"/>
  <c r="I242" i="1"/>
  <c r="I234" i="1"/>
  <c r="I378" i="1"/>
  <c r="I370" i="1"/>
  <c r="I362" i="1"/>
  <c r="I354" i="1"/>
  <c r="I346" i="1"/>
  <c r="I338" i="1"/>
  <c r="I330" i="1"/>
  <c r="I294" i="1"/>
  <c r="I288" i="1"/>
  <c r="I280" i="1"/>
  <c r="I272" i="1"/>
  <c r="I247" i="1"/>
  <c r="I239" i="1"/>
  <c r="I285" i="1"/>
  <c r="I277" i="1"/>
  <c r="I269" i="1"/>
  <c r="I252" i="1"/>
  <c r="I244" i="1"/>
  <c r="I236" i="1"/>
  <c r="I228" i="1"/>
  <c r="I311" i="1"/>
  <c r="I293" i="1"/>
  <c r="I290" i="1"/>
  <c r="I282" i="1"/>
  <c r="I274" i="1"/>
  <c r="I249" i="1"/>
  <c r="I241" i="1"/>
  <c r="I287" i="1"/>
  <c r="I279" i="1"/>
  <c r="I342" i="1"/>
  <c r="I246" i="1"/>
  <c r="I227" i="1"/>
  <c r="I219" i="1"/>
  <c r="I211" i="1"/>
  <c r="I231" i="1"/>
  <c r="I224" i="1"/>
  <c r="I216" i="1"/>
  <c r="I208" i="1"/>
  <c r="I192" i="1"/>
  <c r="I187" i="1"/>
  <c r="I179" i="1"/>
  <c r="I358" i="1"/>
  <c r="I230" i="1"/>
  <c r="I221" i="1"/>
  <c r="I213" i="1"/>
  <c r="I205" i="1"/>
  <c r="I184" i="1"/>
  <c r="I176" i="1"/>
  <c r="I168" i="1"/>
  <c r="I160" i="1"/>
  <c r="I334" i="1"/>
  <c r="I226" i="1"/>
  <c r="I218" i="1"/>
  <c r="I210" i="1"/>
  <c r="I374" i="1"/>
  <c r="I292" i="1"/>
  <c r="I284" i="1"/>
  <c r="I256" i="1"/>
  <c r="I229" i="1"/>
  <c r="I223" i="1"/>
  <c r="I215" i="1"/>
  <c r="I207" i="1"/>
  <c r="I191" i="1"/>
  <c r="I186" i="1"/>
  <c r="I178" i="1"/>
  <c r="I350" i="1"/>
  <c r="I276" i="1"/>
  <c r="I268" i="1"/>
  <c r="I220" i="1"/>
  <c r="I212" i="1"/>
  <c r="I183" i="1"/>
  <c r="I175" i="1"/>
  <c r="I167" i="1"/>
  <c r="I271" i="1"/>
  <c r="I235" i="1"/>
  <c r="I233" i="1"/>
  <c r="I225" i="1"/>
  <c r="I217" i="1"/>
  <c r="I209" i="1"/>
  <c r="I188" i="1"/>
  <c r="I180" i="1"/>
  <c r="I172" i="1"/>
  <c r="I164" i="1"/>
  <c r="I159" i="1"/>
  <c r="I151" i="1"/>
  <c r="I143" i="1"/>
  <c r="I127" i="1"/>
  <c r="I122" i="1"/>
  <c r="I116" i="1"/>
  <c r="I237" i="1"/>
  <c r="I174" i="1"/>
  <c r="I169" i="1"/>
  <c r="I166" i="1"/>
  <c r="I156" i="1"/>
  <c r="I148" i="1"/>
  <c r="I113" i="1"/>
  <c r="I105" i="1"/>
  <c r="I97" i="1"/>
  <c r="I251" i="1"/>
  <c r="I232" i="1"/>
  <c r="I173" i="1"/>
  <c r="I171" i="1"/>
  <c r="I170" i="1"/>
  <c r="I165" i="1"/>
  <c r="I243" i="1"/>
  <c r="I222" i="1"/>
  <c r="I214" i="1"/>
  <c r="I185" i="1"/>
  <c r="I177" i="1"/>
  <c r="I158" i="1"/>
  <c r="I150" i="1"/>
  <c r="I142" i="1"/>
  <c r="I121" i="1"/>
  <c r="I115" i="1"/>
  <c r="I189" i="1"/>
  <c r="I181" i="1"/>
  <c r="I161" i="1"/>
  <c r="I155" i="1"/>
  <c r="I147" i="1"/>
  <c r="I120" i="1"/>
  <c r="I112" i="1"/>
  <c r="I104" i="1"/>
  <c r="I96" i="1"/>
  <c r="I366" i="1"/>
  <c r="I238" i="1"/>
  <c r="I152" i="1"/>
  <c r="I144" i="1"/>
  <c r="I128" i="1"/>
  <c r="I123" i="1"/>
  <c r="I117" i="1"/>
  <c r="I109" i="1"/>
  <c r="I206" i="1"/>
  <c r="I182" i="1"/>
  <c r="I157" i="1"/>
  <c r="I149" i="1"/>
  <c r="I141" i="1"/>
  <c r="I114" i="1"/>
  <c r="I163" i="1"/>
  <c r="I111" i="1"/>
  <c r="I106" i="1"/>
  <c r="I103" i="1"/>
  <c r="I89" i="1"/>
  <c r="I81" i="1"/>
  <c r="I110" i="1"/>
  <c r="I108" i="1"/>
  <c r="I107" i="1"/>
  <c r="I102" i="1"/>
  <c r="I94" i="1"/>
  <c r="I86" i="1"/>
  <c r="I78" i="1"/>
  <c r="I119" i="1"/>
  <c r="I101" i="1"/>
  <c r="I91" i="1"/>
  <c r="I83" i="1"/>
  <c r="I153" i="1"/>
  <c r="I145" i="1"/>
  <c r="I124" i="1"/>
  <c r="I100" i="1"/>
  <c r="I99" i="1"/>
  <c r="I98" i="1"/>
  <c r="I88" i="1"/>
  <c r="I80" i="1"/>
  <c r="I93" i="1"/>
  <c r="I85" i="1"/>
  <c r="I77" i="1"/>
  <c r="I162" i="1"/>
  <c r="I90" i="1"/>
  <c r="I82" i="1"/>
  <c r="I146" i="1"/>
  <c r="I92" i="1"/>
  <c r="I84" i="1"/>
  <c r="I125" i="1"/>
  <c r="I87" i="1"/>
  <c r="I79" i="1"/>
  <c r="I154" i="1"/>
  <c r="I118" i="1"/>
  <c r="I95" i="1"/>
  <c r="H205" i="1"/>
  <c r="H260" i="1" s="1"/>
  <c r="F260" i="1"/>
  <c r="E385" i="1"/>
  <c r="F330" i="1"/>
  <c r="F15" i="1"/>
  <c r="H15" i="1" s="1"/>
  <c r="K15" i="1" s="1"/>
  <c r="M15" i="1" s="1"/>
  <c r="E69" i="1"/>
  <c r="F32" i="1"/>
  <c r="H32" i="1" s="1"/>
  <c r="K32" i="1" s="1"/>
  <c r="M32" i="1" s="1"/>
  <c r="F33" i="1"/>
  <c r="H33" i="1" s="1"/>
  <c r="K33" i="1" s="1"/>
  <c r="M33" i="1" s="1"/>
  <c r="F44" i="1"/>
  <c r="H44" i="1" s="1"/>
  <c r="K44" i="1" s="1"/>
  <c r="M44" i="1" s="1"/>
  <c r="F31" i="1"/>
  <c r="H31" i="1" s="1"/>
  <c r="K31" i="1" s="1"/>
  <c r="M31" i="1" s="1"/>
  <c r="F323" i="1"/>
  <c r="H267" i="1"/>
  <c r="H323" i="1" s="1"/>
  <c r="F197" i="1"/>
  <c r="H141" i="1"/>
  <c r="H197" i="1" s="1"/>
  <c r="F53" i="1"/>
  <c r="H53" i="1" s="1"/>
  <c r="K53" i="1" s="1"/>
  <c r="M53" i="1" s="1"/>
  <c r="E133" i="1"/>
  <c r="F77" i="1"/>
  <c r="E137" i="1"/>
  <c r="L75" i="1"/>
  <c r="K75" i="1"/>
  <c r="D75" i="1"/>
  <c r="F54" i="1"/>
  <c r="H54" i="1" s="1"/>
  <c r="K54" i="1" s="1"/>
  <c r="M54" i="1" s="1"/>
  <c r="H14" i="1"/>
  <c r="F39" i="1"/>
  <c r="H39" i="1" s="1"/>
  <c r="K39" i="1" s="1"/>
  <c r="M39" i="1" s="1"/>
  <c r="E260" i="1"/>
  <c r="F61" i="1"/>
  <c r="H61" i="1" s="1"/>
  <c r="F28" i="1"/>
  <c r="H28" i="1" s="1"/>
  <c r="K28" i="1" s="1"/>
  <c r="M28" i="1" s="1"/>
  <c r="F18" i="1"/>
  <c r="H18" i="1" s="1"/>
  <c r="K18" i="1" s="1"/>
  <c r="M18" i="1" s="1"/>
  <c r="E197" i="1"/>
  <c r="F56" i="1"/>
  <c r="H56" i="1" s="1"/>
  <c r="K56" i="1" s="1"/>
  <c r="M56" i="1" s="1"/>
  <c r="F42" i="1"/>
  <c r="H42" i="1" s="1"/>
  <c r="K42" i="1" s="1"/>
  <c r="M42" i="1" s="1"/>
  <c r="F25" i="1"/>
  <c r="H25" i="1" s="1"/>
  <c r="K25" i="1" s="1"/>
  <c r="M25" i="1" s="1"/>
  <c r="K92" i="1" l="1"/>
  <c r="M92" i="1" s="1"/>
  <c r="J92" i="1"/>
  <c r="K80" i="1"/>
  <c r="M80" i="1" s="1"/>
  <c r="J80" i="1"/>
  <c r="K83" i="1"/>
  <c r="M83" i="1" s="1"/>
  <c r="J83" i="1"/>
  <c r="K107" i="1"/>
  <c r="M107" i="1" s="1"/>
  <c r="J107" i="1"/>
  <c r="K163" i="1"/>
  <c r="M163" i="1" s="1"/>
  <c r="J163" i="1"/>
  <c r="K117" i="1"/>
  <c r="M117" i="1" s="1"/>
  <c r="J117" i="1"/>
  <c r="J104" i="1"/>
  <c r="K104" i="1"/>
  <c r="M104" i="1" s="1"/>
  <c r="K115" i="1"/>
  <c r="M115" i="1" s="1"/>
  <c r="J115" i="1"/>
  <c r="K222" i="1"/>
  <c r="M222" i="1" s="1"/>
  <c r="J222" i="1"/>
  <c r="K97" i="1"/>
  <c r="M97" i="1" s="1"/>
  <c r="J97" i="1"/>
  <c r="J237" i="1"/>
  <c r="K237" i="1"/>
  <c r="M237" i="1" s="1"/>
  <c r="J172" i="1"/>
  <c r="K172" i="1"/>
  <c r="M172" i="1" s="1"/>
  <c r="K271" i="1"/>
  <c r="M271" i="1" s="1"/>
  <c r="J271" i="1"/>
  <c r="K350" i="1"/>
  <c r="M350" i="1" s="1"/>
  <c r="J350" i="1"/>
  <c r="K256" i="1"/>
  <c r="M256" i="1" s="1"/>
  <c r="J256" i="1"/>
  <c r="K160" i="1"/>
  <c r="M160" i="1" s="1"/>
  <c r="J160" i="1"/>
  <c r="K358" i="1"/>
  <c r="M358" i="1" s="1"/>
  <c r="J358" i="1"/>
  <c r="K211" i="1"/>
  <c r="M211" i="1" s="1"/>
  <c r="J211" i="1"/>
  <c r="K249" i="1"/>
  <c r="M249" i="1" s="1"/>
  <c r="J249" i="1"/>
  <c r="K244" i="1"/>
  <c r="M244" i="1" s="1"/>
  <c r="J244" i="1"/>
  <c r="K280" i="1"/>
  <c r="M280" i="1" s="1"/>
  <c r="J280" i="1"/>
  <c r="K370" i="1"/>
  <c r="M370" i="1" s="1"/>
  <c r="J370" i="1"/>
  <c r="K283" i="1"/>
  <c r="M283" i="1" s="1"/>
  <c r="J283" i="1"/>
  <c r="J253" i="1"/>
  <c r="K253" i="1"/>
  <c r="M253" i="1" s="1"/>
  <c r="J240" i="1"/>
  <c r="K240" i="1"/>
  <c r="M240" i="1" s="1"/>
  <c r="K353" i="1"/>
  <c r="M353" i="1" s="1"/>
  <c r="J353" i="1"/>
  <c r="J332" i="1"/>
  <c r="K332" i="1"/>
  <c r="M332" i="1" s="1"/>
  <c r="K335" i="1"/>
  <c r="M335" i="1" s="1"/>
  <c r="J335" i="1"/>
  <c r="K333" i="1"/>
  <c r="M333" i="1" s="1"/>
  <c r="J333" i="1"/>
  <c r="J344" i="1"/>
  <c r="K344" i="1"/>
  <c r="M344" i="1" s="1"/>
  <c r="K317" i="1"/>
  <c r="M317" i="1" s="1"/>
  <c r="J317" i="1"/>
  <c r="K180" i="1"/>
  <c r="M180" i="1" s="1"/>
  <c r="J180" i="1"/>
  <c r="J167" i="1"/>
  <c r="K167" i="1"/>
  <c r="M167" i="1" s="1"/>
  <c r="K178" i="1"/>
  <c r="M178" i="1" s="1"/>
  <c r="J178" i="1"/>
  <c r="K284" i="1"/>
  <c r="M284" i="1" s="1"/>
  <c r="J284" i="1"/>
  <c r="J168" i="1"/>
  <c r="K168" i="1"/>
  <c r="M168" i="1" s="1"/>
  <c r="K179" i="1"/>
  <c r="M179" i="1" s="1"/>
  <c r="J179" i="1"/>
  <c r="K219" i="1"/>
  <c r="M219" i="1" s="1"/>
  <c r="J219" i="1"/>
  <c r="K274" i="1"/>
  <c r="M274" i="1" s="1"/>
  <c r="J274" i="1"/>
  <c r="K252" i="1"/>
  <c r="M252" i="1" s="1"/>
  <c r="J252" i="1"/>
  <c r="K288" i="1"/>
  <c r="M288" i="1" s="1"/>
  <c r="J288" i="1"/>
  <c r="K378" i="1"/>
  <c r="M378" i="1" s="1"/>
  <c r="J378" i="1"/>
  <c r="K291" i="1"/>
  <c r="M291" i="1" s="1"/>
  <c r="J291" i="1"/>
  <c r="J270" i="1"/>
  <c r="K270" i="1"/>
  <c r="M270" i="1" s="1"/>
  <c r="K248" i="1"/>
  <c r="M248" i="1" s="1"/>
  <c r="J248" i="1"/>
  <c r="K361" i="1"/>
  <c r="M361" i="1" s="1"/>
  <c r="J361" i="1"/>
  <c r="J340" i="1"/>
  <c r="K340" i="1"/>
  <c r="M340" i="1" s="1"/>
  <c r="K343" i="1"/>
  <c r="M343" i="1" s="1"/>
  <c r="J343" i="1"/>
  <c r="K341" i="1"/>
  <c r="M341" i="1" s="1"/>
  <c r="J341" i="1"/>
  <c r="J352" i="1"/>
  <c r="K352" i="1"/>
  <c r="M352" i="1" s="1"/>
  <c r="K331" i="1"/>
  <c r="M331" i="1" s="1"/>
  <c r="J331" i="1"/>
  <c r="E201" i="1"/>
  <c r="L139" i="1"/>
  <c r="K139" i="1"/>
  <c r="D139" i="1"/>
  <c r="K146" i="1"/>
  <c r="M146" i="1" s="1"/>
  <c r="J146" i="1"/>
  <c r="K105" i="1"/>
  <c r="M105" i="1" s="1"/>
  <c r="J105" i="1"/>
  <c r="F69" i="1"/>
  <c r="F133" i="1"/>
  <c r="H77" i="1"/>
  <c r="H133" i="1" s="1"/>
  <c r="K118" i="1"/>
  <c r="M118" i="1" s="1"/>
  <c r="J118" i="1"/>
  <c r="K82" i="1"/>
  <c r="M82" i="1" s="1"/>
  <c r="J82" i="1"/>
  <c r="K98" i="1"/>
  <c r="M98" i="1" s="1"/>
  <c r="J98" i="1"/>
  <c r="J101" i="1"/>
  <c r="K101" i="1"/>
  <c r="M101" i="1" s="1"/>
  <c r="J110" i="1"/>
  <c r="K110" i="1"/>
  <c r="M110" i="1" s="1"/>
  <c r="K141" i="1"/>
  <c r="J141" i="1"/>
  <c r="K128" i="1"/>
  <c r="M128" i="1" s="1"/>
  <c r="J128" i="1"/>
  <c r="K142" i="1"/>
  <c r="M142" i="1" s="1"/>
  <c r="J142" i="1"/>
  <c r="J165" i="1"/>
  <c r="K165" i="1"/>
  <c r="M165" i="1" s="1"/>
  <c r="K113" i="1"/>
  <c r="M113" i="1" s="1"/>
  <c r="J113" i="1"/>
  <c r="K122" i="1"/>
  <c r="M122" i="1" s="1"/>
  <c r="J122" i="1"/>
  <c r="K188" i="1"/>
  <c r="M188" i="1" s="1"/>
  <c r="J188" i="1"/>
  <c r="J175" i="1"/>
  <c r="K175" i="1"/>
  <c r="M175" i="1" s="1"/>
  <c r="K186" i="1"/>
  <c r="M186" i="1" s="1"/>
  <c r="J186" i="1"/>
  <c r="K292" i="1"/>
  <c r="M292" i="1" s="1"/>
  <c r="J292" i="1"/>
  <c r="J176" i="1"/>
  <c r="K176" i="1"/>
  <c r="M176" i="1" s="1"/>
  <c r="K187" i="1"/>
  <c r="M187" i="1" s="1"/>
  <c r="J187" i="1"/>
  <c r="K227" i="1"/>
  <c r="M227" i="1" s="1"/>
  <c r="J227" i="1"/>
  <c r="K282" i="1"/>
  <c r="M282" i="1" s="1"/>
  <c r="J282" i="1"/>
  <c r="K269" i="1"/>
  <c r="M269" i="1" s="1"/>
  <c r="J269" i="1"/>
  <c r="K294" i="1"/>
  <c r="M294" i="1" s="1"/>
  <c r="J294" i="1"/>
  <c r="K234" i="1"/>
  <c r="M234" i="1" s="1"/>
  <c r="J234" i="1"/>
  <c r="K295" i="1"/>
  <c r="M295" i="1" s="1"/>
  <c r="J295" i="1"/>
  <c r="J278" i="1"/>
  <c r="K278" i="1"/>
  <c r="M278" i="1" s="1"/>
  <c r="K273" i="1"/>
  <c r="M273" i="1" s="1"/>
  <c r="J273" i="1"/>
  <c r="K369" i="1"/>
  <c r="M369" i="1" s="1"/>
  <c r="J369" i="1"/>
  <c r="J348" i="1"/>
  <c r="K348" i="1"/>
  <c r="M348" i="1" s="1"/>
  <c r="K351" i="1"/>
  <c r="M351" i="1" s="1"/>
  <c r="J351" i="1"/>
  <c r="K349" i="1"/>
  <c r="M349" i="1" s="1"/>
  <c r="J349" i="1"/>
  <c r="J360" i="1"/>
  <c r="K360" i="1"/>
  <c r="M360" i="1" s="1"/>
  <c r="K339" i="1"/>
  <c r="M339" i="1" s="1"/>
  <c r="J339" i="1"/>
  <c r="J108" i="1"/>
  <c r="K108" i="1"/>
  <c r="M108" i="1" s="1"/>
  <c r="K112" i="1"/>
  <c r="M112" i="1" s="1"/>
  <c r="J112" i="1"/>
  <c r="K116" i="1"/>
  <c r="M116" i="1" s="1"/>
  <c r="J116" i="1"/>
  <c r="F385" i="1"/>
  <c r="H330" i="1"/>
  <c r="H385" i="1" s="1"/>
  <c r="K154" i="1"/>
  <c r="M154" i="1" s="1"/>
  <c r="J154" i="1"/>
  <c r="K90" i="1"/>
  <c r="M90" i="1" s="1"/>
  <c r="J90" i="1"/>
  <c r="K99" i="1"/>
  <c r="M99" i="1" s="1"/>
  <c r="J99" i="1"/>
  <c r="K119" i="1"/>
  <c r="M119" i="1" s="1"/>
  <c r="J119" i="1"/>
  <c r="K81" i="1"/>
  <c r="M81" i="1" s="1"/>
  <c r="J81" i="1"/>
  <c r="K149" i="1"/>
  <c r="M149" i="1" s="1"/>
  <c r="J149" i="1"/>
  <c r="K144" i="1"/>
  <c r="M144" i="1" s="1"/>
  <c r="J144" i="1"/>
  <c r="J147" i="1"/>
  <c r="K147" i="1"/>
  <c r="M147" i="1" s="1"/>
  <c r="K150" i="1"/>
  <c r="M150" i="1" s="1"/>
  <c r="J150" i="1"/>
  <c r="K170" i="1"/>
  <c r="M170" i="1" s="1"/>
  <c r="J170" i="1"/>
  <c r="J148" i="1"/>
  <c r="K148" i="1"/>
  <c r="M148" i="1" s="1"/>
  <c r="K127" i="1"/>
  <c r="M127" i="1" s="1"/>
  <c r="J127" i="1"/>
  <c r="K209" i="1"/>
  <c r="M209" i="1" s="1"/>
  <c r="J209" i="1"/>
  <c r="J183" i="1"/>
  <c r="K183" i="1"/>
  <c r="M183" i="1" s="1"/>
  <c r="K191" i="1"/>
  <c r="M191" i="1" s="1"/>
  <c r="J191" i="1"/>
  <c r="K374" i="1"/>
  <c r="M374" i="1" s="1"/>
  <c r="J374" i="1"/>
  <c r="J184" i="1"/>
  <c r="K184" i="1"/>
  <c r="M184" i="1" s="1"/>
  <c r="K192" i="1"/>
  <c r="M192" i="1" s="1"/>
  <c r="J192" i="1"/>
  <c r="K246" i="1"/>
  <c r="M246" i="1" s="1"/>
  <c r="J246" i="1"/>
  <c r="K290" i="1"/>
  <c r="M290" i="1" s="1"/>
  <c r="J290" i="1"/>
  <c r="K277" i="1"/>
  <c r="M277" i="1" s="1"/>
  <c r="J277" i="1"/>
  <c r="J330" i="1"/>
  <c r="K242" i="1"/>
  <c r="M242" i="1" s="1"/>
  <c r="J242" i="1"/>
  <c r="J301" i="1"/>
  <c r="K301" i="1"/>
  <c r="M301" i="1" s="1"/>
  <c r="J286" i="1"/>
  <c r="K286" i="1"/>
  <c r="M286" i="1" s="1"/>
  <c r="K281" i="1"/>
  <c r="M281" i="1" s="1"/>
  <c r="J281" i="1"/>
  <c r="K377" i="1"/>
  <c r="M377" i="1" s="1"/>
  <c r="J377" i="1"/>
  <c r="J356" i="1"/>
  <c r="K356" i="1"/>
  <c r="M356" i="1" s="1"/>
  <c r="K359" i="1"/>
  <c r="M359" i="1" s="1"/>
  <c r="J359" i="1"/>
  <c r="K357" i="1"/>
  <c r="M357" i="1" s="1"/>
  <c r="J357" i="1"/>
  <c r="J368" i="1"/>
  <c r="K368" i="1"/>
  <c r="M368" i="1" s="1"/>
  <c r="K347" i="1"/>
  <c r="M347" i="1" s="1"/>
  <c r="J347" i="1"/>
  <c r="K123" i="1"/>
  <c r="M123" i="1" s="1"/>
  <c r="J123" i="1"/>
  <c r="K79" i="1"/>
  <c r="M79" i="1" s="1"/>
  <c r="J79" i="1"/>
  <c r="K162" i="1"/>
  <c r="M162" i="1" s="1"/>
  <c r="J162" i="1"/>
  <c r="K100" i="1"/>
  <c r="M100" i="1" s="1"/>
  <c r="J100" i="1"/>
  <c r="J78" i="1"/>
  <c r="K78" i="1"/>
  <c r="M78" i="1" s="1"/>
  <c r="K89" i="1"/>
  <c r="M89" i="1" s="1"/>
  <c r="J89" i="1"/>
  <c r="K157" i="1"/>
  <c r="M157" i="1" s="1"/>
  <c r="J157" i="1"/>
  <c r="K152" i="1"/>
  <c r="M152" i="1" s="1"/>
  <c r="J152" i="1"/>
  <c r="J155" i="1"/>
  <c r="K155" i="1"/>
  <c r="M155" i="1" s="1"/>
  <c r="K158" i="1"/>
  <c r="M158" i="1" s="1"/>
  <c r="J158" i="1"/>
  <c r="K171" i="1"/>
  <c r="M171" i="1" s="1"/>
  <c r="J171" i="1"/>
  <c r="J156" i="1"/>
  <c r="K156" i="1"/>
  <c r="M156" i="1" s="1"/>
  <c r="K143" i="1"/>
  <c r="M143" i="1" s="1"/>
  <c r="J143" i="1"/>
  <c r="K217" i="1"/>
  <c r="M217" i="1" s="1"/>
  <c r="J217" i="1"/>
  <c r="K212" i="1"/>
  <c r="M212" i="1" s="1"/>
  <c r="J212" i="1"/>
  <c r="K207" i="1"/>
  <c r="M207" i="1" s="1"/>
  <c r="J207" i="1"/>
  <c r="K210" i="1"/>
  <c r="M210" i="1" s="1"/>
  <c r="J210" i="1"/>
  <c r="J205" i="1"/>
  <c r="K205" i="1"/>
  <c r="K208" i="1"/>
  <c r="M208" i="1" s="1"/>
  <c r="J208" i="1"/>
  <c r="K342" i="1"/>
  <c r="M342" i="1" s="1"/>
  <c r="J342" i="1"/>
  <c r="K293" i="1"/>
  <c r="M293" i="1" s="1"/>
  <c r="J293" i="1"/>
  <c r="K285" i="1"/>
  <c r="M285" i="1" s="1"/>
  <c r="J285" i="1"/>
  <c r="K338" i="1"/>
  <c r="M338" i="1" s="1"/>
  <c r="J338" i="1"/>
  <c r="K250" i="1"/>
  <c r="M250" i="1" s="1"/>
  <c r="J250" i="1"/>
  <c r="K302" i="1"/>
  <c r="M302" i="1" s="1"/>
  <c r="J302" i="1"/>
  <c r="K298" i="1"/>
  <c r="M298" i="1" s="1"/>
  <c r="J298" i="1"/>
  <c r="K289" i="1"/>
  <c r="M289" i="1" s="1"/>
  <c r="J289" i="1"/>
  <c r="J297" i="1"/>
  <c r="K297" i="1"/>
  <c r="M297" i="1" s="1"/>
  <c r="J364" i="1"/>
  <c r="K364" i="1"/>
  <c r="M364" i="1" s="1"/>
  <c r="K367" i="1"/>
  <c r="M367" i="1" s="1"/>
  <c r="J367" i="1"/>
  <c r="K365" i="1"/>
  <c r="M365" i="1" s="1"/>
  <c r="J365" i="1"/>
  <c r="J376" i="1"/>
  <c r="K376" i="1"/>
  <c r="M376" i="1" s="1"/>
  <c r="K355" i="1"/>
  <c r="M355" i="1" s="1"/>
  <c r="J355" i="1"/>
  <c r="H69" i="1"/>
  <c r="K14" i="1"/>
  <c r="K95" i="1"/>
  <c r="M95" i="1" s="1"/>
  <c r="J95" i="1"/>
  <c r="K91" i="1"/>
  <c r="M91" i="1" s="1"/>
  <c r="J91" i="1"/>
  <c r="K243" i="1"/>
  <c r="M243" i="1" s="1"/>
  <c r="J243" i="1"/>
  <c r="K87" i="1"/>
  <c r="M87" i="1" s="1"/>
  <c r="J87" i="1"/>
  <c r="J77" i="1"/>
  <c r="K124" i="1"/>
  <c r="M124" i="1" s="1"/>
  <c r="J124" i="1"/>
  <c r="J86" i="1"/>
  <c r="K86" i="1"/>
  <c r="M86" i="1" s="1"/>
  <c r="K103" i="1"/>
  <c r="M103" i="1" s="1"/>
  <c r="J103" i="1"/>
  <c r="K182" i="1"/>
  <c r="M182" i="1" s="1"/>
  <c r="J182" i="1"/>
  <c r="K238" i="1"/>
  <c r="M238" i="1" s="1"/>
  <c r="J238" i="1"/>
  <c r="J161" i="1"/>
  <c r="K161" i="1"/>
  <c r="M161" i="1" s="1"/>
  <c r="K177" i="1"/>
  <c r="M177" i="1" s="1"/>
  <c r="J177" i="1"/>
  <c r="J173" i="1"/>
  <c r="K173" i="1"/>
  <c r="M173" i="1" s="1"/>
  <c r="K166" i="1"/>
  <c r="M166" i="1" s="1"/>
  <c r="J166" i="1"/>
  <c r="K151" i="1"/>
  <c r="M151" i="1" s="1"/>
  <c r="J151" i="1"/>
  <c r="K225" i="1"/>
  <c r="M225" i="1" s="1"/>
  <c r="J225" i="1"/>
  <c r="K220" i="1"/>
  <c r="M220" i="1" s="1"/>
  <c r="J220" i="1"/>
  <c r="K215" i="1"/>
  <c r="M215" i="1" s="1"/>
  <c r="J215" i="1"/>
  <c r="K218" i="1"/>
  <c r="M218" i="1" s="1"/>
  <c r="J218" i="1"/>
  <c r="K213" i="1"/>
  <c r="M213" i="1" s="1"/>
  <c r="J213" i="1"/>
  <c r="J216" i="1"/>
  <c r="K216" i="1"/>
  <c r="M216" i="1" s="1"/>
  <c r="K279" i="1"/>
  <c r="M279" i="1" s="1"/>
  <c r="J279" i="1"/>
  <c r="K311" i="1"/>
  <c r="M311" i="1" s="1"/>
  <c r="J311" i="1"/>
  <c r="J239" i="1"/>
  <c r="K239" i="1"/>
  <c r="M239" i="1" s="1"/>
  <c r="K346" i="1"/>
  <c r="M346" i="1" s="1"/>
  <c r="J346" i="1"/>
  <c r="K255" i="1"/>
  <c r="M255" i="1" s="1"/>
  <c r="J255" i="1"/>
  <c r="K303" i="1"/>
  <c r="M303" i="1" s="1"/>
  <c r="J303" i="1"/>
  <c r="K299" i="1"/>
  <c r="M299" i="1" s="1"/>
  <c r="J299" i="1"/>
  <c r="K310" i="1"/>
  <c r="M310" i="1" s="1"/>
  <c r="J310" i="1"/>
  <c r="J305" i="1"/>
  <c r="K305" i="1"/>
  <c r="M305" i="1" s="1"/>
  <c r="J372" i="1"/>
  <c r="K372" i="1"/>
  <c r="M372" i="1" s="1"/>
  <c r="K375" i="1"/>
  <c r="M375" i="1" s="1"/>
  <c r="J375" i="1"/>
  <c r="K373" i="1"/>
  <c r="M373" i="1" s="1"/>
  <c r="J373" i="1"/>
  <c r="J296" i="1"/>
  <c r="K296" i="1"/>
  <c r="M296" i="1" s="1"/>
  <c r="K363" i="1"/>
  <c r="M363" i="1" s="1"/>
  <c r="J363" i="1"/>
  <c r="K88" i="1"/>
  <c r="M88" i="1" s="1"/>
  <c r="J88" i="1"/>
  <c r="K121" i="1"/>
  <c r="M121" i="1" s="1"/>
  <c r="J121" i="1"/>
  <c r="K125" i="1"/>
  <c r="M125" i="1" s="1"/>
  <c r="J125" i="1"/>
  <c r="K85" i="1"/>
  <c r="M85" i="1" s="1"/>
  <c r="J85" i="1"/>
  <c r="K145" i="1"/>
  <c r="M145" i="1" s="1"/>
  <c r="J145" i="1"/>
  <c r="J94" i="1"/>
  <c r="K94" i="1"/>
  <c r="M94" i="1" s="1"/>
  <c r="K106" i="1"/>
  <c r="M106" i="1" s="1"/>
  <c r="J106" i="1"/>
  <c r="K206" i="1"/>
  <c r="M206" i="1" s="1"/>
  <c r="J206" i="1"/>
  <c r="K366" i="1"/>
  <c r="M366" i="1" s="1"/>
  <c r="J366" i="1"/>
  <c r="K181" i="1"/>
  <c r="M181" i="1" s="1"/>
  <c r="J181" i="1"/>
  <c r="K185" i="1"/>
  <c r="M185" i="1" s="1"/>
  <c r="J185" i="1"/>
  <c r="K232" i="1"/>
  <c r="M232" i="1" s="1"/>
  <c r="J232" i="1"/>
  <c r="K169" i="1"/>
  <c r="M169" i="1" s="1"/>
  <c r="J169" i="1"/>
  <c r="K159" i="1"/>
  <c r="M159" i="1" s="1"/>
  <c r="J159" i="1"/>
  <c r="J233" i="1"/>
  <c r="K233" i="1"/>
  <c r="M233" i="1" s="1"/>
  <c r="K268" i="1"/>
  <c r="M268" i="1" s="1"/>
  <c r="J268" i="1"/>
  <c r="K223" i="1"/>
  <c r="M223" i="1" s="1"/>
  <c r="J223" i="1"/>
  <c r="K226" i="1"/>
  <c r="M226" i="1" s="1"/>
  <c r="J226" i="1"/>
  <c r="K221" i="1"/>
  <c r="M221" i="1" s="1"/>
  <c r="J221" i="1"/>
  <c r="J224" i="1"/>
  <c r="K224" i="1"/>
  <c r="M224" i="1" s="1"/>
  <c r="K287" i="1"/>
  <c r="M287" i="1" s="1"/>
  <c r="J287" i="1"/>
  <c r="K228" i="1"/>
  <c r="M228" i="1" s="1"/>
  <c r="J228" i="1"/>
  <c r="K247" i="1"/>
  <c r="M247" i="1" s="1"/>
  <c r="J247" i="1"/>
  <c r="K354" i="1"/>
  <c r="M354" i="1" s="1"/>
  <c r="J354" i="1"/>
  <c r="K267" i="1"/>
  <c r="J267" i="1"/>
  <c r="K307" i="1"/>
  <c r="M307" i="1" s="1"/>
  <c r="J307" i="1"/>
  <c r="K306" i="1"/>
  <c r="M306" i="1" s="1"/>
  <c r="J306" i="1"/>
  <c r="K337" i="1"/>
  <c r="M337" i="1" s="1"/>
  <c r="J337" i="1"/>
  <c r="J313" i="1"/>
  <c r="K313" i="1"/>
  <c r="M313" i="1" s="1"/>
  <c r="K300" i="1"/>
  <c r="M300" i="1" s="1"/>
  <c r="J300" i="1"/>
  <c r="K380" i="1"/>
  <c r="M380" i="1" s="1"/>
  <c r="J380" i="1"/>
  <c r="J309" i="1"/>
  <c r="K309" i="1"/>
  <c r="M309" i="1" s="1"/>
  <c r="J304" i="1"/>
  <c r="K304" i="1"/>
  <c r="M304" i="1" s="1"/>
  <c r="K371" i="1"/>
  <c r="M371" i="1" s="1"/>
  <c r="J371" i="1"/>
  <c r="K114" i="1"/>
  <c r="M114" i="1" s="1"/>
  <c r="J114" i="1"/>
  <c r="K84" i="1"/>
  <c r="M84" i="1" s="1"/>
  <c r="J84" i="1"/>
  <c r="K93" i="1"/>
  <c r="M93" i="1" s="1"/>
  <c r="J93" i="1"/>
  <c r="K153" i="1"/>
  <c r="M153" i="1" s="1"/>
  <c r="J153" i="1"/>
  <c r="J102" i="1"/>
  <c r="K102" i="1"/>
  <c r="M102" i="1" s="1"/>
  <c r="K111" i="1"/>
  <c r="M111" i="1" s="1"/>
  <c r="J111" i="1"/>
  <c r="J109" i="1"/>
  <c r="K109" i="1"/>
  <c r="M109" i="1" s="1"/>
  <c r="K96" i="1"/>
  <c r="M96" i="1" s="1"/>
  <c r="J96" i="1"/>
  <c r="K189" i="1"/>
  <c r="M189" i="1" s="1"/>
  <c r="J189" i="1"/>
  <c r="K214" i="1"/>
  <c r="M214" i="1" s="1"/>
  <c r="J214" i="1"/>
  <c r="K251" i="1"/>
  <c r="M251" i="1" s="1"/>
  <c r="J251" i="1"/>
  <c r="K174" i="1"/>
  <c r="M174" i="1" s="1"/>
  <c r="J174" i="1"/>
  <c r="J164" i="1"/>
  <c r="K164" i="1"/>
  <c r="M164" i="1" s="1"/>
  <c r="K235" i="1"/>
  <c r="M235" i="1" s="1"/>
  <c r="J235" i="1"/>
  <c r="K276" i="1"/>
  <c r="M276" i="1" s="1"/>
  <c r="J276" i="1"/>
  <c r="K229" i="1"/>
  <c r="M229" i="1" s="1"/>
  <c r="J229" i="1"/>
  <c r="K334" i="1"/>
  <c r="M334" i="1" s="1"/>
  <c r="J334" i="1"/>
  <c r="K230" i="1"/>
  <c r="M230" i="1" s="1"/>
  <c r="J230" i="1"/>
  <c r="J231" i="1"/>
  <c r="K231" i="1"/>
  <c r="M231" i="1" s="1"/>
  <c r="K241" i="1"/>
  <c r="M241" i="1" s="1"/>
  <c r="J241" i="1"/>
  <c r="K236" i="1"/>
  <c r="M236" i="1" s="1"/>
  <c r="J236" i="1"/>
  <c r="K272" i="1"/>
  <c r="M272" i="1" s="1"/>
  <c r="J272" i="1"/>
  <c r="K362" i="1"/>
  <c r="M362" i="1" s="1"/>
  <c r="J362" i="1"/>
  <c r="K275" i="1"/>
  <c r="M275" i="1" s="1"/>
  <c r="J275" i="1"/>
  <c r="J245" i="1"/>
  <c r="K245" i="1"/>
  <c r="M245" i="1" s="1"/>
  <c r="K315" i="1"/>
  <c r="M315" i="1" s="1"/>
  <c r="J315" i="1"/>
  <c r="K345" i="1"/>
  <c r="M345" i="1" s="1"/>
  <c r="J345" i="1"/>
  <c r="J318" i="1"/>
  <c r="K318" i="1"/>
  <c r="M318" i="1" s="1"/>
  <c r="K308" i="1"/>
  <c r="M308" i="1" s="1"/>
  <c r="J308" i="1"/>
  <c r="K314" i="1"/>
  <c r="M314" i="1" s="1"/>
  <c r="J314" i="1"/>
  <c r="J336" i="1"/>
  <c r="K336" i="1"/>
  <c r="M336" i="1" s="1"/>
  <c r="K312" i="1"/>
  <c r="M312" i="1" s="1"/>
  <c r="J312" i="1"/>
  <c r="K330" i="1" l="1"/>
  <c r="E263" i="1"/>
  <c r="L203" i="1"/>
  <c r="K203" i="1"/>
  <c r="D203" i="1"/>
  <c r="K323" i="1"/>
  <c r="M267" i="1"/>
  <c r="M323" i="1" s="1"/>
  <c r="K77" i="1"/>
  <c r="K197" i="1"/>
  <c r="M141" i="1"/>
  <c r="M197" i="1" s="1"/>
  <c r="K69" i="1"/>
  <c r="M14" i="1"/>
  <c r="M69" i="1" s="1"/>
  <c r="K260" i="1"/>
  <c r="M205" i="1"/>
  <c r="M260" i="1" s="1"/>
  <c r="K385" i="1"/>
  <c r="M330" i="1"/>
  <c r="M385" i="1" s="1"/>
  <c r="M77" i="1" l="1"/>
  <c r="M133" i="1" s="1"/>
  <c r="K133" i="1"/>
  <c r="E326" i="1"/>
  <c r="L265" i="1"/>
  <c r="K265" i="1"/>
  <c r="D265" i="1"/>
  <c r="L328" i="1" l="1"/>
  <c r="D328" i="1"/>
  <c r="K328" i="1"/>
</calcChain>
</file>

<file path=xl/sharedStrings.xml><?xml version="1.0" encoding="utf-8"?>
<sst xmlns="http://schemas.openxmlformats.org/spreadsheetml/2006/main" count="533" uniqueCount="94">
  <si>
    <t>Determination of Depreciation Expenses</t>
  </si>
  <si>
    <t>Year</t>
  </si>
  <si>
    <t>MIFRS</t>
  </si>
  <si>
    <t>Account</t>
  </si>
  <si>
    <t>Description</t>
  </si>
  <si>
    <t>Less Fully Depreciated</t>
  </si>
  <si>
    <t>Net for Depreciation</t>
  </si>
  <si>
    <t>Additions</t>
  </si>
  <si>
    <t>Total for Depreciation</t>
  </si>
  <si>
    <t>Years</t>
  </si>
  <si>
    <t>Depreciation Rate</t>
  </si>
  <si>
    <t>Variance</t>
  </si>
  <si>
    <t>(a)</t>
  </si>
  <si>
    <t>(b)</t>
  </si>
  <si>
    <t>(c)</t>
  </si>
  <si>
    <t>(d)</t>
  </si>
  <si>
    <r>
      <t xml:space="preserve">(e) = (c) + ½ x (d) </t>
    </r>
    <r>
      <rPr>
        <b/>
        <vertAlign val="superscript"/>
        <sz val="9"/>
        <rFont val="Calibri"/>
        <family val="2"/>
      </rPr>
      <t>1</t>
    </r>
  </si>
  <si>
    <t>(f)</t>
  </si>
  <si>
    <t>(g) = 1 / (f)</t>
  </si>
  <si>
    <t>(h) = (e) / (f)</t>
  </si>
  <si>
    <t>(m) = (h) - (l)</t>
  </si>
  <si>
    <t>Organization</t>
  </si>
  <si>
    <t>Franchises &amp; Consents</t>
  </si>
  <si>
    <t>Capital Contributions Paid</t>
  </si>
  <si>
    <t>Miscellaneous Intangible Plant</t>
  </si>
  <si>
    <t>Computer Software (Formally known as Account 1925) - 5 Yr</t>
  </si>
  <si>
    <t>1611A</t>
  </si>
  <si>
    <t>Computer Software (Formally known as Account 1925) - 10 Yr</t>
  </si>
  <si>
    <t>Land Rights (Formally known as Account 1906)</t>
  </si>
  <si>
    <t>Land</t>
  </si>
  <si>
    <t>Buildings</t>
  </si>
  <si>
    <t>Leasehold Improvements</t>
  </si>
  <si>
    <t>Transformer Station Equipment &gt;50 kV</t>
  </si>
  <si>
    <t>Distribution Station Equipment &lt;50 kV - Stns</t>
  </si>
  <si>
    <t>1820A</t>
  </si>
  <si>
    <t>Distribution Station Equipment &lt;50 kV - Switches</t>
  </si>
  <si>
    <t>Storage Battery Equipment</t>
  </si>
  <si>
    <t>Poles, Towers &amp; Fixtures</t>
  </si>
  <si>
    <t>Overhead Conductors &amp; Devices</t>
  </si>
  <si>
    <t>Underground Conduit</t>
  </si>
  <si>
    <t>Underground Conductors &amp; Devices</t>
  </si>
  <si>
    <t>Line Transformers</t>
  </si>
  <si>
    <t>Services (Overhead &amp; Underground)</t>
  </si>
  <si>
    <t>Meters - Res</t>
  </si>
  <si>
    <t>1860A</t>
  </si>
  <si>
    <t>Meters (Smart Meters)</t>
  </si>
  <si>
    <t>1860B</t>
  </si>
  <si>
    <t>Meters - PT &amp; CT's</t>
  </si>
  <si>
    <t>D Other Install on Cust Prem</t>
  </si>
  <si>
    <t>Buildings &amp; Fixtures-50 Yrs</t>
  </si>
  <si>
    <t>1908A</t>
  </si>
  <si>
    <t>Buildings &amp; Fixtures-25Yrs</t>
  </si>
  <si>
    <t>Office Furniture &amp; Equipment (10 years)</t>
  </si>
  <si>
    <t>1915A</t>
  </si>
  <si>
    <t>Office Furniture &amp; Equipment (5 years)</t>
  </si>
  <si>
    <t>Computer Equipment - Hardware</t>
  </si>
  <si>
    <t>1920A</t>
  </si>
  <si>
    <t>Computer Equip.-Hardware(Post Mar. 22/04)</t>
  </si>
  <si>
    <t>1920B</t>
  </si>
  <si>
    <t>Computer Equip.-Hardware(Post Mar. 19/07)</t>
  </si>
  <si>
    <t>Transportation Equipment (5 years)</t>
  </si>
  <si>
    <t>1930A</t>
  </si>
  <si>
    <t>Transportation Equipment (10 years)</t>
  </si>
  <si>
    <t>Stores Equipment</t>
  </si>
  <si>
    <t>Tools, Shop &amp; Garage Equipment</t>
  </si>
  <si>
    <t>Measurement &amp; Testing Equipment</t>
  </si>
  <si>
    <t>Power Operated Equipment</t>
  </si>
  <si>
    <t>Communications Equipment - 10 Yrs</t>
  </si>
  <si>
    <t>1955A</t>
  </si>
  <si>
    <t>Communications Equipment - 5 Yrs</t>
  </si>
  <si>
    <t>1955B</t>
  </si>
  <si>
    <t>Communication Equipment (Smart Meters)</t>
  </si>
  <si>
    <t>Miscellaneous Equipment (10 years)</t>
  </si>
  <si>
    <t>1960A</t>
  </si>
  <si>
    <t>Miscellaneous Equipment  (5 years)</t>
  </si>
  <si>
    <t>Load Management Controls Customer Premises</t>
  </si>
  <si>
    <t>Load Management Controls Utility Premises</t>
  </si>
  <si>
    <t>System Supervisor Equipment</t>
  </si>
  <si>
    <t>Miscellaneous Fixed Assets</t>
  </si>
  <si>
    <t>Other Tangible Property</t>
  </si>
  <si>
    <t>Contributions &amp; Grants</t>
  </si>
  <si>
    <t>Deferred Revenue5</t>
  </si>
  <si>
    <t>Property Under Finance Lease7</t>
  </si>
  <si>
    <t>Total</t>
  </si>
  <si>
    <t>etc.</t>
  </si>
  <si>
    <t xml:space="preserve"> </t>
  </si>
  <si>
    <t>OEB Appendix 2-C</t>
  </si>
  <si>
    <t>File Number:</t>
  </si>
  <si>
    <t>Exhibit:</t>
  </si>
  <si>
    <t>Tab:</t>
  </si>
  <si>
    <t>Schedule:</t>
  </si>
  <si>
    <t>Page:</t>
  </si>
  <si>
    <t>Date:</t>
  </si>
  <si>
    <t>EB-2021-0011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</si>
</sst>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quot;$&quot;#,##0"/>
    <numFmt numFmtId="165" formatCode="[$-1009]mmmm\ d\,\ yyyy;@"/>
    <numFmt numFmtId="166" formatCode="_-&quot;$&quot;* #,##0.00_-;\-&quot;$&quot;* #,##0.00_-;_-&quot;$&quot;* &quot;-&quot;??_-;_-@_-"/>
    <numFmt numFmtId="167" formatCode="_-* #,##0.00_-;\-* #,##0.00_-;_-* &quot;-&quot;??_-;_-@_-"/>
    <numFmt numFmtId="168" formatCode="&quot;$&quot;#,##0.00;[Red]\-&quot;$&quot;#,##0.00"/>
    <numFmt numFmtId="169" formatCode="0.0%"/>
  </numFmts>
  <fonts count="15" x14ac:knownFonts="1">
    <font>
      <sz val="11"/>
      <color theme="1"/>
      <name val="Calibri"/>
      <family val="2"/>
      <scheme val="minor"/>
    </font>
    <font>
      <sz val="11"/>
      <color theme="1"/>
      <name val="Calibri"/>
      <family val="2"/>
      <scheme val="minor"/>
    </font>
    <font>
      <sz val="10"/>
      <name val="Arial"/>
      <family val="2"/>
    </font>
    <font>
      <sz val="9"/>
      <name val="Calibri"/>
      <family val="2"/>
    </font>
    <font>
      <b/>
      <i/>
      <sz val="9"/>
      <color rgb="FFD9D9D9"/>
      <name val="Calibri"/>
      <family val="2"/>
    </font>
    <font>
      <b/>
      <sz val="9"/>
      <name val="Calibri"/>
      <family val="2"/>
    </font>
    <font>
      <b/>
      <sz val="10"/>
      <color theme="1"/>
      <name val="Calibri"/>
      <family val="2"/>
      <scheme val="minor"/>
    </font>
    <font>
      <sz val="10"/>
      <color theme="1"/>
      <name val="Calibri"/>
      <family val="2"/>
      <scheme val="minor"/>
    </font>
    <font>
      <sz val="10"/>
      <color rgb="FFFF0000"/>
      <name val="Calibri"/>
      <family val="2"/>
      <scheme val="minor"/>
    </font>
    <font>
      <sz val="10"/>
      <color rgb="FF000000"/>
      <name val="Arial"/>
      <family val="2"/>
    </font>
    <font>
      <sz val="9"/>
      <color rgb="FFFF0000"/>
      <name val="Calibri"/>
      <family val="2"/>
    </font>
    <font>
      <b/>
      <vertAlign val="superscript"/>
      <sz val="9"/>
      <name val="Calibri"/>
      <family val="2"/>
    </font>
    <font>
      <sz val="9"/>
      <color rgb="FF3333CC"/>
      <name val="Calibri"/>
      <family val="2"/>
    </font>
    <font>
      <b/>
      <sz val="10"/>
      <name val="Calibri"/>
      <family val="2"/>
      <scheme val="minor"/>
    </font>
    <font>
      <b/>
      <sz val="12"/>
      <name val="Calibri"/>
      <family val="2"/>
    </font>
  </fonts>
  <fills count="6">
    <fill>
      <patternFill patternType="none"/>
    </fill>
    <fill>
      <patternFill patternType="gray125"/>
    </fill>
    <fill>
      <patternFill patternType="solid">
        <fgColor rgb="FFDDEBF7"/>
        <bgColor rgb="FF003300"/>
      </patternFill>
    </fill>
    <fill>
      <patternFill patternType="solid">
        <fgColor rgb="FFFFFFFF"/>
        <bgColor rgb="FF000000"/>
      </patternFill>
    </fill>
    <fill>
      <patternFill patternType="solid">
        <fgColor rgb="FFEDEDED"/>
        <bgColor rgb="FF000000"/>
      </patternFill>
    </fill>
    <fill>
      <patternFill patternType="solid">
        <fgColor theme="9" tint="0.79998168889431442"/>
        <bgColor indexed="64"/>
      </patternFill>
    </fill>
  </fills>
  <borders count="6">
    <border>
      <left/>
      <right/>
      <top/>
      <bottom/>
      <diagonal/>
    </border>
    <border>
      <left/>
      <right/>
      <top/>
      <bottom style="thin">
        <color rgb="FFFFFFF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s>
  <cellStyleXfs count="10">
    <xf numFmtId="0" fontId="0" fillId="0" borderId="0"/>
    <xf numFmtId="43" fontId="1" fillId="0" borderId="0" applyFont="0" applyFill="0" applyBorder="0" applyAlignment="0" applyProtection="0"/>
    <xf numFmtId="0" fontId="2" fillId="0" borderId="0"/>
    <xf numFmtId="0" fontId="2" fillId="0" borderId="0"/>
    <xf numFmtId="0" fontId="9" fillId="0" borderId="0"/>
    <xf numFmtId="166" fontId="2" fillId="0" borderId="0" applyFont="0" applyFill="0" applyBorder="0" applyAlignment="0" applyProtection="0"/>
    <xf numFmtId="167"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cellStyleXfs>
  <cellXfs count="77">
    <xf numFmtId="0" fontId="0" fillId="0" borderId="0" xfId="0"/>
    <xf numFmtId="0" fontId="3" fillId="0" borderId="0" xfId="2" applyFont="1" applyFill="1" applyBorder="1"/>
    <xf numFmtId="0" fontId="4" fillId="0" borderId="0" xfId="3" applyFont="1" applyFill="1" applyBorder="1" applyAlignment="1"/>
    <xf numFmtId="0" fontId="3" fillId="0" borderId="0" xfId="2" applyFont="1" applyFill="1" applyBorder="1" applyAlignment="1">
      <alignment horizontal="left"/>
    </xf>
    <xf numFmtId="164" fontId="3" fillId="0" borderId="0" xfId="2" applyNumberFormat="1" applyFont="1" applyFill="1" applyBorder="1" applyAlignment="1"/>
    <xf numFmtId="164" fontId="3" fillId="0" borderId="0" xfId="2" applyNumberFormat="1" applyFont="1" applyFill="1" applyBorder="1"/>
    <xf numFmtId="0" fontId="5" fillId="0" borderId="0" xfId="2" applyFont="1" applyFill="1" applyBorder="1"/>
    <xf numFmtId="164" fontId="5" fillId="0" borderId="0" xfId="2" applyNumberFormat="1" applyFont="1" applyFill="1" applyBorder="1"/>
    <xf numFmtId="164" fontId="3" fillId="0" borderId="1" xfId="2" applyNumberFormat="1" applyFont="1" applyFill="1" applyBorder="1" applyAlignment="1">
      <alignment horizontal="right" vertical="top"/>
    </xf>
    <xf numFmtId="0" fontId="6" fillId="0" borderId="0" xfId="0" applyFont="1" applyAlignment="1">
      <alignment horizontal="left"/>
    </xf>
    <xf numFmtId="0" fontId="7" fillId="0" borderId="0" xfId="0" quotePrefix="1" applyFont="1" applyAlignment="1">
      <alignment horizontal="left"/>
    </xf>
    <xf numFmtId="0" fontId="8" fillId="0" borderId="0" xfId="0" quotePrefix="1" applyFont="1"/>
    <xf numFmtId="164" fontId="3" fillId="0" borderId="0" xfId="2" applyNumberFormat="1" applyFont="1" applyFill="1" applyBorder="1" applyAlignment="1">
      <alignment horizontal="right" vertical="top"/>
    </xf>
    <xf numFmtId="165" fontId="3" fillId="0" borderId="0" xfId="2" applyNumberFormat="1" applyFont="1" applyFill="1" applyBorder="1"/>
    <xf numFmtId="0" fontId="5" fillId="0" borderId="0" xfId="2" applyFont="1" applyFill="1" applyBorder="1" applyAlignment="1">
      <alignment horizontal="center"/>
    </xf>
    <xf numFmtId="0" fontId="5" fillId="0" borderId="0" xfId="2" applyFont="1" applyFill="1" applyBorder="1" applyAlignment="1">
      <alignment horizontal="left"/>
    </xf>
    <xf numFmtId="164" fontId="5" fillId="0" borderId="0" xfId="2" applyNumberFormat="1" applyFont="1" applyFill="1" applyBorder="1" applyAlignment="1"/>
    <xf numFmtId="1" fontId="5" fillId="2" borderId="0" xfId="4" applyNumberFormat="1" applyFont="1" applyFill="1" applyBorder="1" applyAlignment="1">
      <alignment horizontal="center"/>
    </xf>
    <xf numFmtId="164" fontId="5" fillId="0" borderId="0" xfId="2" applyNumberFormat="1" applyFont="1" applyFill="1" applyBorder="1" applyAlignment="1">
      <alignment horizontal="center"/>
    </xf>
    <xf numFmtId="0" fontId="3" fillId="0" borderId="0" xfId="2" applyFont="1" applyFill="1" applyBorder="1" applyAlignment="1">
      <alignment wrapText="1"/>
    </xf>
    <xf numFmtId="164" fontId="5" fillId="3" borderId="2" xfId="2" applyNumberFormat="1" applyFont="1" applyFill="1" applyBorder="1" applyAlignment="1">
      <alignment vertical="center" wrapText="1"/>
    </xf>
    <xf numFmtId="164" fontId="5" fillId="3" borderId="2" xfId="2" applyNumberFormat="1" applyFont="1" applyFill="1" applyBorder="1" applyAlignment="1">
      <alignment horizontal="center" vertical="center" wrapText="1"/>
    </xf>
    <xf numFmtId="0" fontId="5" fillId="3" borderId="2" xfId="2" applyFont="1" applyFill="1" applyBorder="1" applyAlignment="1">
      <alignment horizontal="center" vertical="center" wrapText="1"/>
    </xf>
    <xf numFmtId="0" fontId="10" fillId="0" borderId="0" xfId="2" applyFont="1" applyFill="1" applyBorder="1"/>
    <xf numFmtId="164" fontId="5" fillId="3" borderId="2" xfId="2" quotePrefix="1" applyNumberFormat="1" applyFont="1" applyFill="1" applyBorder="1" applyAlignment="1">
      <alignment horizontal="center"/>
    </xf>
    <xf numFmtId="164" fontId="5" fillId="3" borderId="2" xfId="2" quotePrefix="1" applyNumberFormat="1" applyFont="1" applyFill="1" applyBorder="1" applyAlignment="1">
      <alignment horizontal="center" wrapText="1"/>
    </xf>
    <xf numFmtId="0" fontId="5" fillId="3" borderId="2" xfId="2" quotePrefix="1" applyFont="1" applyFill="1" applyBorder="1" applyAlignment="1">
      <alignment horizontal="center"/>
    </xf>
    <xf numFmtId="0" fontId="3" fillId="0" borderId="2" xfId="3" applyFont="1" applyFill="1" applyBorder="1" applyAlignment="1">
      <alignment horizontal="center" vertical="center"/>
    </xf>
    <xf numFmtId="0" fontId="3" fillId="0" borderId="2" xfId="3" applyFont="1" applyFill="1" applyBorder="1" applyAlignment="1">
      <alignment horizontal="left" vertical="center"/>
    </xf>
    <xf numFmtId="164" fontId="3" fillId="0" borderId="2" xfId="3" applyNumberFormat="1" applyFont="1" applyFill="1" applyBorder="1" applyAlignment="1">
      <alignment vertical="center"/>
    </xf>
    <xf numFmtId="164" fontId="3" fillId="4" borderId="2" xfId="5" applyNumberFormat="1" applyFont="1" applyFill="1" applyBorder="1"/>
    <xf numFmtId="164" fontId="3" fillId="0" borderId="2" xfId="5" applyNumberFormat="1" applyFont="1" applyFill="1" applyBorder="1"/>
    <xf numFmtId="167" fontId="3" fillId="4" borderId="2" xfId="6" applyFont="1" applyFill="1" applyBorder="1"/>
    <xf numFmtId="10" fontId="3" fillId="0" borderId="2" xfId="7" applyNumberFormat="1" applyFont="1" applyFill="1" applyBorder="1"/>
    <xf numFmtId="9" fontId="10" fillId="0" borderId="0" xfId="8" applyFont="1" applyFill="1" applyBorder="1"/>
    <xf numFmtId="168" fontId="10" fillId="0" borderId="0" xfId="2" applyNumberFormat="1" applyFont="1" applyFill="1" applyBorder="1"/>
    <xf numFmtId="43" fontId="10" fillId="0" borderId="0" xfId="1" applyFont="1" applyFill="1" applyBorder="1"/>
    <xf numFmtId="0" fontId="3" fillId="0" borderId="2" xfId="2" applyFont="1" applyFill="1" applyBorder="1" applyAlignment="1">
      <alignment horizontal="center"/>
    </xf>
    <xf numFmtId="0" fontId="3" fillId="0" borderId="2" xfId="2" applyFont="1" applyFill="1" applyBorder="1" applyAlignment="1">
      <alignment horizontal="left"/>
    </xf>
    <xf numFmtId="0" fontId="3" fillId="0" borderId="3" xfId="2" applyFont="1" applyFill="1" applyBorder="1" applyAlignment="1">
      <alignment horizontal="center"/>
    </xf>
    <xf numFmtId="0" fontId="3" fillId="0" borderId="3" xfId="2" applyFont="1" applyFill="1" applyBorder="1" applyAlignment="1">
      <alignment horizontal="left"/>
    </xf>
    <xf numFmtId="164" fontId="3" fillId="4" borderId="2" xfId="5" applyNumberFormat="1" applyFont="1" applyFill="1" applyBorder="1" applyAlignment="1"/>
    <xf numFmtId="0" fontId="3" fillId="0" borderId="4" xfId="2" applyFont="1" applyFill="1" applyBorder="1" applyAlignment="1">
      <alignment horizontal="center"/>
    </xf>
    <xf numFmtId="0" fontId="3" fillId="0" borderId="4" xfId="2" applyFont="1" applyFill="1" applyBorder="1" applyAlignment="1">
      <alignment horizontal="left"/>
    </xf>
    <xf numFmtId="164" fontId="3" fillId="4" borderId="4" xfId="5" applyNumberFormat="1" applyFont="1" applyFill="1" applyBorder="1" applyAlignment="1"/>
    <xf numFmtId="164" fontId="3" fillId="4" borderId="4" xfId="5" applyNumberFormat="1" applyFont="1" applyFill="1" applyBorder="1"/>
    <xf numFmtId="164" fontId="3" fillId="0" borderId="4" xfId="5" applyNumberFormat="1" applyFont="1" applyFill="1" applyBorder="1"/>
    <xf numFmtId="167" fontId="3" fillId="4" borderId="4" xfId="6" applyFont="1" applyFill="1" applyBorder="1"/>
    <xf numFmtId="10" fontId="3" fillId="0" borderId="4" xfId="7" applyNumberFormat="1" applyFont="1" applyFill="1" applyBorder="1"/>
    <xf numFmtId="0" fontId="3" fillId="0" borderId="5" xfId="2" applyFont="1" applyFill="1" applyBorder="1" applyAlignment="1">
      <alignment horizontal="center"/>
    </xf>
    <xf numFmtId="0" fontId="5" fillId="0" borderId="5" xfId="2" applyFont="1" applyFill="1" applyBorder="1" applyAlignment="1">
      <alignment horizontal="left"/>
    </xf>
    <xf numFmtId="164" fontId="3" fillId="0" borderId="5" xfId="5" applyNumberFormat="1" applyFont="1" applyFill="1" applyBorder="1" applyAlignment="1"/>
    <xf numFmtId="164" fontId="3" fillId="0" borderId="5" xfId="5" applyNumberFormat="1" applyFont="1" applyFill="1" applyBorder="1"/>
    <xf numFmtId="167" fontId="3" fillId="0" borderId="5" xfId="6" applyFont="1" applyFill="1" applyBorder="1"/>
    <xf numFmtId="10" fontId="3" fillId="0" borderId="5" xfId="7" applyNumberFormat="1" applyFont="1" applyFill="1" applyBorder="1"/>
    <xf numFmtId="169" fontId="3" fillId="0" borderId="0" xfId="8" applyNumberFormat="1" applyFont="1" applyFill="1" applyBorder="1"/>
    <xf numFmtId="0" fontId="10" fillId="0" borderId="0" xfId="2" applyFont="1" applyFill="1" applyBorder="1" applyAlignment="1">
      <alignment horizontal="right"/>
    </xf>
    <xf numFmtId="164" fontId="10" fillId="0" borderId="0" xfId="9" applyNumberFormat="1" applyFont="1" applyFill="1" applyBorder="1" applyAlignment="1"/>
    <xf numFmtId="164" fontId="12" fillId="0" borderId="0" xfId="2" applyNumberFormat="1" applyFont="1" applyFill="1" applyBorder="1"/>
    <xf numFmtId="0" fontId="3" fillId="0" borderId="2" xfId="2" applyFont="1" applyFill="1" applyBorder="1"/>
    <xf numFmtId="164" fontId="3" fillId="0" borderId="2" xfId="2" applyNumberFormat="1" applyFont="1" applyFill="1" applyBorder="1"/>
    <xf numFmtId="0" fontId="3" fillId="0" borderId="0" xfId="2" applyFont="1" applyFill="1" applyBorder="1" applyAlignment="1">
      <alignment horizontal="center"/>
    </xf>
    <xf numFmtId="164" fontId="3" fillId="0" borderId="0" xfId="5" applyNumberFormat="1" applyFont="1" applyFill="1" applyBorder="1" applyAlignment="1"/>
    <xf numFmtId="164" fontId="3" fillId="0" borderId="0" xfId="5" applyNumberFormat="1" applyFont="1" applyFill="1" applyBorder="1"/>
    <xf numFmtId="167" fontId="3" fillId="0" borderId="0" xfId="6" applyFont="1" applyFill="1" applyBorder="1"/>
    <xf numFmtId="10" fontId="3" fillId="0" borderId="0" xfId="7" applyNumberFormat="1" applyFont="1" applyFill="1" applyBorder="1"/>
    <xf numFmtId="0" fontId="5" fillId="0" borderId="0" xfId="2" applyFont="1" applyFill="1" applyBorder="1" applyAlignment="1"/>
    <xf numFmtId="0" fontId="13" fillId="0" borderId="0" xfId="2" applyFont="1" applyProtection="1">
      <protection locked="0"/>
    </xf>
    <xf numFmtId="14" fontId="3" fillId="5" borderId="0" xfId="2" applyNumberFormat="1" applyFont="1" applyFill="1" applyBorder="1" applyAlignment="1">
      <alignment horizontal="right" vertical="top"/>
    </xf>
    <xf numFmtId="1" fontId="3" fillId="5" borderId="1" xfId="2" applyNumberFormat="1" applyFont="1" applyFill="1" applyBorder="1" applyAlignment="1">
      <alignment horizontal="right" vertical="top"/>
    </xf>
    <xf numFmtId="0" fontId="3" fillId="5" borderId="1" xfId="2" applyNumberFormat="1" applyFont="1" applyFill="1" applyBorder="1" applyAlignment="1">
      <alignment horizontal="right" vertical="top"/>
    </xf>
    <xf numFmtId="0" fontId="3" fillId="5" borderId="0" xfId="2" applyNumberFormat="1" applyFont="1" applyFill="1" applyBorder="1" applyAlignment="1">
      <alignment horizontal="right" vertical="top"/>
    </xf>
    <xf numFmtId="0" fontId="14" fillId="0" borderId="0" xfId="2" applyFont="1" applyFill="1" applyBorder="1" applyAlignment="1">
      <alignment horizontal="center"/>
    </xf>
    <xf numFmtId="0" fontId="5" fillId="3" borderId="2" xfId="2" applyFont="1" applyFill="1" applyBorder="1" applyAlignment="1">
      <alignment vertical="center"/>
    </xf>
    <xf numFmtId="0" fontId="5" fillId="3" borderId="2" xfId="2" applyFont="1" applyFill="1" applyBorder="1" applyAlignment="1">
      <alignment horizontal="left" vertical="center"/>
    </xf>
    <xf numFmtId="164" fontId="5" fillId="3" borderId="2" xfId="2" applyNumberFormat="1" applyFont="1" applyFill="1" applyBorder="1" applyAlignment="1">
      <alignment horizontal="center" vertical="center" wrapText="1"/>
    </xf>
    <xf numFmtId="164" fontId="3" fillId="0" borderId="2" xfId="2" applyNumberFormat="1" applyFont="1" applyFill="1" applyBorder="1" applyAlignment="1">
      <alignment horizontal="center" wrapText="1"/>
    </xf>
  </cellXfs>
  <cellStyles count="10">
    <cellStyle name="Comma" xfId="1" builtinId="3"/>
    <cellStyle name="Comma 2" xfId="9" xr:uid="{EAAC19C0-0C34-4B36-95C9-29EC4C8D186D}"/>
    <cellStyle name="Comma 8 2" xfId="6" xr:uid="{52A9FBB6-92EF-48BB-88A9-066E2D1FB505}"/>
    <cellStyle name="Currency 5 5" xfId="5" xr:uid="{D2DAEF83-92E6-4853-8451-790AD0B84619}"/>
    <cellStyle name="Normal" xfId="0" builtinId="0"/>
    <cellStyle name="Normal 2 2" xfId="4" xr:uid="{8D25EC1F-F119-49D6-85B2-86C1BF41CEF2}"/>
    <cellStyle name="Normal 2 2 3" xfId="2" xr:uid="{D0408DC9-3545-4A2A-B687-C9464F429E4B}"/>
    <cellStyle name="Normal 2 4" xfId="3" xr:uid="{37C03459-4887-4BDE-915A-8925C54C5094}"/>
    <cellStyle name="Percent 10 3" xfId="7" xr:uid="{D3D1A537-0BF9-4C24-9265-695FCCF578E9}"/>
    <cellStyle name="Percent 2" xfId="8" xr:uid="{99245742-A643-46BC-A508-2026FD9F81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50" Type="http://schemas.openxmlformats.org/officeDocument/2006/relationships/externalLink" Target="externalLinks/externalLink49.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3"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8" Type="http://schemas.openxmlformats.org/officeDocument/2006/relationships/externalLink" Target="externalLinks/externalLink7.xml"/><Relationship Id="rId51" Type="http://schemas.openxmlformats.org/officeDocument/2006/relationships/theme" Target="theme/theme1.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5.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externalLink" Target="externalLinks/externalLink4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ts-file\common\FTSINC\FINANCE\03-07%205%20Yr%20Plan\Non-Consol\03-07%20Bus%20Plan%20version%2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2007%20Month%20Ends\December%202007\CapEx%20-%20December%2020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2010%20Month%20Ends\December%202010\2010%20-%20Dec%20-%20Monthly.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2010%20Month%20Ends\January%202010\2010%20-%20January%20-%20Monthly%20-%20with%20API.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iskstation\tesi\Users\Manuela\Documents\TANDEM%20ENERGY%20SERVICES%20INC\Documents\Hearst\RateMaker\Hearst_RMpils%202010ED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Applications%20Department\Department%20Applications\Application%20Review%20Process\Rec%20%231%20-%20Application%20Filing%20Requirements\Testing%20Protocols%20for%20Models%20and%20Appendices\2014%20IRM%20Rate%20Generator_V2.3_FOR%20TESTING.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finance\AppData\Local\Microsoft\Windows\INetCache\Content.Outlook\4DJWTX4A\CPUC%202019%20CoS%20Data%20Vault%2020180831.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My%20Documents\2017%20CNPI%20COS\OEB%202017%20CoS%20Documents%20and%20Letters\2016_Filing_Requirements_Chapter2_Appendices.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ACTIVE%20APPLICATIONS/CNP%202022%20COS/Models/2021_Filing_Requirements_Chapter2_Appendices.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My%20files\ClutterbuckH\C%20N%20P\Journal%20Entries\SAP%20JENTRIES%20-%20June%20200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ILE1\Common\Finance\2006%20Month%20Ends\August%202006\CapEx%20Summary%20Aug%2020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Budget\FTSO%202009%20Budget\2009%20Budget%20Reports\Cost%20Center%20Summary%20and%20Allocations%20for%202009%20version%204.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ILE1\Common\2005%20Month%20Ends\November%202005\CapEx%20Summary%20Nov%200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Documents%20and%20Settings\passerom\Local%20Settings\Temporary%20Internet%20Files\Content.Outlook\OBDJW8NG\2008%20Budget%20reports\Cost%20Center%20Summary%20and%20Allocations%20for%202008%20version%204.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ILE1\Common\2006%20Month%20Ends\July%202006\CapEx%20Summary%20July%202006%20working%20copy.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ile1\common\FTSO%202005%20Budget\Operating%20Summary%20for%20Budget%202005.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Documents%20and%20Settings\passerom\Local%20Settings\Temporary%20Internet%20Files\Content.Outlook\OBDJW8NG\2008%20Budget%20reports\J%20Kroons%20Budget%20template%202008%20working%20copy.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Budget\FTSO%202006%20Budget\Master%20Budget%202006%20Revised%20Forecast.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Budget\FTSO%202006%20Budget\Master%20Budget%202006%20Revised%20Forecast%2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npfile\common\Gen.%20Acc\2005%20Month%20Ends\February%202005\2005%20-%20February%20-%20Monthly.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2006%20Month%20Ends\March%202006\FON%20-%20March%202006%20Quarterly%2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npfile\Users\Common\Gen.%20Acc\2003%20Month%20Ends\September%202003\JiMcC\2003%20-%20September%20-%20Quarterly%20JiMcC.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npfile.cnpower.com\common\Gen.%20Acc\2004%20Month%20Ends\May%202004\May%202004%20CNE.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npfile\Common\Gen.%20Acc\2005%20Month%20Ends\September%202005\2005%20-%20September%20-%20Monthly.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2009%20Month%20Ends\October%202009\2009%20-%20October%20-%20Monthly%20-%20with%20API.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Q:\Budget\Budgets%202004-2007\FTSO%202005%20Budget\Master%20Budget%202005.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Users\kimda\Downloads\Appendices_removed.xlsm"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ILE1\Common\Finance\2006%20Month%20Ends\January%202006\2006%20-%20January%20-%20Monthly.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Alpha\users\PasseroM\Accounting\9905%20-%20FORTIS%20MONTHLY%20FORMAT.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Accounting\John%20Kroon\My%20Working%20Files\Forecasting%20FTSO\July%202004\May%202004.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ILE1\Common\Finance\2005%20Month%20Ends\November%202005\Nov%202005%20Audit%20Binder%20Worksheets\JiMcC%202005%20-%20November%20-%20Asset%20Continuitie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T:\5.%20TESI%20UTILITIES\Algoma\2020%20Algoma%20CoS\April%2028%20updates%20to%20Ch2%20Append\API%202019%20CoS%20Data%20Vault%20(13).xlsm"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Diskstation\tesi\Users\Manuela\AppData\Local\Microsoft\Windows\Temporary%20Internet%20Files\Content.Outlook\7VFETQWL\CHEC_Rate%20Design%20Master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3%20Electricity%20Rates/$Models/Final%202013%20IRM%20RG.xlsm"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npfile\Common\Clut-Pass\2002%20Budget\Budget%202002.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npfile\Users\Common\Gen.%20Acc\2003%20Month%20Ends\June%202003\JiMcC\2003%20-%20June%20-%20Quarterly%20JiMcC.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npfile\Users\2001budget\2001budget\Group1113\PresentationNov\WINDOWS\Desktop\Boardmeeting\Boardmeeting\2000revised\1999budget\AMI%20Consolidated.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Accounting\John%20Kroon\My%20Working%20Files\Forecasting%20FTSO\July%202004\forecast%20input.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ALPHA\Users\ClutterbuckH\EXCEL\CNP\97YREND.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WINNT\Profiles\mccormickj\Temporary%20Internet%20Files\OLK5\2002%20-%20October%20-%20Monthly.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iskstation\tesi\Market%20Operations\Department%20Applications\Reports\Rates\Electricity%20Rates%20-%20Billing%20Determinants%20Database\2012%20IRM%20DEVELOPMENT\2012%20IRM%20MODEL%20(2ND%20AND%203RD).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U:\My%20Documents\RATE%20APPLICATION%20API%202015\Copy%20of%20Filing_Requirements_Chapter2_Appendices_for%202014.xlsm"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Diskstation\tesi\Users\Manuela\Documents\TESI\TESI%20UTILITIES\CHEC\CHEC%20Models\CHEC_Rate%20Design%20Model.xlsm"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ile1\Departments\Users\Manuela\Documents\TANDEM%20ENERGY%20SERVICES%20INC\Documents\Hearst\RateMaker\Hearst_RMpils%202010EDR.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Diskstation\tesi\Documents%20and%20Settings\martine\Local%20Settings\Temporary%20Internet%20Files\Content.IE5\4JL8EBEO\Finance\Rates\RATE%20APPLICATION%20-%202009\ERA%20Model%20Info\2009%20Model\RateMaker.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Documents%20and%20Settings\parkerj\Local%20Settings\Temporary%20Internet%20Files\OLK10\FON%20Dec%2006%20Analysis.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FTS-Data\Common\Keith\Work\Consol%20WS-June%202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 Adjusted"/>
      <sheetName val="version "/>
      <sheetName val="Inputs"/>
      <sheetName val="BS"/>
      <sheetName val="RE"/>
      <sheetName val="IS"/>
      <sheetName val="SCFP"/>
      <sheetName val="1-Loans"/>
      <sheetName val="2-Invsts"/>
      <sheetName val="3-Admin"/>
      <sheetName val="4-Depn"/>
      <sheetName val="Tx on Tdmrk sale"/>
      <sheetName val="5-Tax"/>
      <sheetName val="Share Price &amp; Div Yield"/>
      <sheetName val="Cshflw"/>
      <sheetName val="Water Rights"/>
      <sheetName val="Tax check"/>
      <sheetName val="Tax Summary"/>
      <sheetName val="2.Dec15 AR Ag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BOARD TEMPLATE"/>
      <sheetName val="MAIN TEMPLATE"/>
      <sheetName val="2007 YTD import version 0"/>
      <sheetName val="2006 YTD import version 0"/>
      <sheetName val="2007 Annual Budget - STATIC"/>
      <sheetName val="2006 Annual Actual - STATIC"/>
    </sheetNames>
    <sheetDataSet>
      <sheetData sheetId="0" refreshError="1"/>
      <sheetData sheetId="1" refreshError="1"/>
      <sheetData sheetId="2"/>
      <sheetData sheetId="3" refreshError="1"/>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al Check"/>
      <sheetName val="Cover Page"/>
      <sheetName val="FON Hi-lights (cons.)"/>
      <sheetName val="FON P&amp;L (consolidated)"/>
      <sheetName val="FON SCF (consolidated)"/>
      <sheetName val="FON BS (consolidated)"/>
      <sheetName val="FON - P&amp;L(non-consolidated)"/>
      <sheetName val="FON - SCFP (non-consolidated)"/>
      <sheetName val="FON - BS (non-consolidated)"/>
      <sheetName val="CNP Inc. - P&amp;L"/>
      <sheetName val="CNP Inc. - SCFP"/>
      <sheetName val="CNP Inc. - BS"/>
      <sheetName val="CE - P&amp;L"/>
      <sheetName val="CE - SCFP"/>
      <sheetName val="CE - BS"/>
      <sheetName val="API - P&amp;L"/>
      <sheetName val="API - SCFP"/>
      <sheetName val="API Inc. - BS"/>
      <sheetName val="Appendices"/>
      <sheetName val="Module1"/>
      <sheetName val="Energy Sold  -  MWh"/>
      <sheetName val="Energy Sold - $"/>
      <sheetName val="Capital Expenditure"/>
      <sheetName val="Service Quality Report"/>
      <sheetName val="Cashflow reconcile to Capex"/>
      <sheetName val="API - IS"/>
      <sheetName val="API - CF"/>
      <sheetName val="API-BS"/>
      <sheetName val="API - RE"/>
      <sheetName val="Reg Assets &amp; Liab"/>
      <sheetName val="Budget 2010 - FON CONSOLIDATED"/>
      <sheetName val="Budget 2010 - FON Non-cons."/>
      <sheetName val="Budget 2010 - CNP INC."/>
      <sheetName val="Budget 2009 - Cornwall Electric"/>
      <sheetName val="Budget 2010 - API"/>
      <sheetName val="FON District Heating- BS"/>
      <sheetName val="FON District Heating - P&amp;L"/>
      <sheetName val="FON Segment Groupings"/>
      <sheetName val="Segmentation-Income Statement"/>
      <sheetName val="FON Consolidated Cashflow"/>
      <sheetName val="Segmentation-Balance Sheet"/>
      <sheetName val="Affiliate Details"/>
      <sheetName val="Distribution Analysis"/>
      <sheetName val="Index for Audit Binder"/>
      <sheetName val="Sheet1"/>
      <sheetName val="Consolidation Eliminations"/>
      <sheetName val="Import Cost Centres"/>
      <sheetName val="FON P&amp;L (consolidated)-pre API"/>
      <sheetName val="FON SCF (consolidated)-pre API"/>
      <sheetName val="FON BS (consolidated)-pre API"/>
      <sheetName val="December 2010 Worksheet - GAAP"/>
      <sheetName val="GIFI"/>
      <sheetName val="DATA"/>
      <sheetName val="BS Grouping Schedules"/>
      <sheetName val="IS Grouping Schedules"/>
      <sheetName val="SCF Grouping(API In)"/>
      <sheetName val="SCF Grouping"/>
      <sheetName val="Rev.Grouping by Cust.Class"/>
      <sheetName val="2010 - Dec - Monthly"/>
    </sheetNames>
    <sheetDataSet>
      <sheetData sheetId="0"/>
      <sheetData sheetId="1"/>
      <sheetData sheetId="2"/>
      <sheetData sheetId="3">
        <row r="12">
          <cell r="AT12" t="str">
            <v>Actual</v>
          </cell>
          <cell r="AU12" t="str">
            <v>Plan</v>
          </cell>
          <cell r="AV12" t="str">
            <v>Actual</v>
          </cell>
          <cell r="AW12" t="str">
            <v>Actual</v>
          </cell>
          <cell r="AX12" t="str">
            <v>Plan</v>
          </cell>
          <cell r="AY12" t="str">
            <v>Actual</v>
          </cell>
          <cell r="AZ12" t="str">
            <v>Actual</v>
          </cell>
          <cell r="BA12" t="str">
            <v>Plan</v>
          </cell>
          <cell r="BB12" t="str">
            <v>Actual</v>
          </cell>
          <cell r="BC12" t="str">
            <v>Actual</v>
          </cell>
          <cell r="BD12" t="str">
            <v>Plan</v>
          </cell>
          <cell r="BE12" t="str">
            <v>Actual</v>
          </cell>
          <cell r="BF12" t="str">
            <v>Actual</v>
          </cell>
          <cell r="BG12" t="str">
            <v>Plan</v>
          </cell>
          <cell r="BH12" t="str">
            <v>Actual</v>
          </cell>
          <cell r="BI12" t="str">
            <v>Actual</v>
          </cell>
          <cell r="BJ12" t="str">
            <v>Plan</v>
          </cell>
          <cell r="BK12" t="str">
            <v>Actual</v>
          </cell>
          <cell r="BL12" t="str">
            <v>Actual</v>
          </cell>
          <cell r="BM12" t="str">
            <v>Plan</v>
          </cell>
          <cell r="BN12" t="str">
            <v>Actual</v>
          </cell>
          <cell r="BO12" t="str">
            <v>Actual</v>
          </cell>
          <cell r="BP12" t="str">
            <v>Plan</v>
          </cell>
          <cell r="BQ12" t="str">
            <v>Actual</v>
          </cell>
          <cell r="BR12" t="str">
            <v>Actual</v>
          </cell>
          <cell r="BS12" t="str">
            <v>Plan</v>
          </cell>
          <cell r="BT12" t="str">
            <v>Actual</v>
          </cell>
          <cell r="BU12" t="str">
            <v>Actual</v>
          </cell>
          <cell r="BV12" t="str">
            <v>Plan</v>
          </cell>
          <cell r="BW12" t="str">
            <v>Actual</v>
          </cell>
          <cell r="BX12" t="str">
            <v>Actual</v>
          </cell>
          <cell r="BY12" t="str">
            <v>Plan</v>
          </cell>
          <cell r="BZ12" t="str">
            <v>Actual</v>
          </cell>
          <cell r="CA12" t="str">
            <v>Actual</v>
          </cell>
          <cell r="CB12" t="str">
            <v>Plan</v>
          </cell>
          <cell r="CC12" t="str">
            <v>Actual</v>
          </cell>
          <cell r="CD12" t="str">
            <v>Actual</v>
          </cell>
          <cell r="CE12" t="str">
            <v>Plan</v>
          </cell>
          <cell r="CF12" t="str">
            <v>Actual</v>
          </cell>
          <cell r="CG12" t="str">
            <v>Actual</v>
          </cell>
          <cell r="CH12" t="str">
            <v>Plan</v>
          </cell>
          <cell r="CI12" t="str">
            <v>Actual</v>
          </cell>
          <cell r="CJ12" t="str">
            <v>Actual</v>
          </cell>
          <cell r="CK12" t="str">
            <v>Plan</v>
          </cell>
          <cell r="CL12" t="str">
            <v>Actual</v>
          </cell>
        </row>
        <row r="13">
          <cell r="AT13">
            <v>2009</v>
          </cell>
          <cell r="AU13">
            <v>2009</v>
          </cell>
          <cell r="AV13">
            <v>2008</v>
          </cell>
          <cell r="AW13">
            <v>2009</v>
          </cell>
          <cell r="AX13">
            <v>2009</v>
          </cell>
          <cell r="AY13">
            <v>2008</v>
          </cell>
          <cell r="AZ13">
            <v>2009</v>
          </cell>
          <cell r="BA13">
            <v>2009</v>
          </cell>
          <cell r="BB13">
            <v>2008</v>
          </cell>
          <cell r="BC13">
            <v>2009</v>
          </cell>
          <cell r="BD13">
            <v>2009</v>
          </cell>
          <cell r="BE13">
            <v>2008</v>
          </cell>
          <cell r="BF13">
            <v>2010</v>
          </cell>
          <cell r="BG13">
            <v>2010</v>
          </cell>
          <cell r="BH13">
            <v>2009</v>
          </cell>
          <cell r="BI13">
            <v>2009</v>
          </cell>
          <cell r="BJ13">
            <v>2009</v>
          </cell>
          <cell r="BK13">
            <v>2008</v>
          </cell>
          <cell r="BL13">
            <v>2009</v>
          </cell>
          <cell r="BM13">
            <v>2009</v>
          </cell>
          <cell r="BN13">
            <v>2008</v>
          </cell>
          <cell r="BO13">
            <v>2009</v>
          </cell>
          <cell r="BP13">
            <v>2009</v>
          </cell>
          <cell r="BQ13">
            <v>2008</v>
          </cell>
          <cell r="BR13">
            <v>2009</v>
          </cell>
          <cell r="BS13">
            <v>2009</v>
          </cell>
          <cell r="BT13">
            <v>2008</v>
          </cell>
          <cell r="BU13">
            <v>2009</v>
          </cell>
          <cell r="BV13">
            <v>2009</v>
          </cell>
          <cell r="BW13">
            <v>2008</v>
          </cell>
          <cell r="BX13">
            <v>2009</v>
          </cell>
          <cell r="BY13">
            <v>2009</v>
          </cell>
          <cell r="BZ13">
            <v>2008</v>
          </cell>
          <cell r="CA13">
            <v>2009</v>
          </cell>
          <cell r="CB13">
            <v>2009</v>
          </cell>
          <cell r="CC13">
            <v>2008</v>
          </cell>
          <cell r="CD13">
            <v>2009</v>
          </cell>
          <cell r="CE13">
            <v>2009</v>
          </cell>
          <cell r="CF13">
            <v>2008</v>
          </cell>
          <cell r="CG13">
            <v>2009</v>
          </cell>
          <cell r="CH13">
            <v>2009</v>
          </cell>
          <cell r="CI13">
            <v>2008</v>
          </cell>
          <cell r="CJ13">
            <v>2009</v>
          </cell>
          <cell r="CK13">
            <v>2009</v>
          </cell>
          <cell r="CL13">
            <v>2008</v>
          </cell>
        </row>
        <row r="15">
          <cell r="AS15" t="str">
            <v>Revenue</v>
          </cell>
          <cell r="AT15">
            <v>105726.78802999997</v>
          </cell>
          <cell r="AU15">
            <v>107197.50673999998</v>
          </cell>
          <cell r="AV15">
            <v>126585.79381999992</v>
          </cell>
          <cell r="AW15">
            <v>119604.086016129</v>
          </cell>
          <cell r="AX15">
            <v>117213.32432999997</v>
          </cell>
          <cell r="AY15">
            <v>140000.94895999998</v>
          </cell>
          <cell r="AZ15">
            <v>132801.70947612898</v>
          </cell>
          <cell r="BA15">
            <v>127909.08874999997</v>
          </cell>
          <cell r="BB15">
            <v>153819.12652999992</v>
          </cell>
          <cell r="BC15">
            <v>147918.53034870981</v>
          </cell>
          <cell r="BD15">
            <v>139847.25643999997</v>
          </cell>
          <cell r="BE15">
            <v>167767.50277999989</v>
          </cell>
          <cell r="BF15">
            <v>15458.207370000007</v>
          </cell>
          <cell r="BG15">
            <v>15204.953386666668</v>
          </cell>
          <cell r="BH15">
            <v>15521.544000000005</v>
          </cell>
          <cell r="BI15">
            <v>29085.26873</v>
          </cell>
          <cell r="BJ15">
            <v>29158.795493333331</v>
          </cell>
          <cell r="BK15">
            <v>28920.595900000011</v>
          </cell>
          <cell r="BL15">
            <v>44324.207699999999</v>
          </cell>
          <cell r="BM15">
            <v>42929.788999999997</v>
          </cell>
          <cell r="BN15">
            <v>42537.747840000033</v>
          </cell>
          <cell r="BO15">
            <v>56416.592820000013</v>
          </cell>
          <cell r="BP15">
            <v>55439.536816666659</v>
          </cell>
          <cell r="BQ15">
            <v>52578.604050000002</v>
          </cell>
          <cell r="BR15">
            <v>69298.611369999999</v>
          </cell>
          <cell r="BS15">
            <v>67473.550723333319</v>
          </cell>
          <cell r="BT15">
            <v>62236.309139999968</v>
          </cell>
          <cell r="BU15">
            <v>83885.77678</v>
          </cell>
          <cell r="BV15">
            <v>80926.055099999983</v>
          </cell>
          <cell r="BW15">
            <v>72270.199290000033</v>
          </cell>
          <cell r="BX15">
            <v>99298.666190000018</v>
          </cell>
          <cell r="BY15">
            <v>95888.088846666651</v>
          </cell>
          <cell r="BZ15">
            <v>83283.14347000001</v>
          </cell>
          <cell r="CA15">
            <v>114667.26533000005</v>
          </cell>
          <cell r="CB15">
            <v>110904.49950333331</v>
          </cell>
          <cell r="CC15">
            <v>94774.634709999998</v>
          </cell>
          <cell r="CD15">
            <v>127630.27018999998</v>
          </cell>
          <cell r="CE15">
            <v>124826.05465999998</v>
          </cell>
          <cell r="CF15">
            <v>105726.78802999997</v>
          </cell>
          <cell r="CG15">
            <v>141065.68191000001</v>
          </cell>
          <cell r="CH15">
            <v>138746.97047666664</v>
          </cell>
          <cell r="CI15">
            <v>119604.086016129</v>
          </cell>
          <cell r="CJ15">
            <v>155149.32593999998</v>
          </cell>
          <cell r="CK15">
            <v>152750.94477333329</v>
          </cell>
          <cell r="CL15">
            <v>132801.70947612898</v>
          </cell>
        </row>
        <row r="16">
          <cell r="AS16" t="str">
            <v>Purchased power</v>
          </cell>
          <cell r="AT16">
            <v>72462.675399999978</v>
          </cell>
          <cell r="AU16">
            <v>70281.164669999998</v>
          </cell>
          <cell r="AV16">
            <v>77886.988869999986</v>
          </cell>
          <cell r="AW16">
            <v>82062.793744838709</v>
          </cell>
          <cell r="AX16">
            <v>77342.269239999994</v>
          </cell>
          <cell r="AY16">
            <v>85973.146699999983</v>
          </cell>
          <cell r="AZ16">
            <v>91060.785714838712</v>
          </cell>
          <cell r="BA16">
            <v>85099.71007999999</v>
          </cell>
          <cell r="BB16">
            <v>94247.354000000007</v>
          </cell>
          <cell r="BC16">
            <v>101584.37127387099</v>
          </cell>
          <cell r="BD16">
            <v>94048.945989999993</v>
          </cell>
          <cell r="BE16">
            <v>103013.03830999999</v>
          </cell>
          <cell r="BF16">
            <v>11019.148399999998</v>
          </cell>
          <cell r="BG16">
            <v>10629.680126666666</v>
          </cell>
          <cell r="BH16">
            <v>9652.6575599999996</v>
          </cell>
          <cell r="BI16">
            <v>20506.52233</v>
          </cell>
          <cell r="BJ16">
            <v>20051.132743333335</v>
          </cell>
          <cell r="BK16">
            <v>17990.252260000001</v>
          </cell>
          <cell r="BL16">
            <v>31098.626289999997</v>
          </cell>
          <cell r="BM16">
            <v>29303.513270000003</v>
          </cell>
          <cell r="BN16">
            <v>27056.764619999998</v>
          </cell>
          <cell r="BO16">
            <v>38878.209499999997</v>
          </cell>
          <cell r="BP16">
            <v>37413.922046666674</v>
          </cell>
          <cell r="BQ16">
            <v>33286.703230000006</v>
          </cell>
          <cell r="BR16">
            <v>47747.160440000007</v>
          </cell>
          <cell r="BS16">
            <v>45049.840283333338</v>
          </cell>
          <cell r="BT16">
            <v>40287.846239999999</v>
          </cell>
          <cell r="BU16">
            <v>57562.774950000006</v>
          </cell>
          <cell r="BV16">
            <v>54025.356700000004</v>
          </cell>
          <cell r="BW16">
            <v>47619.799360000005</v>
          </cell>
          <cell r="BX16">
            <v>68477.997730000003</v>
          </cell>
          <cell r="BY16">
            <v>64293.562536666665</v>
          </cell>
          <cell r="BZ16">
            <v>55798.066409999999</v>
          </cell>
          <cell r="CA16">
            <v>79394.93144</v>
          </cell>
          <cell r="CB16">
            <v>74634.116933333324</v>
          </cell>
          <cell r="CC16">
            <v>64535.130539999998</v>
          </cell>
          <cell r="CD16">
            <v>88148.114640000014</v>
          </cell>
          <cell r="CE16">
            <v>83990.094779999985</v>
          </cell>
          <cell r="CF16">
            <v>72462.675399999978</v>
          </cell>
          <cell r="CG16">
            <v>97271.303840000008</v>
          </cell>
          <cell r="CH16">
            <v>93420.657196666652</v>
          </cell>
          <cell r="CI16">
            <v>82062.793744838709</v>
          </cell>
          <cell r="CJ16">
            <v>107019.87863000004</v>
          </cell>
          <cell r="CK16">
            <v>102956.46114333332</v>
          </cell>
          <cell r="CL16">
            <v>91060.785714838712</v>
          </cell>
        </row>
        <row r="17">
          <cell r="AT17">
            <v>33264.112629999989</v>
          </cell>
          <cell r="AU17">
            <v>36916.342069999984</v>
          </cell>
          <cell r="AV17">
            <v>48698.804949999932</v>
          </cell>
          <cell r="AW17">
            <v>37541.292271290295</v>
          </cell>
          <cell r="AX17">
            <v>39871.05508999998</v>
          </cell>
          <cell r="AY17">
            <v>54027.802259999997</v>
          </cell>
          <cell r="AZ17">
            <v>41740.923761290265</v>
          </cell>
          <cell r="BA17">
            <v>42809.378669999976</v>
          </cell>
          <cell r="BB17">
            <v>59571.772529999915</v>
          </cell>
          <cell r="BC17">
            <v>46334.159074838826</v>
          </cell>
          <cell r="BD17">
            <v>45798.310449999975</v>
          </cell>
          <cell r="BE17">
            <v>64754.464469999904</v>
          </cell>
          <cell r="BF17">
            <v>4439.0589700000091</v>
          </cell>
          <cell r="BG17">
            <v>4575.2732600000018</v>
          </cell>
          <cell r="BH17">
            <v>5868.8864400000057</v>
          </cell>
          <cell r="BI17">
            <v>8578.7464</v>
          </cell>
          <cell r="BJ17">
            <v>9107.6627499999959</v>
          </cell>
          <cell r="BK17">
            <v>10930.34364000001</v>
          </cell>
          <cell r="BL17">
            <v>13225.581410000003</v>
          </cell>
          <cell r="BM17">
            <v>13626.275729999994</v>
          </cell>
          <cell r="BN17">
            <v>15480.983220000035</v>
          </cell>
          <cell r="BO17">
            <v>17538.383320000015</v>
          </cell>
          <cell r="BP17">
            <v>18025.614769999986</v>
          </cell>
          <cell r="BQ17">
            <v>19291.900819999995</v>
          </cell>
          <cell r="BR17">
            <v>21551.450929999992</v>
          </cell>
          <cell r="BS17">
            <v>22423.710439999981</v>
          </cell>
          <cell r="BT17">
            <v>21948.46289999997</v>
          </cell>
          <cell r="BU17">
            <v>26323.001829999994</v>
          </cell>
          <cell r="BV17">
            <v>26900.698399999979</v>
          </cell>
          <cell r="BW17">
            <v>24650.399930000029</v>
          </cell>
          <cell r="BX17">
            <v>30820.668460000015</v>
          </cell>
          <cell r="BY17">
            <v>31594.526309999987</v>
          </cell>
          <cell r="BZ17">
            <v>27485.077060000011</v>
          </cell>
          <cell r="CA17">
            <v>35272.333890000053</v>
          </cell>
          <cell r="CB17">
            <v>36270.382569999987</v>
          </cell>
          <cell r="CC17">
            <v>30239.50417</v>
          </cell>
          <cell r="CD17">
            <v>39482.155549999967</v>
          </cell>
          <cell r="CE17">
            <v>40835.959879999995</v>
          </cell>
          <cell r="CF17">
            <v>33264.112629999989</v>
          </cell>
          <cell r="CG17">
            <v>43794.378070000006</v>
          </cell>
          <cell r="CH17">
            <v>45326.313279999988</v>
          </cell>
          <cell r="CI17">
            <v>37541.292271290295</v>
          </cell>
          <cell r="CJ17">
            <v>48129.447309999945</v>
          </cell>
          <cell r="CK17">
            <v>49794.483629999973</v>
          </cell>
          <cell r="CL17">
            <v>41740.923761290265</v>
          </cell>
        </row>
        <row r="19">
          <cell r="AS19" t="str">
            <v>Operating expenses</v>
          </cell>
        </row>
        <row r="20">
          <cell r="AS20" t="str">
            <v xml:space="preserve">   Production</v>
          </cell>
          <cell r="AT20">
            <v>259.82244000000003</v>
          </cell>
          <cell r="AU20">
            <v>197.40752999999998</v>
          </cell>
          <cell r="AV20">
            <v>238.52490999999998</v>
          </cell>
          <cell r="AW20">
            <v>275.37011000000001</v>
          </cell>
          <cell r="AX20">
            <v>219.34169999999997</v>
          </cell>
          <cell r="AY20">
            <v>259.19146999999998</v>
          </cell>
          <cell r="AZ20">
            <v>292.73548</v>
          </cell>
          <cell r="BA20">
            <v>241.27586999999997</v>
          </cell>
          <cell r="BB20">
            <v>266.89115999999996</v>
          </cell>
          <cell r="BC20">
            <v>317.12228000000005</v>
          </cell>
          <cell r="BD20">
            <v>263.21003999999999</v>
          </cell>
          <cell r="BE20">
            <v>292.11009999999999</v>
          </cell>
          <cell r="BF20">
            <v>18.476509999999998</v>
          </cell>
          <cell r="BG20">
            <v>19.343450000000001</v>
          </cell>
          <cell r="BH20">
            <v>16.865680000000001</v>
          </cell>
          <cell r="BI20">
            <v>58.311999999999998</v>
          </cell>
          <cell r="BJ20">
            <v>38.686900000000001</v>
          </cell>
          <cell r="BK20">
            <v>39.056479999999993</v>
          </cell>
          <cell r="BL20">
            <v>81.989080000000001</v>
          </cell>
          <cell r="BM20">
            <v>58.030349999999999</v>
          </cell>
          <cell r="BN20">
            <v>65.476300000000009</v>
          </cell>
          <cell r="BO20">
            <v>98.558149999999998</v>
          </cell>
          <cell r="BP20">
            <v>77.373800000000003</v>
          </cell>
          <cell r="BQ20">
            <v>113.25008</v>
          </cell>
          <cell r="BR20">
            <v>121.75892</v>
          </cell>
          <cell r="BS20">
            <v>96.717250000000007</v>
          </cell>
          <cell r="BT20">
            <v>173.13849999999999</v>
          </cell>
          <cell r="BU20">
            <v>131.36952000000002</v>
          </cell>
          <cell r="BV20">
            <v>116.06070000000001</v>
          </cell>
          <cell r="BW20">
            <v>204.97742</v>
          </cell>
          <cell r="BX20">
            <v>142.42246</v>
          </cell>
          <cell r="BY20">
            <v>135.40415000000002</v>
          </cell>
          <cell r="BZ20">
            <v>235.16959</v>
          </cell>
          <cell r="CA20">
            <v>156.30576000000002</v>
          </cell>
          <cell r="CB20">
            <v>154.74760000000001</v>
          </cell>
          <cell r="CC20">
            <v>245.15261999999998</v>
          </cell>
          <cell r="CD20">
            <v>180.57867999999999</v>
          </cell>
          <cell r="CE20">
            <v>174.09105</v>
          </cell>
          <cell r="CF20">
            <v>259.82244000000003</v>
          </cell>
          <cell r="CG20">
            <v>185.81058999999999</v>
          </cell>
          <cell r="CH20">
            <v>193.43449999999999</v>
          </cell>
          <cell r="CI20">
            <v>275.37011000000001</v>
          </cell>
          <cell r="CJ20">
            <v>202.0197</v>
          </cell>
          <cell r="CK20">
            <v>212.77794999999998</v>
          </cell>
          <cell r="CL20">
            <v>292.73548</v>
          </cell>
        </row>
        <row r="21">
          <cell r="AS21" t="str">
            <v xml:space="preserve">   Water rights</v>
          </cell>
          <cell r="AT21">
            <v>1240.25431</v>
          </cell>
          <cell r="AU21">
            <v>1553.6615300000001</v>
          </cell>
          <cell r="AV21">
            <v>3482.38328</v>
          </cell>
          <cell r="AW21">
            <v>1240.25431</v>
          </cell>
          <cell r="AX21">
            <v>1553.6615300000001</v>
          </cell>
          <cell r="AY21">
            <v>3152.3130499999997</v>
          </cell>
          <cell r="AZ21">
            <v>1240.25431</v>
          </cell>
          <cell r="BA21">
            <v>1553.6615300000001</v>
          </cell>
          <cell r="BB21">
            <v>3462.3766299999997</v>
          </cell>
          <cell r="BC21">
            <v>1240.25431</v>
          </cell>
          <cell r="BD21">
            <v>1553.6615300000001</v>
          </cell>
          <cell r="BE21">
            <v>3782.7756600000002</v>
          </cell>
          <cell r="BF21">
            <v>0</v>
          </cell>
          <cell r="BG21">
            <v>0</v>
          </cell>
          <cell r="BH21">
            <v>426.32040999999998</v>
          </cell>
          <cell r="BI21">
            <v>0</v>
          </cell>
          <cell r="BJ21">
            <v>0</v>
          </cell>
          <cell r="BK21">
            <v>768.09100000000001</v>
          </cell>
          <cell r="BL21">
            <v>-80.331829999999997</v>
          </cell>
          <cell r="BM21">
            <v>0</v>
          </cell>
          <cell r="BN21">
            <v>999.41210999999998</v>
          </cell>
          <cell r="BO21">
            <v>-80.331829999999997</v>
          </cell>
          <cell r="BP21">
            <v>0</v>
          </cell>
          <cell r="BQ21">
            <v>1240.25431</v>
          </cell>
          <cell r="BR21">
            <v>-80.331829999999997</v>
          </cell>
          <cell r="BS21">
            <v>0</v>
          </cell>
          <cell r="BT21">
            <v>1240.25431</v>
          </cell>
          <cell r="BU21">
            <v>-80.331829999999997</v>
          </cell>
          <cell r="BV21">
            <v>0</v>
          </cell>
          <cell r="BW21">
            <v>1240.25431</v>
          </cell>
          <cell r="BX21">
            <v>-80.331829999999997</v>
          </cell>
          <cell r="BY21">
            <v>0</v>
          </cell>
          <cell r="BZ21">
            <v>1240.25431</v>
          </cell>
          <cell r="CA21">
            <v>-80.331829999999997</v>
          </cell>
          <cell r="CB21">
            <v>0</v>
          </cell>
          <cell r="CC21">
            <v>1240.25431</v>
          </cell>
          <cell r="CD21">
            <v>-80.331829999999997</v>
          </cell>
          <cell r="CE21">
            <v>0</v>
          </cell>
          <cell r="CF21">
            <v>1240.25431</v>
          </cell>
          <cell r="CG21">
            <v>-80.331829999999997</v>
          </cell>
          <cell r="CH21">
            <v>0</v>
          </cell>
          <cell r="CI21">
            <v>1240.25431</v>
          </cell>
          <cell r="CJ21">
            <v>-80.331829999999997</v>
          </cell>
          <cell r="CK21">
            <v>0</v>
          </cell>
          <cell r="CL21">
            <v>1240.25431</v>
          </cell>
        </row>
        <row r="22">
          <cell r="AS22" t="str">
            <v xml:space="preserve">   Wheeling</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0</v>
          </cell>
        </row>
        <row r="23">
          <cell r="AS23" t="str">
            <v xml:space="preserve">   Transmission </v>
          </cell>
          <cell r="AT23">
            <v>391.07652000000002</v>
          </cell>
          <cell r="AU23">
            <v>479.18338999999992</v>
          </cell>
          <cell r="AV23">
            <v>364.81950000000001</v>
          </cell>
          <cell r="AW23">
            <v>433.14893000000001</v>
          </cell>
          <cell r="AX23">
            <v>534.5370999999999</v>
          </cell>
          <cell r="AY23">
            <v>407.11885999999998</v>
          </cell>
          <cell r="AZ23">
            <v>496.45249000000001</v>
          </cell>
          <cell r="BA23">
            <v>586.89080999999987</v>
          </cell>
          <cell r="BB23">
            <v>439.61036000000001</v>
          </cell>
          <cell r="BC23">
            <v>547.56285000000003</v>
          </cell>
          <cell r="BD23">
            <v>639.24451999999985</v>
          </cell>
          <cell r="BE23">
            <v>481.59537999999998</v>
          </cell>
          <cell r="BF23">
            <v>62.50197</v>
          </cell>
          <cell r="BG23">
            <v>53.020029999999998</v>
          </cell>
          <cell r="BH23">
            <v>40.098419999999997</v>
          </cell>
          <cell r="BI23">
            <v>107.77303999999999</v>
          </cell>
          <cell r="BJ23">
            <v>106.04006</v>
          </cell>
          <cell r="BK23">
            <v>79.103929999999991</v>
          </cell>
          <cell r="BL23">
            <v>159.35993999999999</v>
          </cell>
          <cell r="BM23">
            <v>159.06009</v>
          </cell>
          <cell r="BN23">
            <v>129.46948</v>
          </cell>
          <cell r="BO23">
            <v>170.01032000000001</v>
          </cell>
          <cell r="BP23">
            <v>212.08011999999999</v>
          </cell>
          <cell r="BQ23">
            <v>168.51992999999999</v>
          </cell>
          <cell r="BR23">
            <v>250.91339000000002</v>
          </cell>
          <cell r="BS23">
            <v>265.10014999999999</v>
          </cell>
          <cell r="BT23">
            <v>216.08665999999999</v>
          </cell>
          <cell r="BU23">
            <v>319.57060999999999</v>
          </cell>
          <cell r="BV23">
            <v>318.12018</v>
          </cell>
          <cell r="BW23">
            <v>251.84604000000002</v>
          </cell>
          <cell r="BX23">
            <v>398.32461999999998</v>
          </cell>
          <cell r="BY23">
            <v>371.14021000000002</v>
          </cell>
          <cell r="BZ23">
            <v>302.00524999999999</v>
          </cell>
          <cell r="CA23">
            <v>438.14679999999998</v>
          </cell>
          <cell r="CB23">
            <v>424.16024000000004</v>
          </cell>
          <cell r="CC23">
            <v>345.53996999999998</v>
          </cell>
          <cell r="CD23">
            <v>495.84696000000002</v>
          </cell>
          <cell r="CE23">
            <v>477.18027000000006</v>
          </cell>
          <cell r="CF23">
            <v>391.07652000000002</v>
          </cell>
          <cell r="CG23">
            <v>548.98036000000002</v>
          </cell>
          <cell r="CH23">
            <v>530.20030000000008</v>
          </cell>
          <cell r="CI23">
            <v>433.14893000000001</v>
          </cell>
          <cell r="CJ23">
            <v>667.96845999999994</v>
          </cell>
          <cell r="CK23">
            <v>583.2203300000001</v>
          </cell>
          <cell r="CL23">
            <v>496.45249000000001</v>
          </cell>
        </row>
        <row r="24">
          <cell r="AS24" t="str">
            <v xml:space="preserve">   Distribution</v>
          </cell>
          <cell r="AT24">
            <v>3017.2732800000003</v>
          </cell>
          <cell r="AU24">
            <v>3748.8631</v>
          </cell>
          <cell r="AV24">
            <v>3542.3038799999999</v>
          </cell>
          <cell r="AW24">
            <v>3775.67746516129</v>
          </cell>
          <cell r="AX24">
            <v>4151.3687</v>
          </cell>
          <cell r="AY24">
            <v>3900.7638299999999</v>
          </cell>
          <cell r="AZ24">
            <v>4401.8928651612896</v>
          </cell>
          <cell r="BA24">
            <v>4533.4488000000001</v>
          </cell>
          <cell r="BB24">
            <v>4300.4861499999997</v>
          </cell>
          <cell r="BC24">
            <v>5185.8590409677417</v>
          </cell>
          <cell r="BD24">
            <v>4912.7294300000003</v>
          </cell>
          <cell r="BE24">
            <v>4643.7534599999999</v>
          </cell>
          <cell r="BF24">
            <v>528.7427399999998</v>
          </cell>
          <cell r="BG24">
            <v>833.83624736822173</v>
          </cell>
          <cell r="BH24">
            <v>378.17629999999997</v>
          </cell>
          <cell r="BI24">
            <v>1083.4759399999998</v>
          </cell>
          <cell r="BJ24">
            <v>1667.8825047364435</v>
          </cell>
          <cell r="BK24">
            <v>726.32236999999986</v>
          </cell>
          <cell r="BL24">
            <v>1679.1423100000002</v>
          </cell>
          <cell r="BM24">
            <v>2506.3487521046654</v>
          </cell>
          <cell r="BN24">
            <v>1043.4552099999999</v>
          </cell>
          <cell r="BO24">
            <v>2518.6770999999999</v>
          </cell>
          <cell r="BP24">
            <v>3456.004999472887</v>
          </cell>
          <cell r="BQ24">
            <v>1307.7315599999999</v>
          </cell>
          <cell r="BR24">
            <v>3494.3368400000004</v>
          </cell>
          <cell r="BS24">
            <v>4290.9757568411087</v>
          </cell>
          <cell r="BT24">
            <v>1458.7959900000001</v>
          </cell>
          <cell r="BU24">
            <v>4212.46389</v>
          </cell>
          <cell r="BV24">
            <v>5240.4765042093304</v>
          </cell>
          <cell r="BW24">
            <v>1907.4644899999998</v>
          </cell>
          <cell r="BX24">
            <v>4919.9375399999999</v>
          </cell>
          <cell r="BY24">
            <v>6122.597251577552</v>
          </cell>
          <cell r="BZ24">
            <v>2194.6781799999999</v>
          </cell>
          <cell r="CA24">
            <v>5476.8634199999997</v>
          </cell>
          <cell r="CB24">
            <v>7086.2380089457738</v>
          </cell>
          <cell r="CC24">
            <v>2637.5018500000001</v>
          </cell>
          <cell r="CD24">
            <v>6272.4158200000002</v>
          </cell>
          <cell r="CE24">
            <v>7929.9042563139956</v>
          </cell>
          <cell r="CF24">
            <v>3017.2732800000003</v>
          </cell>
          <cell r="CG24">
            <v>6880.4641900000006</v>
          </cell>
          <cell r="CH24">
            <v>8775.0905036822169</v>
          </cell>
          <cell r="CI24">
            <v>3775.67746516129</v>
          </cell>
          <cell r="CJ24">
            <v>7693.6443099999997</v>
          </cell>
          <cell r="CK24">
            <v>9612.9767610504387</v>
          </cell>
          <cell r="CL24">
            <v>4401.8928651612896</v>
          </cell>
        </row>
        <row r="25">
          <cell r="AS25" t="str">
            <v xml:space="preserve">   General</v>
          </cell>
          <cell r="AT25">
            <v>5668.0739200000007</v>
          </cell>
          <cell r="AU25">
            <v>5257.0630400000009</v>
          </cell>
          <cell r="AV25">
            <v>5522.1466600000003</v>
          </cell>
          <cell r="AW25">
            <v>6429.2565777419359</v>
          </cell>
          <cell r="AX25">
            <v>5846.9182400000009</v>
          </cell>
          <cell r="AY25">
            <v>6148.6731199999995</v>
          </cell>
          <cell r="AZ25">
            <v>7111.9655777419357</v>
          </cell>
          <cell r="BA25">
            <v>6450.423310000001</v>
          </cell>
          <cell r="BB25">
            <v>6685.8492299999989</v>
          </cell>
          <cell r="BC25">
            <v>8193.627888064515</v>
          </cell>
          <cell r="BD25">
            <v>7034.403510000001</v>
          </cell>
          <cell r="BE25">
            <v>7527.0543500000003</v>
          </cell>
          <cell r="BF25">
            <v>796.86297999999988</v>
          </cell>
          <cell r="BG25">
            <v>836.230657708222</v>
          </cell>
          <cell r="BH25">
            <v>544.9538</v>
          </cell>
          <cell r="BI25">
            <v>1808.8385500000002</v>
          </cell>
          <cell r="BJ25">
            <v>1673.802975416444</v>
          </cell>
          <cell r="BK25">
            <v>1211.0648100000001</v>
          </cell>
          <cell r="BL25">
            <v>2763.55548</v>
          </cell>
          <cell r="BM25">
            <v>2516.525293124666</v>
          </cell>
          <cell r="BN25">
            <v>1739.5249300000003</v>
          </cell>
          <cell r="BO25">
            <v>3572.90416</v>
          </cell>
          <cell r="BP25">
            <v>3362.5476008328878</v>
          </cell>
          <cell r="BQ25">
            <v>2321.9759700000004</v>
          </cell>
          <cell r="BR25">
            <v>4378.4023099999995</v>
          </cell>
          <cell r="BS25">
            <v>4210.6000585411102</v>
          </cell>
          <cell r="BT25">
            <v>2934.2859299999996</v>
          </cell>
          <cell r="BU25">
            <v>5333.3895200000006</v>
          </cell>
          <cell r="BV25">
            <v>5077.6525162493326</v>
          </cell>
          <cell r="BW25">
            <v>3743.5860700000003</v>
          </cell>
          <cell r="BX25">
            <v>6205.04522</v>
          </cell>
          <cell r="BY25">
            <v>5914.204973957555</v>
          </cell>
          <cell r="BZ25">
            <v>4212.0936400000001</v>
          </cell>
          <cell r="CA25">
            <v>6996.7587400000002</v>
          </cell>
          <cell r="CB25">
            <v>6760.7574316657774</v>
          </cell>
          <cell r="CC25">
            <v>4854.5561600000001</v>
          </cell>
          <cell r="CD25">
            <v>7898.4175899999991</v>
          </cell>
          <cell r="CE25">
            <v>7598.279749373999</v>
          </cell>
          <cell r="CF25">
            <v>5668.0739200000007</v>
          </cell>
          <cell r="CG25">
            <v>8876.6832099999992</v>
          </cell>
          <cell r="CH25">
            <v>8441.0070670822206</v>
          </cell>
          <cell r="CI25">
            <v>6429.2565777419359</v>
          </cell>
          <cell r="CJ25">
            <v>9210.1738000000005</v>
          </cell>
          <cell r="CK25">
            <v>9282.7793847904431</v>
          </cell>
          <cell r="CL25">
            <v>7111.9655777419357</v>
          </cell>
        </row>
        <row r="26">
          <cell r="AS26" t="str">
            <v xml:space="preserve">   Customer service</v>
          </cell>
          <cell r="AT26">
            <v>2058.3513899999998</v>
          </cell>
          <cell r="AU26">
            <v>2283.9248199999997</v>
          </cell>
          <cell r="AV26">
            <v>2169.6943199999996</v>
          </cell>
          <cell r="AW26">
            <v>2360.451578387097</v>
          </cell>
          <cell r="AX26">
            <v>2564.7339299999999</v>
          </cell>
          <cell r="AY26">
            <v>2387.3504499999999</v>
          </cell>
          <cell r="AZ26">
            <v>2794.9032283870965</v>
          </cell>
          <cell r="BA26">
            <v>2852.4427799999999</v>
          </cell>
          <cell r="BB26">
            <v>2685.4279500000002</v>
          </cell>
          <cell r="BC26">
            <v>3118.3557254838711</v>
          </cell>
          <cell r="BD26">
            <v>3124.3698899999999</v>
          </cell>
          <cell r="BE26">
            <v>3017.6118300000003</v>
          </cell>
          <cell r="BF26">
            <v>287.34854999999999</v>
          </cell>
          <cell r="BG26">
            <v>358.24072159022296</v>
          </cell>
          <cell r="BH26">
            <v>195.85454000000001</v>
          </cell>
          <cell r="BI26">
            <v>617.76805000000002</v>
          </cell>
          <cell r="BJ26">
            <v>717.73144318044592</v>
          </cell>
          <cell r="BK26">
            <v>410.62</v>
          </cell>
          <cell r="BL26">
            <v>908.12593000000004</v>
          </cell>
          <cell r="BM26">
            <v>1094.3221647706689</v>
          </cell>
          <cell r="BN26">
            <v>647.28883000000008</v>
          </cell>
          <cell r="BO26">
            <v>1233.2369800000001</v>
          </cell>
          <cell r="BP26">
            <v>1459.4628863608918</v>
          </cell>
          <cell r="BQ26">
            <v>855.52475000000004</v>
          </cell>
          <cell r="BR26">
            <v>1625.25647</v>
          </cell>
          <cell r="BS26">
            <v>1907.1689679511148</v>
          </cell>
          <cell r="BT26">
            <v>1185.4399900000001</v>
          </cell>
          <cell r="BU26">
            <v>2030.7115899999999</v>
          </cell>
          <cell r="BV26">
            <v>2289.7250495413377</v>
          </cell>
          <cell r="BW26">
            <v>1388.39321</v>
          </cell>
          <cell r="BX26">
            <v>2385.3378000000002</v>
          </cell>
          <cell r="BY26">
            <v>2651.9811311315607</v>
          </cell>
          <cell r="BZ26">
            <v>1585.2173399999999</v>
          </cell>
          <cell r="CA26">
            <v>2726.3109300000001</v>
          </cell>
          <cell r="CB26">
            <v>3024.5872127217835</v>
          </cell>
          <cell r="CC26">
            <v>1839.3697999999997</v>
          </cell>
          <cell r="CD26">
            <v>3025.7260500000002</v>
          </cell>
          <cell r="CE26">
            <v>3388.0779343120066</v>
          </cell>
          <cell r="CF26">
            <v>2058.3513899999998</v>
          </cell>
          <cell r="CG26">
            <v>3326.0551100000002</v>
          </cell>
          <cell r="CH26">
            <v>3763.9186559022296</v>
          </cell>
          <cell r="CI26">
            <v>2360.451578387097</v>
          </cell>
          <cell r="CJ26">
            <v>3694.1229300000005</v>
          </cell>
          <cell r="CK26">
            <v>4185.9593774924524</v>
          </cell>
          <cell r="CL26">
            <v>2794.9032283870965</v>
          </cell>
        </row>
        <row r="27">
          <cell r="AS27" t="str">
            <v xml:space="preserve">   Employee early retirement program</v>
          </cell>
          <cell r="AT27">
            <v>0</v>
          </cell>
          <cell r="AU27">
            <v>0</v>
          </cell>
          <cell r="AV27">
            <v>0</v>
          </cell>
          <cell r="CI27">
            <v>0</v>
          </cell>
          <cell r="CL27">
            <v>0</v>
          </cell>
        </row>
        <row r="28">
          <cell r="AS28" t="str">
            <v xml:space="preserve">   Municipal and other taxes</v>
          </cell>
          <cell r="AT28">
            <v>661.67741000000001</v>
          </cell>
          <cell r="AU28">
            <v>721.42496999999992</v>
          </cell>
          <cell r="AV28">
            <v>745.57807000000003</v>
          </cell>
          <cell r="AW28">
            <v>743.50931322580652</v>
          </cell>
          <cell r="AX28">
            <v>801.58329999999989</v>
          </cell>
          <cell r="AY28">
            <v>834.51807000000008</v>
          </cell>
          <cell r="AZ28">
            <v>843.47658322580639</v>
          </cell>
          <cell r="BA28">
            <v>881.74162999999987</v>
          </cell>
          <cell r="BB28">
            <v>655.61207000000002</v>
          </cell>
          <cell r="BC28">
            <v>925.5519993548387</v>
          </cell>
          <cell r="BD28">
            <v>961.89995999999985</v>
          </cell>
          <cell r="BE28">
            <v>731.32200999999998</v>
          </cell>
          <cell r="BF28">
            <v>50.930990000000001</v>
          </cell>
          <cell r="BG28">
            <v>73.225003333333333</v>
          </cell>
          <cell r="BH28">
            <v>74.486999999999995</v>
          </cell>
          <cell r="BI28">
            <v>111.38061</v>
          </cell>
          <cell r="BJ28">
            <v>146.45000666666667</v>
          </cell>
          <cell r="BK28">
            <v>149.41181</v>
          </cell>
          <cell r="BL28">
            <v>175.49173999999999</v>
          </cell>
          <cell r="BM28">
            <v>219.67500999999999</v>
          </cell>
          <cell r="BN28">
            <v>223.38580999999999</v>
          </cell>
          <cell r="BO28">
            <v>239.26587000000001</v>
          </cell>
          <cell r="BP28">
            <v>292.90001333333333</v>
          </cell>
          <cell r="BQ28">
            <v>297.15580999999997</v>
          </cell>
          <cell r="BR28">
            <v>301.75400000000002</v>
          </cell>
          <cell r="BS28">
            <v>366.12501666666668</v>
          </cell>
          <cell r="BT28">
            <v>369.51281</v>
          </cell>
          <cell r="BU28">
            <v>369.35373000000004</v>
          </cell>
          <cell r="BV28">
            <v>439.35002000000003</v>
          </cell>
          <cell r="BW28">
            <v>441.53980999999999</v>
          </cell>
          <cell r="BX28">
            <v>433.48078999999996</v>
          </cell>
          <cell r="BY28">
            <v>512.57502333333332</v>
          </cell>
          <cell r="BZ28">
            <v>518.51180999999997</v>
          </cell>
          <cell r="CA28">
            <v>496.74169000000001</v>
          </cell>
          <cell r="CB28">
            <v>585.80002666666667</v>
          </cell>
          <cell r="CC28">
            <v>593.41341</v>
          </cell>
          <cell r="CD28">
            <v>554.99372999999991</v>
          </cell>
          <cell r="CE28">
            <v>659.02503000000002</v>
          </cell>
          <cell r="CF28">
            <v>661.67741000000001</v>
          </cell>
          <cell r="CG28">
            <v>613.43489</v>
          </cell>
          <cell r="CH28">
            <v>732.25003333333336</v>
          </cell>
          <cell r="CI28">
            <v>743.50931322580652</v>
          </cell>
          <cell r="CJ28">
            <v>674.83104999999989</v>
          </cell>
          <cell r="CK28">
            <v>805.47503666666671</v>
          </cell>
          <cell r="CL28">
            <v>843.47658322580639</v>
          </cell>
        </row>
        <row r="29">
          <cell r="AT29">
            <v>13296.529270000001</v>
          </cell>
          <cell r="AU29">
            <v>14241.528380000002</v>
          </cell>
          <cell r="AV29">
            <v>16065.45062</v>
          </cell>
          <cell r="AW29">
            <v>15257.66828451613</v>
          </cell>
          <cell r="AX29">
            <v>15672.144500000002</v>
          </cell>
          <cell r="AY29">
            <v>17089.928849999997</v>
          </cell>
          <cell r="AZ29">
            <v>17181.68053451613</v>
          </cell>
          <cell r="BA29">
            <v>17099.884729999998</v>
          </cell>
          <cell r="BB29">
            <v>18496.253549999998</v>
          </cell>
          <cell r="BC29">
            <v>19528.334093870966</v>
          </cell>
          <cell r="BD29">
            <v>18489.51888</v>
          </cell>
          <cell r="BE29">
            <v>20476.222790000003</v>
          </cell>
          <cell r="BF29">
            <v>1744.8637399999998</v>
          </cell>
          <cell r="BG29">
            <v>2173.8961100000001</v>
          </cell>
          <cell r="BH29">
            <v>1676.7561499999999</v>
          </cell>
          <cell r="BI29">
            <v>3787.54819</v>
          </cell>
          <cell r="BJ29">
            <v>4350.5938900000001</v>
          </cell>
          <cell r="BK29">
            <v>3383.6703999999995</v>
          </cell>
          <cell r="BL29">
            <v>5687.3326500000012</v>
          </cell>
          <cell r="BM29">
            <v>6553.9616599999999</v>
          </cell>
          <cell r="BN29">
            <v>4848.0126700000001</v>
          </cell>
          <cell r="BO29">
            <v>7752.3207499999999</v>
          </cell>
          <cell r="BP29">
            <v>8860.3694200000009</v>
          </cell>
          <cell r="BQ29">
            <v>6304.4124100000008</v>
          </cell>
          <cell r="BR29">
            <v>10092.090100000001</v>
          </cell>
          <cell r="BS29">
            <v>11136.6872</v>
          </cell>
          <cell r="BT29">
            <v>7577.514189999999</v>
          </cell>
          <cell r="BU29">
            <v>12316.527029999999</v>
          </cell>
          <cell r="BV29">
            <v>13481.384969999999</v>
          </cell>
          <cell r="BW29">
            <v>9178.0613499999999</v>
          </cell>
          <cell r="BX29">
            <v>14404.216600000002</v>
          </cell>
          <cell r="BY29">
            <v>15707.90274</v>
          </cell>
          <cell r="BZ29">
            <v>10287.930119999999</v>
          </cell>
          <cell r="CA29">
            <v>16210.79551</v>
          </cell>
          <cell r="CB29">
            <v>18036.290520000002</v>
          </cell>
          <cell r="CC29">
            <v>11755.788119999999</v>
          </cell>
          <cell r="CD29">
            <v>18347.646999999997</v>
          </cell>
          <cell r="CE29">
            <v>20226.558290000004</v>
          </cell>
          <cell r="CF29">
            <v>13296.529270000001</v>
          </cell>
          <cell r="CG29">
            <v>20351.096520000003</v>
          </cell>
          <cell r="CH29">
            <v>22435.901060000004</v>
          </cell>
          <cell r="CI29">
            <v>15257.66828451613</v>
          </cell>
          <cell r="CJ29">
            <v>22062.42842</v>
          </cell>
          <cell r="CK29">
            <v>24683.188839999999</v>
          </cell>
          <cell r="CL29">
            <v>17181.68053451613</v>
          </cell>
        </row>
        <row r="31">
          <cell r="AS31" t="str">
            <v xml:space="preserve">   Amortization</v>
          </cell>
          <cell r="AT31">
            <v>6338.9962800000003</v>
          </cell>
          <cell r="AU31">
            <v>6454.456843316666</v>
          </cell>
          <cell r="AV31">
            <v>7908.4673000000003</v>
          </cell>
          <cell r="AW31">
            <v>7111.9285064516116</v>
          </cell>
          <cell r="AX31">
            <v>7015.7668718333325</v>
          </cell>
          <cell r="AY31">
            <v>8790.4162800000013</v>
          </cell>
          <cell r="AZ31">
            <v>7957.4017664516132</v>
          </cell>
          <cell r="BA31">
            <v>7577.0768803499996</v>
          </cell>
          <cell r="BB31">
            <v>9685.0055300000004</v>
          </cell>
          <cell r="BC31">
            <v>8819.68109</v>
          </cell>
          <cell r="BD31">
            <v>8138.3869088666661</v>
          </cell>
          <cell r="BE31">
            <v>10567.04376</v>
          </cell>
          <cell r="BF31">
            <v>886.34261000000004</v>
          </cell>
          <cell r="BG31">
            <v>905.85859666666659</v>
          </cell>
          <cell r="BH31">
            <v>899.89785000000006</v>
          </cell>
          <cell r="BI31">
            <v>1756.1610174499997</v>
          </cell>
          <cell r="BJ31">
            <v>1811.7171933333332</v>
          </cell>
          <cell r="BK31">
            <v>1804.0076800000002</v>
          </cell>
          <cell r="BL31">
            <v>2635.6641961750001</v>
          </cell>
          <cell r="BM31">
            <v>2717.5757899999999</v>
          </cell>
          <cell r="BN31">
            <v>2707.2019799999998</v>
          </cell>
          <cell r="BO31">
            <v>3512.5311049000002</v>
          </cell>
          <cell r="BP31">
            <v>3623.4343866666663</v>
          </cell>
          <cell r="BQ31">
            <v>3610.1790099999998</v>
          </cell>
          <cell r="BR31">
            <v>4386.3418236249991</v>
          </cell>
          <cell r="BS31">
            <v>4529.2929833333328</v>
          </cell>
          <cell r="BT31">
            <v>4157.0723500000004</v>
          </cell>
          <cell r="BU31">
            <v>5262.9965523499995</v>
          </cell>
          <cell r="BV31">
            <v>5435.1515799999997</v>
          </cell>
          <cell r="BW31">
            <v>4708.9785899999997</v>
          </cell>
          <cell r="BX31">
            <v>6139.4771210750005</v>
          </cell>
          <cell r="BY31">
            <v>6341.0101766666667</v>
          </cell>
          <cell r="BZ31">
            <v>5262.2039799999993</v>
          </cell>
          <cell r="CA31">
            <v>7016.779499799999</v>
          </cell>
          <cell r="CB31">
            <v>7246.8687733333336</v>
          </cell>
          <cell r="CC31">
            <v>5800.4953599999999</v>
          </cell>
          <cell r="CD31">
            <v>7897.9610285250019</v>
          </cell>
          <cell r="CE31">
            <v>8152.7273700000005</v>
          </cell>
          <cell r="CF31">
            <v>6338.9962800000003</v>
          </cell>
          <cell r="CG31">
            <v>8785.4059872500002</v>
          </cell>
          <cell r="CH31">
            <v>9058.5859666666674</v>
          </cell>
          <cell r="CI31">
            <v>7111.9285064516116</v>
          </cell>
          <cell r="CJ31">
            <v>9678.2715759750008</v>
          </cell>
          <cell r="CK31">
            <v>9964.4445633333344</v>
          </cell>
          <cell r="CL31">
            <v>7957.4017664516132</v>
          </cell>
        </row>
        <row r="33">
          <cell r="AS33" t="str">
            <v>Operating income</v>
          </cell>
          <cell r="AT33">
            <v>13628.58707999999</v>
          </cell>
          <cell r="AU33">
            <v>16220.356846683315</v>
          </cell>
          <cell r="AV33">
            <v>24724.887029999933</v>
          </cell>
          <cell r="AW33">
            <v>15171.695480322553</v>
          </cell>
          <cell r="AX33">
            <v>17183.143718166644</v>
          </cell>
          <cell r="AY33">
            <v>28147.457129999999</v>
          </cell>
          <cell r="AZ33">
            <v>16601.841460322521</v>
          </cell>
          <cell r="BA33">
            <v>18132.417059649979</v>
          </cell>
          <cell r="BB33">
            <v>31390.513449999919</v>
          </cell>
          <cell r="BC33">
            <v>17986.143890967862</v>
          </cell>
          <cell r="BD33">
            <v>19170.404661133311</v>
          </cell>
          <cell r="BE33">
            <v>33711.197919999904</v>
          </cell>
          <cell r="BF33">
            <v>1807.8526200000092</v>
          </cell>
          <cell r="BG33">
            <v>1495.5185533333351</v>
          </cell>
          <cell r="BH33">
            <v>3292.2324400000052</v>
          </cell>
          <cell r="BI33">
            <v>3035.0371925500008</v>
          </cell>
          <cell r="BJ33">
            <v>2945.3516666666628</v>
          </cell>
          <cell r="BK33">
            <v>5742.6655600000104</v>
          </cell>
          <cell r="BL33">
            <v>4902.5845638250012</v>
          </cell>
          <cell r="BM33">
            <v>4354.7382799999941</v>
          </cell>
          <cell r="BN33">
            <v>7925.7685700000347</v>
          </cell>
          <cell r="BO33">
            <v>6273.5314651000162</v>
          </cell>
          <cell r="BP33">
            <v>5541.8109633333188</v>
          </cell>
          <cell r="BQ33">
            <v>9377.3093999999946</v>
          </cell>
          <cell r="BR33">
            <v>7073.0190063749915</v>
          </cell>
          <cell r="BS33">
            <v>6757.7302566666476</v>
          </cell>
          <cell r="BT33">
            <v>10213.876359999971</v>
          </cell>
          <cell r="BU33">
            <v>8743.478247649995</v>
          </cell>
          <cell r="BV33">
            <v>7984.1618499999804</v>
          </cell>
          <cell r="BW33">
            <v>10763.35999000003</v>
          </cell>
          <cell r="BX33">
            <v>10276.974738925015</v>
          </cell>
          <cell r="BY33">
            <v>9545.6133933333203</v>
          </cell>
          <cell r="BZ33">
            <v>11934.942960000015</v>
          </cell>
          <cell r="CA33">
            <v>12044.758880200054</v>
          </cell>
          <cell r="CB33">
            <v>10987.223276666651</v>
          </cell>
          <cell r="CC33">
            <v>12683.220690000002</v>
          </cell>
          <cell r="CD33">
            <v>13236.547521474968</v>
          </cell>
          <cell r="CE33">
            <v>12456.67421999999</v>
          </cell>
          <cell r="CF33">
            <v>13628.58707999999</v>
          </cell>
          <cell r="CG33">
            <v>14657.875562750003</v>
          </cell>
          <cell r="CH33">
            <v>13831.826253333316</v>
          </cell>
          <cell r="CI33">
            <v>15171.695480322553</v>
          </cell>
          <cell r="CJ33">
            <v>16388.747314024942</v>
          </cell>
          <cell r="CK33">
            <v>15146.85022666664</v>
          </cell>
          <cell r="CL33">
            <v>16601.841460322521</v>
          </cell>
        </row>
        <row r="35">
          <cell r="AS35" t="str">
            <v>Other income</v>
          </cell>
          <cell r="AT35" t="str">
            <v xml:space="preserve"> </v>
          </cell>
          <cell r="AV35" t="str">
            <v xml:space="preserve">  </v>
          </cell>
          <cell r="AW35" t="str">
            <v xml:space="preserve"> </v>
          </cell>
          <cell r="AY35" t="str">
            <v xml:space="preserve">  </v>
          </cell>
          <cell r="AZ35" t="str">
            <v xml:space="preserve"> </v>
          </cell>
          <cell r="BB35" t="str">
            <v xml:space="preserve">  </v>
          </cell>
          <cell r="BC35" t="str">
            <v xml:space="preserve"> </v>
          </cell>
          <cell r="BE35" t="str">
            <v xml:space="preserve">  </v>
          </cell>
          <cell r="BF35" t="str">
            <v xml:space="preserve"> </v>
          </cell>
          <cell r="BH35" t="str">
            <v xml:space="preserve">  </v>
          </cell>
          <cell r="BI35" t="str">
            <v xml:space="preserve"> </v>
          </cell>
          <cell r="BK35" t="str">
            <v xml:space="preserve">  </v>
          </cell>
          <cell r="BL35" t="str">
            <v xml:space="preserve"> </v>
          </cell>
          <cell r="BN35" t="str">
            <v xml:space="preserve">  </v>
          </cell>
          <cell r="BO35" t="str">
            <v xml:space="preserve"> </v>
          </cell>
          <cell r="BQ35" t="str">
            <v xml:space="preserve">  </v>
          </cell>
          <cell r="BR35" t="str">
            <v xml:space="preserve"> </v>
          </cell>
          <cell r="BT35" t="str">
            <v xml:space="preserve">  </v>
          </cell>
          <cell r="BU35" t="str">
            <v xml:space="preserve"> </v>
          </cell>
          <cell r="BW35" t="str">
            <v xml:space="preserve">  </v>
          </cell>
          <cell r="BX35" t="str">
            <v xml:space="preserve"> </v>
          </cell>
          <cell r="BZ35" t="str">
            <v xml:space="preserve">  </v>
          </cell>
          <cell r="CA35" t="str">
            <v xml:space="preserve"> </v>
          </cell>
          <cell r="CC35" t="str">
            <v xml:space="preserve">  </v>
          </cell>
          <cell r="CD35" t="str">
            <v xml:space="preserve"> </v>
          </cell>
          <cell r="CF35" t="str">
            <v xml:space="preserve">  </v>
          </cell>
          <cell r="CG35" t="str">
            <v xml:space="preserve"> </v>
          </cell>
          <cell r="CI35" t="str">
            <v xml:space="preserve">  </v>
          </cell>
          <cell r="CJ35" t="str">
            <v xml:space="preserve"> </v>
          </cell>
          <cell r="CL35" t="str">
            <v xml:space="preserve">  </v>
          </cell>
        </row>
        <row r="36">
          <cell r="AS36" t="str">
            <v xml:space="preserve">   Interest</v>
          </cell>
          <cell r="AT36">
            <v>47.710650000000008</v>
          </cell>
          <cell r="AU36">
            <v>364.63300078562372</v>
          </cell>
          <cell r="AV36">
            <v>459.01555999999994</v>
          </cell>
          <cell r="AW36">
            <v>47.850009999999997</v>
          </cell>
          <cell r="AX36">
            <v>405.147778650693</v>
          </cell>
          <cell r="AY36">
            <v>489.85470999999995</v>
          </cell>
          <cell r="AZ36">
            <v>42.202310000000004</v>
          </cell>
          <cell r="BA36">
            <v>445.66255651576228</v>
          </cell>
          <cell r="BB36">
            <v>517.92079999999999</v>
          </cell>
          <cell r="BC36">
            <v>51.505330000000001</v>
          </cell>
          <cell r="BD36">
            <v>486.17733438083155</v>
          </cell>
          <cell r="BE36">
            <v>567.34726000000001</v>
          </cell>
          <cell r="BF36">
            <v>0.13420000000002119</v>
          </cell>
          <cell r="BG36">
            <v>371.40165450000001</v>
          </cell>
          <cell r="BH36">
            <v>3.9013999999999998</v>
          </cell>
          <cell r="BI36">
            <v>0.26666000000000167</v>
          </cell>
          <cell r="BJ36">
            <v>742.80330900000001</v>
          </cell>
          <cell r="BK36">
            <v>8.8744499999999995</v>
          </cell>
          <cell r="BL36">
            <v>8.445510000000013</v>
          </cell>
          <cell r="BM36">
            <v>1114.2049635000001</v>
          </cell>
          <cell r="BN36">
            <v>34.664319999999996</v>
          </cell>
          <cell r="BO36">
            <v>8.5797500000001037</v>
          </cell>
          <cell r="BP36">
            <v>1485.606618</v>
          </cell>
          <cell r="BQ36">
            <v>35.16095</v>
          </cell>
          <cell r="BR36">
            <v>6.0348699999999553</v>
          </cell>
          <cell r="BS36">
            <v>1857.0082725</v>
          </cell>
          <cell r="BT36">
            <v>39.508600000000008</v>
          </cell>
          <cell r="BU36">
            <v>17.811750000000075</v>
          </cell>
          <cell r="BV36">
            <v>2228.4099270000002</v>
          </cell>
          <cell r="BW36">
            <v>41.886870000000002</v>
          </cell>
          <cell r="BX36">
            <v>20.682669999999916</v>
          </cell>
          <cell r="BY36">
            <v>2599.8115815000001</v>
          </cell>
          <cell r="BZ36">
            <v>47.952480000000001</v>
          </cell>
          <cell r="CA36">
            <v>34.833680000000186</v>
          </cell>
          <cell r="CB36">
            <v>2971.2132360000001</v>
          </cell>
          <cell r="CC36">
            <v>42.544160000000005</v>
          </cell>
          <cell r="CD36">
            <v>39.51827000000003</v>
          </cell>
          <cell r="CE36">
            <v>3342.6148905</v>
          </cell>
          <cell r="CF36">
            <v>47.710650000000008</v>
          </cell>
          <cell r="CG36">
            <v>44.320310000000063</v>
          </cell>
          <cell r="CH36">
            <v>3714.016545</v>
          </cell>
          <cell r="CI36">
            <v>47.850009999999997</v>
          </cell>
          <cell r="CJ36">
            <v>52.103660000000218</v>
          </cell>
          <cell r="CK36">
            <v>4085.4181994999999</v>
          </cell>
          <cell r="CL36">
            <v>42.202310000000004</v>
          </cell>
        </row>
        <row r="37">
          <cell r="AS37" t="str">
            <v xml:space="preserve">   Affiliate interest</v>
          </cell>
          <cell r="AT37">
            <v>63.895089999999968</v>
          </cell>
          <cell r="AU37">
            <v>0</v>
          </cell>
          <cell r="AV37">
            <v>0</v>
          </cell>
          <cell r="AW37">
            <v>65.870120000000099</v>
          </cell>
          <cell r="AX37">
            <v>0</v>
          </cell>
          <cell r="AY37">
            <v>0</v>
          </cell>
          <cell r="AZ37">
            <v>68.164110000000164</v>
          </cell>
          <cell r="BA37">
            <v>0</v>
          </cell>
          <cell r="BB37">
            <v>0</v>
          </cell>
          <cell r="BC37">
            <v>71.055334838709769</v>
          </cell>
          <cell r="BD37">
            <v>0</v>
          </cell>
          <cell r="BE37">
            <v>30.756270000000018</v>
          </cell>
          <cell r="BF37">
            <v>1.3561599999999885</v>
          </cell>
          <cell r="BG37">
            <v>0</v>
          </cell>
          <cell r="BH37">
            <v>17.095890000000001</v>
          </cell>
          <cell r="BI37">
            <v>2.575170000000071</v>
          </cell>
          <cell r="BJ37">
            <v>0</v>
          </cell>
          <cell r="BK37">
            <v>29.798140000000014</v>
          </cell>
          <cell r="BL37">
            <v>2.4821399999999585</v>
          </cell>
          <cell r="BM37">
            <v>0</v>
          </cell>
          <cell r="BN37">
            <v>41.54641000000003</v>
          </cell>
          <cell r="BO37">
            <v>2.4078200000001289</v>
          </cell>
          <cell r="BP37">
            <v>0</v>
          </cell>
          <cell r="BQ37">
            <v>49.822760000000009</v>
          </cell>
          <cell r="BR37">
            <v>2.3732900000002246</v>
          </cell>
          <cell r="BS37">
            <v>0</v>
          </cell>
          <cell r="BT37">
            <v>49.018850000000093</v>
          </cell>
          <cell r="BU37">
            <v>2.3335899999999583</v>
          </cell>
          <cell r="BV37">
            <v>0</v>
          </cell>
          <cell r="BW37">
            <v>51.991459999999961</v>
          </cell>
          <cell r="BX37">
            <v>2.286560000000236</v>
          </cell>
          <cell r="BY37">
            <v>0</v>
          </cell>
          <cell r="BZ37">
            <v>58.875859999999989</v>
          </cell>
          <cell r="CA37">
            <v>2.410609999999906</v>
          </cell>
          <cell r="CB37">
            <v>0</v>
          </cell>
          <cell r="CC37">
            <v>62.408290000000036</v>
          </cell>
          <cell r="CD37">
            <v>3.0272899999999936</v>
          </cell>
          <cell r="CE37">
            <v>0</v>
          </cell>
          <cell r="CF37">
            <v>63.895089999999968</v>
          </cell>
          <cell r="CG37">
            <v>3.8811899999996058</v>
          </cell>
          <cell r="CH37">
            <v>0</v>
          </cell>
          <cell r="CI37">
            <v>65.870120000000099</v>
          </cell>
          <cell r="CJ37">
            <v>4.7101900000002388</v>
          </cell>
          <cell r="CK37">
            <v>0</v>
          </cell>
          <cell r="CL37">
            <v>68.164110000000164</v>
          </cell>
        </row>
        <row r="38">
          <cell r="AS38" t="str">
            <v xml:space="preserve">   Dividends</v>
          </cell>
          <cell r="AT38">
            <v>7865.7529400000003</v>
          </cell>
          <cell r="AU38">
            <v>8163.1673800000008</v>
          </cell>
          <cell r="AV38">
            <v>7865.9179899999999</v>
          </cell>
          <cell r="AW38">
            <v>8732.419609999999</v>
          </cell>
          <cell r="AX38">
            <v>9059.4082000000017</v>
          </cell>
          <cell r="AY38">
            <v>8732.5846600000004</v>
          </cell>
          <cell r="AZ38">
            <v>9599.0862799999995</v>
          </cell>
          <cell r="BA38">
            <v>9955.6490200000007</v>
          </cell>
          <cell r="BB38">
            <v>9599.2513199999994</v>
          </cell>
          <cell r="BC38">
            <v>10074.355089999999</v>
          </cell>
          <cell r="BD38">
            <v>10851.88984</v>
          </cell>
          <cell r="BE38">
            <v>10465.91799</v>
          </cell>
          <cell r="BF38">
            <v>0</v>
          </cell>
          <cell r="BG38">
            <v>25.187920000000005</v>
          </cell>
          <cell r="BH38">
            <v>866.66667000000007</v>
          </cell>
          <cell r="BI38">
            <v>0</v>
          </cell>
          <cell r="BJ38">
            <v>50.375840000000011</v>
          </cell>
          <cell r="BK38">
            <v>1733.3333400000001</v>
          </cell>
          <cell r="BL38">
            <v>0</v>
          </cell>
          <cell r="BM38">
            <v>75.563760000000016</v>
          </cell>
          <cell r="BN38">
            <v>2600</v>
          </cell>
          <cell r="BO38">
            <v>0</v>
          </cell>
          <cell r="BP38">
            <v>100.75168000000002</v>
          </cell>
          <cell r="BQ38">
            <v>3466.6666700000001</v>
          </cell>
          <cell r="BR38">
            <v>0.83052000000000004</v>
          </cell>
          <cell r="BS38">
            <v>125.93960000000003</v>
          </cell>
          <cell r="BT38">
            <v>4333.3333400000001</v>
          </cell>
          <cell r="BU38">
            <v>40.822489999999995</v>
          </cell>
          <cell r="BV38">
            <v>151.12752000000003</v>
          </cell>
          <cell r="BW38">
            <v>5253.7529400000003</v>
          </cell>
          <cell r="BX38">
            <v>53.822489999999995</v>
          </cell>
          <cell r="BY38">
            <v>246.81969000000004</v>
          </cell>
          <cell r="BZ38">
            <v>6120.4196099999999</v>
          </cell>
          <cell r="CA38">
            <v>53.822489999999995</v>
          </cell>
          <cell r="CB38">
            <v>272.51186000000007</v>
          </cell>
          <cell r="CC38">
            <v>6987.0862699999998</v>
          </cell>
          <cell r="CD38">
            <v>53.822489999999995</v>
          </cell>
          <cell r="CE38">
            <v>298.2040300000001</v>
          </cell>
          <cell r="CF38">
            <v>7865.7529400000003</v>
          </cell>
          <cell r="CG38">
            <v>53.822489999999995</v>
          </cell>
          <cell r="CH38">
            <v>323.89620000000014</v>
          </cell>
          <cell r="CI38">
            <v>8732.419609999999</v>
          </cell>
          <cell r="CJ38">
            <v>53.822489999999995</v>
          </cell>
          <cell r="CK38">
            <v>349.58837000000017</v>
          </cell>
          <cell r="CL38">
            <v>9599.0862799999995</v>
          </cell>
        </row>
        <row r="39">
          <cell r="AS39" t="str">
            <v xml:space="preserve">   Gain on Trent settlement</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v>0</v>
          </cell>
          <cell r="CE39">
            <v>0</v>
          </cell>
          <cell r="CF39">
            <v>0</v>
          </cell>
          <cell r="CG39">
            <v>0</v>
          </cell>
          <cell r="CH39">
            <v>0</v>
          </cell>
          <cell r="CI39">
            <v>0</v>
          </cell>
          <cell r="CJ39">
            <v>0</v>
          </cell>
          <cell r="CK39">
            <v>0</v>
          </cell>
          <cell r="CL39">
            <v>0</v>
          </cell>
        </row>
        <row r="40">
          <cell r="AS40" t="str">
            <v xml:space="preserve">   Gain on disposal of subsidiaries</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v>0</v>
          </cell>
          <cell r="CG40">
            <v>0</v>
          </cell>
          <cell r="CH40">
            <v>0</v>
          </cell>
          <cell r="CI40">
            <v>0</v>
          </cell>
          <cell r="CJ40">
            <v>0</v>
          </cell>
          <cell r="CK40">
            <v>0</v>
          </cell>
          <cell r="CL40">
            <v>0</v>
          </cell>
        </row>
        <row r="41">
          <cell r="AS41" t="str">
            <v xml:space="preserve">   Gain (loss) on disposals</v>
          </cell>
          <cell r="AT41">
            <v>38.337159999999997</v>
          </cell>
          <cell r="AU41">
            <v>0</v>
          </cell>
          <cell r="AV41">
            <v>53.689779999999999</v>
          </cell>
          <cell r="AW41">
            <v>24.566970000000001</v>
          </cell>
          <cell r="AX41">
            <v>0</v>
          </cell>
          <cell r="AY41">
            <v>53.689779999999999</v>
          </cell>
          <cell r="AZ41">
            <v>13.798919999999999</v>
          </cell>
          <cell r="BA41">
            <v>0</v>
          </cell>
          <cell r="BB41">
            <v>60.040279999999996</v>
          </cell>
          <cell r="BC41">
            <v>-28.757200000000019</v>
          </cell>
          <cell r="BD41">
            <v>0</v>
          </cell>
          <cell r="BE41">
            <v>6.7239800000000107</v>
          </cell>
          <cell r="BF41">
            <v>55.634999999999998</v>
          </cell>
          <cell r="BG41">
            <v>0</v>
          </cell>
          <cell r="BH41">
            <v>44.845199999999998</v>
          </cell>
          <cell r="BI41">
            <v>55.674900000000001</v>
          </cell>
          <cell r="BJ41">
            <v>0</v>
          </cell>
          <cell r="BK41">
            <v>35.562519999999999</v>
          </cell>
          <cell r="BL41">
            <v>57.350749999999998</v>
          </cell>
          <cell r="BM41">
            <v>0</v>
          </cell>
          <cell r="BN41">
            <v>42.195680000000003</v>
          </cell>
          <cell r="BO41">
            <v>62.704929999999997</v>
          </cell>
          <cell r="BP41">
            <v>0</v>
          </cell>
          <cell r="BQ41">
            <v>42.963680000000004</v>
          </cell>
          <cell r="BR41">
            <v>67.673320000000004</v>
          </cell>
          <cell r="BS41">
            <v>0</v>
          </cell>
          <cell r="BT41">
            <v>41.001240000000003</v>
          </cell>
          <cell r="BU41">
            <v>80.681420000000003</v>
          </cell>
          <cell r="BV41">
            <v>0</v>
          </cell>
          <cell r="BW41">
            <v>44.965780000000002</v>
          </cell>
          <cell r="BX41">
            <v>113.74924</v>
          </cell>
          <cell r="BY41">
            <v>0</v>
          </cell>
          <cell r="BZ41">
            <v>36.593729999999987</v>
          </cell>
          <cell r="CA41">
            <v>100.02014</v>
          </cell>
          <cell r="CB41">
            <v>0</v>
          </cell>
          <cell r="CC41">
            <v>36.593729999999987</v>
          </cell>
          <cell r="CD41">
            <v>92.526350000000008</v>
          </cell>
          <cell r="CE41">
            <v>0</v>
          </cell>
          <cell r="CF41">
            <v>38.337159999999997</v>
          </cell>
          <cell r="CG41">
            <v>97.686709999999991</v>
          </cell>
          <cell r="CH41">
            <v>0</v>
          </cell>
          <cell r="CI41">
            <v>24.566970000000001</v>
          </cell>
          <cell r="CJ41">
            <v>97.163189999999972</v>
          </cell>
          <cell r="CK41">
            <v>0</v>
          </cell>
          <cell r="CL41">
            <v>13.798919999999999</v>
          </cell>
        </row>
        <row r="42">
          <cell r="AS42" t="str">
            <v xml:space="preserve">   Gain on sale of land</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row>
        <row r="43">
          <cell r="AS43" t="str">
            <v xml:space="preserve">   Other</v>
          </cell>
          <cell r="AT43">
            <v>241.25372999999999</v>
          </cell>
          <cell r="AU43">
            <v>0</v>
          </cell>
          <cell r="AV43">
            <v>97.770900000000012</v>
          </cell>
          <cell r="AW43">
            <v>264.65959967741958</v>
          </cell>
          <cell r="AX43">
            <v>0</v>
          </cell>
          <cell r="AY43">
            <v>150.74250000000001</v>
          </cell>
          <cell r="AZ43">
            <v>289.83194819170274</v>
          </cell>
          <cell r="BA43">
            <v>0</v>
          </cell>
          <cell r="BB43">
            <v>181.57560999999998</v>
          </cell>
          <cell r="BC43">
            <v>301.35136419354819</v>
          </cell>
          <cell r="BD43">
            <v>0</v>
          </cell>
          <cell r="BE43">
            <v>203.69070000000002</v>
          </cell>
          <cell r="BF43">
            <v>7.6243699999998569</v>
          </cell>
          <cell r="BG43">
            <v>0</v>
          </cell>
          <cell r="BH43">
            <v>25.004189999999998</v>
          </cell>
          <cell r="BI43">
            <v>41.365900000000408</v>
          </cell>
          <cell r="BJ43">
            <v>0</v>
          </cell>
          <cell r="BK43">
            <v>54.991430000000001</v>
          </cell>
          <cell r="BL43">
            <v>69.07052000000067</v>
          </cell>
          <cell r="BM43">
            <v>0</v>
          </cell>
          <cell r="BN43">
            <v>78.549329999999998</v>
          </cell>
          <cell r="BO43">
            <v>95.745159999999828</v>
          </cell>
          <cell r="BP43">
            <v>0</v>
          </cell>
          <cell r="BQ43">
            <v>97.625690000000006</v>
          </cell>
          <cell r="BR43">
            <v>99.166629999999287</v>
          </cell>
          <cell r="BS43">
            <v>0</v>
          </cell>
          <cell r="BT43">
            <v>131.20239999999998</v>
          </cell>
          <cell r="BU43">
            <v>118.91387000000077</v>
          </cell>
          <cell r="BV43">
            <v>0</v>
          </cell>
          <cell r="BW43">
            <v>150.19023000000001</v>
          </cell>
          <cell r="BX43">
            <v>143.45361000000003</v>
          </cell>
          <cell r="BY43">
            <v>0</v>
          </cell>
          <cell r="BZ43">
            <v>150.77011000000002</v>
          </cell>
          <cell r="CA43">
            <v>169.06979000000024</v>
          </cell>
          <cell r="CB43">
            <v>0</v>
          </cell>
          <cell r="CC43">
            <v>201.41871000000003</v>
          </cell>
          <cell r="CD43">
            <v>194.67051000000157</v>
          </cell>
          <cell r="CE43">
            <v>0</v>
          </cell>
          <cell r="CF43">
            <v>241.25372999999999</v>
          </cell>
          <cell r="CG43">
            <v>218.93203000000005</v>
          </cell>
          <cell r="CH43">
            <v>0</v>
          </cell>
          <cell r="CI43">
            <v>264.65959967741958</v>
          </cell>
          <cell r="CJ43">
            <v>244.26658000000077</v>
          </cell>
          <cell r="CK43">
            <v>0</v>
          </cell>
          <cell r="CL43">
            <v>289.83194819170274</v>
          </cell>
        </row>
        <row r="44">
          <cell r="AT44">
            <v>8256.9495700000007</v>
          </cell>
          <cell r="AU44">
            <v>8527.8003807856239</v>
          </cell>
          <cell r="AV44">
            <v>8476.3942299999999</v>
          </cell>
          <cell r="AW44">
            <v>9135.366309677418</v>
          </cell>
          <cell r="AX44">
            <v>9464.5559786506947</v>
          </cell>
          <cell r="AY44">
            <v>9426.871650000001</v>
          </cell>
          <cell r="AZ44">
            <v>10013.083568191701</v>
          </cell>
          <cell r="BA44">
            <v>10401.311576515764</v>
          </cell>
          <cell r="BB44">
            <v>10358.788009999998</v>
          </cell>
          <cell r="BC44">
            <v>10469.509919032256</v>
          </cell>
          <cell r="BD44">
            <v>11338.067174380831</v>
          </cell>
          <cell r="BE44">
            <v>11274.4362</v>
          </cell>
          <cell r="BF44">
            <v>64.749729999999857</v>
          </cell>
          <cell r="BG44">
            <v>396.58957450000003</v>
          </cell>
          <cell r="BH44">
            <v>957.51335000000006</v>
          </cell>
          <cell r="BI44">
            <v>99.882630000000489</v>
          </cell>
          <cell r="BJ44">
            <v>793.17914900000005</v>
          </cell>
          <cell r="BK44">
            <v>1862.5598800000002</v>
          </cell>
          <cell r="BL44">
            <v>137.34892000000065</v>
          </cell>
          <cell r="BM44">
            <v>1189.7687235000001</v>
          </cell>
          <cell r="BN44">
            <v>2796.9557399999999</v>
          </cell>
          <cell r="BO44">
            <v>169.43766000000005</v>
          </cell>
          <cell r="BP44">
            <v>1586.3582980000001</v>
          </cell>
          <cell r="BQ44">
            <v>3692.2397499999997</v>
          </cell>
          <cell r="BR44">
            <v>176.07862999999946</v>
          </cell>
          <cell r="BS44">
            <v>1982.9478724999999</v>
          </cell>
          <cell r="BT44">
            <v>4594.0644300000004</v>
          </cell>
          <cell r="BU44">
            <v>260.56312000000082</v>
          </cell>
          <cell r="BV44">
            <v>2379.5374470000002</v>
          </cell>
          <cell r="BW44">
            <v>5542.7872800000005</v>
          </cell>
          <cell r="BX44">
            <v>333.99457000000018</v>
          </cell>
          <cell r="BY44">
            <v>2846.6312715000004</v>
          </cell>
          <cell r="BZ44">
            <v>6414.6117899999999</v>
          </cell>
          <cell r="CA44">
            <v>360.15671000000032</v>
          </cell>
          <cell r="CB44">
            <v>3243.7250960000001</v>
          </cell>
          <cell r="CC44">
            <v>7330.0511599999991</v>
          </cell>
          <cell r="CD44">
            <v>383.56491000000159</v>
          </cell>
          <cell r="CE44">
            <v>3640.8189204999999</v>
          </cell>
          <cell r="CF44">
            <v>8256.9495700000007</v>
          </cell>
          <cell r="CG44">
            <v>418.64272999999969</v>
          </cell>
          <cell r="CH44">
            <v>4037.9127450000001</v>
          </cell>
          <cell r="CI44">
            <v>9135.366309677418</v>
          </cell>
          <cell r="CJ44">
            <v>452.06611000000117</v>
          </cell>
          <cell r="CK44">
            <v>4435.0065695000003</v>
          </cell>
          <cell r="CL44">
            <v>10013.083568191701</v>
          </cell>
        </row>
        <row r="45">
          <cell r="AS45" t="str">
            <v>Other income deductions</v>
          </cell>
        </row>
        <row r="46">
          <cell r="AS46" t="str">
            <v xml:space="preserve">   Loan interest and lease expense</v>
          </cell>
          <cell r="AT46">
            <v>4019.8268999999996</v>
          </cell>
          <cell r="AU46">
            <v>4029.2010346207835</v>
          </cell>
          <cell r="AV46">
            <v>3956.3433400000004</v>
          </cell>
          <cell r="AW46">
            <v>4468.9272300000002</v>
          </cell>
          <cell r="AX46">
            <v>4476.8900384675371</v>
          </cell>
          <cell r="AY46">
            <v>4403.2494100000004</v>
          </cell>
          <cell r="AZ46">
            <v>5025.9280100000005</v>
          </cell>
          <cell r="BA46">
            <v>4924.2290423142913</v>
          </cell>
          <cell r="BB46">
            <v>4871.1621899999991</v>
          </cell>
          <cell r="BC46">
            <v>5425.0598300000001</v>
          </cell>
          <cell r="BD46">
            <v>5371.5680461610455</v>
          </cell>
          <cell r="BE46">
            <v>5304.5514500000008</v>
          </cell>
          <cell r="BF46">
            <v>455.53652</v>
          </cell>
          <cell r="BG46">
            <v>702.0209133333334</v>
          </cell>
          <cell r="BH46">
            <v>450.58724999999998</v>
          </cell>
          <cell r="BI46">
            <v>870.09053000000006</v>
          </cell>
          <cell r="BJ46">
            <v>1404.0418266666668</v>
          </cell>
          <cell r="BK46">
            <v>865.73795999999993</v>
          </cell>
          <cell r="BL46">
            <v>1315.1125399999999</v>
          </cell>
          <cell r="BM46">
            <v>2106.0627400000003</v>
          </cell>
          <cell r="BN46">
            <v>1311.04901</v>
          </cell>
          <cell r="BO46">
            <v>1787.1152299999999</v>
          </cell>
          <cell r="BP46">
            <v>2808.0836533333336</v>
          </cell>
          <cell r="BQ46">
            <v>1768.9649699999998</v>
          </cell>
          <cell r="BR46">
            <v>2233.4895599999995</v>
          </cell>
          <cell r="BS46">
            <v>3510.1045666666669</v>
          </cell>
          <cell r="BT46">
            <v>2239.24161</v>
          </cell>
          <cell r="BU46">
            <v>2668.6886800000002</v>
          </cell>
          <cell r="BV46">
            <v>4212.1254800000006</v>
          </cell>
          <cell r="BW46">
            <v>2674.2158999999997</v>
          </cell>
          <cell r="BX46">
            <v>3123.5146600000007</v>
          </cell>
          <cell r="BY46">
            <v>4914.1463933333343</v>
          </cell>
          <cell r="BZ46">
            <v>3132.4800199999995</v>
          </cell>
          <cell r="CA46">
            <v>3570.5744500000001</v>
          </cell>
          <cell r="CB46">
            <v>5616.1673066666681</v>
          </cell>
          <cell r="CC46">
            <v>3577.7162399999997</v>
          </cell>
          <cell r="CD46">
            <v>4005.5158799999995</v>
          </cell>
          <cell r="CE46">
            <v>6318.1882200000018</v>
          </cell>
          <cell r="CF46">
            <v>4019.8268999999996</v>
          </cell>
          <cell r="CG46">
            <v>4459.2806900000005</v>
          </cell>
          <cell r="CH46">
            <v>7020.2091333333356</v>
          </cell>
          <cell r="CI46">
            <v>4468.9272300000002</v>
          </cell>
          <cell r="CJ46">
            <v>4893.7491499999996</v>
          </cell>
          <cell r="CK46">
            <v>7722.2300466666693</v>
          </cell>
          <cell r="CL46">
            <v>5025.9280100000005</v>
          </cell>
        </row>
        <row r="47">
          <cell r="AS47" t="str">
            <v xml:space="preserve">   Affiliate loan interest</v>
          </cell>
          <cell r="AT47">
            <v>11968.850789999999</v>
          </cell>
          <cell r="AU47">
            <v>11982.39309</v>
          </cell>
          <cell r="AV47">
            <v>11985.907019999999</v>
          </cell>
          <cell r="AW47">
            <v>13357.44241</v>
          </cell>
          <cell r="AX47">
            <v>13313.7701</v>
          </cell>
          <cell r="AY47">
            <v>13327.150149999999</v>
          </cell>
          <cell r="AZ47">
            <v>14743.68957</v>
          </cell>
          <cell r="BA47">
            <v>14645.14711</v>
          </cell>
          <cell r="BB47">
            <v>14651.33705</v>
          </cell>
          <cell r="BC47">
            <v>15613.587989999998</v>
          </cell>
          <cell r="BD47">
            <v>15976.52412</v>
          </cell>
          <cell r="BE47">
            <v>15992.580179999999</v>
          </cell>
          <cell r="BF47">
            <v>66.153070000000014</v>
          </cell>
          <cell r="BG47">
            <v>369.17083333333335</v>
          </cell>
          <cell r="BH47">
            <v>1341.2431299999998</v>
          </cell>
          <cell r="BI47">
            <v>125.86512999999998</v>
          </cell>
          <cell r="BJ47">
            <v>738.3416666666667</v>
          </cell>
          <cell r="BK47">
            <v>2631.3175699999997</v>
          </cell>
          <cell r="BL47">
            <v>190.82091999999992</v>
          </cell>
          <cell r="BM47">
            <v>1107.5125</v>
          </cell>
          <cell r="BN47">
            <v>3972.5606999999995</v>
          </cell>
          <cell r="BO47">
            <v>253.5335199999999</v>
          </cell>
          <cell r="BP47">
            <v>1476.6833333333334</v>
          </cell>
          <cell r="BQ47">
            <v>5296.7475999999997</v>
          </cell>
          <cell r="BR47">
            <v>318.20323999999999</v>
          </cell>
          <cell r="BS47">
            <v>1845.8541666666667</v>
          </cell>
          <cell r="BT47">
            <v>6637.9907300000004</v>
          </cell>
          <cell r="BU47">
            <v>379.10807999999997</v>
          </cell>
          <cell r="BV47">
            <v>2215.0250000000001</v>
          </cell>
          <cell r="BW47">
            <v>7962.1776300000001</v>
          </cell>
          <cell r="BX47">
            <v>443.51058000000018</v>
          </cell>
          <cell r="BY47">
            <v>2584.1958333333332</v>
          </cell>
          <cell r="BZ47">
            <v>9303.4207599999991</v>
          </cell>
          <cell r="CA47">
            <v>507.77575000000002</v>
          </cell>
          <cell r="CB47">
            <v>2953.3666666666668</v>
          </cell>
          <cell r="CC47">
            <v>10644.66389</v>
          </cell>
          <cell r="CD47">
            <v>569.8346499999999</v>
          </cell>
          <cell r="CE47">
            <v>3322.5375000000004</v>
          </cell>
          <cell r="CF47">
            <v>11968.850789999999</v>
          </cell>
          <cell r="CG47">
            <v>634.03751000000022</v>
          </cell>
          <cell r="CH47">
            <v>3691.7083333333339</v>
          </cell>
          <cell r="CI47">
            <v>13357.44241</v>
          </cell>
          <cell r="CJ47">
            <v>696.70474000000002</v>
          </cell>
          <cell r="CK47">
            <v>4060.8791666666675</v>
          </cell>
          <cell r="CL47">
            <v>14743.68957</v>
          </cell>
        </row>
        <row r="48">
          <cell r="AS48" t="str">
            <v xml:space="preserve">   Interest used during construction</v>
          </cell>
          <cell r="AT48">
            <v>-92.37809</v>
          </cell>
          <cell r="AU48">
            <v>0</v>
          </cell>
          <cell r="AV48">
            <v>-40.06568</v>
          </cell>
          <cell r="AW48">
            <v>-111.65716</v>
          </cell>
          <cell r="AX48">
            <v>0</v>
          </cell>
          <cell r="AY48">
            <v>-45.532489999999996</v>
          </cell>
          <cell r="AZ48">
            <v>-126.9011</v>
          </cell>
          <cell r="BA48">
            <v>0</v>
          </cell>
          <cell r="BB48">
            <v>-50.748040000000003</v>
          </cell>
          <cell r="BC48">
            <v>-141.13468</v>
          </cell>
          <cell r="BD48">
            <v>0</v>
          </cell>
          <cell r="BE48">
            <v>-54.091560000000001</v>
          </cell>
          <cell r="BF48">
            <v>-6.9039599999999997</v>
          </cell>
          <cell r="BG48">
            <v>0</v>
          </cell>
          <cell r="BH48">
            <v>-4.1133699999999997</v>
          </cell>
          <cell r="BI48">
            <v>-13.840129999999998</v>
          </cell>
          <cell r="BJ48">
            <v>0</v>
          </cell>
          <cell r="BK48">
            <v>-8.4099199999999996</v>
          </cell>
          <cell r="BL48">
            <v>-21.638339999999999</v>
          </cell>
          <cell r="BM48">
            <v>0</v>
          </cell>
          <cell r="BN48">
            <v>-12.730139999999999</v>
          </cell>
          <cell r="BO48">
            <v>-24.447559999999999</v>
          </cell>
          <cell r="BP48">
            <v>0</v>
          </cell>
          <cell r="BQ48">
            <v>-17.396429999999999</v>
          </cell>
          <cell r="BR48">
            <v>-28.95271</v>
          </cell>
          <cell r="BS48">
            <v>0</v>
          </cell>
          <cell r="BT48">
            <v>-22.947029999999998</v>
          </cell>
          <cell r="BU48">
            <v>-29.47917</v>
          </cell>
          <cell r="BV48">
            <v>0</v>
          </cell>
          <cell r="BW48">
            <v>-28.860189999999999</v>
          </cell>
          <cell r="BX48">
            <v>-34.65842</v>
          </cell>
          <cell r="BY48">
            <v>0</v>
          </cell>
          <cell r="BZ48">
            <v>-61.92671</v>
          </cell>
          <cell r="CA48">
            <v>-40.994699999999995</v>
          </cell>
          <cell r="CB48">
            <v>0</v>
          </cell>
          <cell r="CC48">
            <v>-76.866219999999998</v>
          </cell>
          <cell r="CD48">
            <v>-48.876320000000007</v>
          </cell>
          <cell r="CE48">
            <v>0</v>
          </cell>
          <cell r="CF48">
            <v>-92.37809</v>
          </cell>
          <cell r="CG48">
            <v>-55.372510000000005</v>
          </cell>
          <cell r="CH48">
            <v>0</v>
          </cell>
          <cell r="CI48">
            <v>-111.65716</v>
          </cell>
          <cell r="CJ48">
            <v>-62.491649999999993</v>
          </cell>
          <cell r="CK48">
            <v>0</v>
          </cell>
          <cell r="CL48">
            <v>-126.9011</v>
          </cell>
        </row>
        <row r="49">
          <cell r="AS49" t="str">
            <v xml:space="preserve">   Other  </v>
          </cell>
          <cell r="AT49">
            <v>0</v>
          </cell>
          <cell r="AU49">
            <v>0</v>
          </cell>
          <cell r="AV49">
            <v>2483.3292800000004</v>
          </cell>
          <cell r="AW49">
            <v>0</v>
          </cell>
          <cell r="AX49">
            <v>0</v>
          </cell>
          <cell r="AY49">
            <v>2483.3292800000004</v>
          </cell>
          <cell r="AZ49">
            <v>0</v>
          </cell>
          <cell r="BA49">
            <v>0</v>
          </cell>
          <cell r="BB49">
            <v>2483.3292800000004</v>
          </cell>
          <cell r="BC49">
            <v>0</v>
          </cell>
          <cell r="BD49">
            <v>0</v>
          </cell>
          <cell r="BE49">
            <v>2483.3292800000004</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0</v>
          </cell>
          <cell r="CL49">
            <v>0</v>
          </cell>
        </row>
        <row r="50">
          <cell r="AS50" t="str">
            <v xml:space="preserve">   Customers' and other interest</v>
          </cell>
          <cell r="AT50" t="str">
            <v>n/a</v>
          </cell>
          <cell r="AU50" t="str">
            <v>n/a</v>
          </cell>
          <cell r="AV50" t="str">
            <v>n/a</v>
          </cell>
          <cell r="AW50" t="str">
            <v>n/a</v>
          </cell>
          <cell r="AX50" t="str">
            <v>n/a</v>
          </cell>
          <cell r="AY50" t="str">
            <v>n/a</v>
          </cell>
          <cell r="AZ50" t="str">
            <v>n/a</v>
          </cell>
          <cell r="BA50" t="str">
            <v>n/a</v>
          </cell>
          <cell r="BB50" t="str">
            <v>n/a</v>
          </cell>
          <cell r="BC50" t="str">
            <v>n/a</v>
          </cell>
          <cell r="BD50" t="str">
            <v>n/a</v>
          </cell>
          <cell r="BE50" t="str">
            <v>n/a</v>
          </cell>
          <cell r="BF50" t="str">
            <v>n/a</v>
          </cell>
          <cell r="BG50" t="str">
            <v>n/a</v>
          </cell>
          <cell r="BH50" t="str">
            <v>n/a</v>
          </cell>
          <cell r="BI50" t="str">
            <v>n/a</v>
          </cell>
          <cell r="BJ50" t="str">
            <v>n/a</v>
          </cell>
          <cell r="BK50" t="str">
            <v>n/a</v>
          </cell>
          <cell r="BL50" t="str">
            <v>n/a</v>
          </cell>
          <cell r="BM50" t="str">
            <v>n/a</v>
          </cell>
          <cell r="BN50" t="str">
            <v>n/a</v>
          </cell>
          <cell r="BO50" t="str">
            <v>n/a</v>
          </cell>
          <cell r="BP50" t="str">
            <v>n/a</v>
          </cell>
          <cell r="BQ50" t="str">
            <v>n/a</v>
          </cell>
          <cell r="BR50" t="str">
            <v>n/a</v>
          </cell>
          <cell r="BS50" t="str">
            <v>n/a</v>
          </cell>
          <cell r="BT50" t="str">
            <v>n/a</v>
          </cell>
          <cell r="BU50" t="str">
            <v>n/a</v>
          </cell>
          <cell r="BV50" t="str">
            <v>n/a</v>
          </cell>
          <cell r="BW50" t="str">
            <v>n/a</v>
          </cell>
          <cell r="BX50" t="str">
            <v>n/a</v>
          </cell>
          <cell r="BY50" t="str">
            <v>n/a</v>
          </cell>
          <cell r="BZ50" t="str">
            <v>n/a</v>
          </cell>
          <cell r="CA50" t="str">
            <v>n/a</v>
          </cell>
          <cell r="CB50" t="str">
            <v>n/a</v>
          </cell>
          <cell r="CC50" t="str">
            <v>n/a</v>
          </cell>
          <cell r="CD50" t="str">
            <v>n/a</v>
          </cell>
          <cell r="CE50" t="str">
            <v>n/a</v>
          </cell>
          <cell r="CF50" t="str">
            <v>n/a</v>
          </cell>
          <cell r="CG50" t="str">
            <v>n/a</v>
          </cell>
          <cell r="CH50" t="str">
            <v>n/a</v>
          </cell>
          <cell r="CI50" t="str">
            <v>n/a</v>
          </cell>
          <cell r="CJ50" t="str">
            <v>n/a</v>
          </cell>
          <cell r="CK50" t="str">
            <v>n/a</v>
          </cell>
          <cell r="CL50" t="str">
            <v>n/a</v>
          </cell>
        </row>
        <row r="51">
          <cell r="AT51">
            <v>15896.299599999998</v>
          </cell>
          <cell r="AU51">
            <v>16011.594124620784</v>
          </cell>
          <cell r="AV51">
            <v>18385.51396</v>
          </cell>
          <cell r="AW51">
            <v>17714.712480000002</v>
          </cell>
          <cell r="AX51">
            <v>17790.660138467538</v>
          </cell>
          <cell r="AY51">
            <v>20168.196349999998</v>
          </cell>
          <cell r="AZ51">
            <v>19642.716480000003</v>
          </cell>
          <cell r="BA51">
            <v>19569.376152314289</v>
          </cell>
          <cell r="BB51">
            <v>21955.080480000001</v>
          </cell>
          <cell r="BC51">
            <v>20897.513139999999</v>
          </cell>
          <cell r="BD51">
            <v>21348.092166161045</v>
          </cell>
          <cell r="BE51">
            <v>23726.369350000001</v>
          </cell>
          <cell r="BF51">
            <v>514.78562999999997</v>
          </cell>
          <cell r="BG51">
            <v>1071.1917466666669</v>
          </cell>
          <cell r="BH51">
            <v>1787.7170099999998</v>
          </cell>
          <cell r="BI51">
            <v>982.11553000000004</v>
          </cell>
          <cell r="BJ51">
            <v>2142.3834933333337</v>
          </cell>
          <cell r="BK51">
            <v>3488.6456099999996</v>
          </cell>
          <cell r="BL51">
            <v>1484.2951199999998</v>
          </cell>
          <cell r="BM51">
            <v>3213.5752400000001</v>
          </cell>
          <cell r="BN51">
            <v>5270.8795700000001</v>
          </cell>
          <cell r="BO51">
            <v>2016.2011899999998</v>
          </cell>
          <cell r="BP51">
            <v>4284.7669866666674</v>
          </cell>
          <cell r="BQ51">
            <v>7048.3161399999999</v>
          </cell>
          <cell r="BR51">
            <v>2522.7400899999993</v>
          </cell>
          <cell r="BS51">
            <v>5355.9587333333338</v>
          </cell>
          <cell r="BT51">
            <v>8854.2853100000011</v>
          </cell>
          <cell r="BU51">
            <v>3018.3175900000001</v>
          </cell>
          <cell r="BV51">
            <v>6427.1504800000002</v>
          </cell>
          <cell r="BW51">
            <v>10607.53334</v>
          </cell>
          <cell r="BX51">
            <v>3532.3668200000006</v>
          </cell>
          <cell r="BY51">
            <v>7498.3422266666676</v>
          </cell>
          <cell r="BZ51">
            <v>12373.974069999998</v>
          </cell>
          <cell r="CA51">
            <v>4037.3554999999997</v>
          </cell>
          <cell r="CB51">
            <v>8569.5339733333349</v>
          </cell>
          <cell r="CC51">
            <v>14145.51391</v>
          </cell>
          <cell r="CD51">
            <v>4526.4742099999994</v>
          </cell>
          <cell r="CE51">
            <v>9640.7257200000022</v>
          </cell>
          <cell r="CF51">
            <v>15896.299599999998</v>
          </cell>
          <cell r="CG51">
            <v>5037.9456900000005</v>
          </cell>
          <cell r="CH51">
            <v>10711.917466666669</v>
          </cell>
          <cell r="CI51">
            <v>17714.712480000002</v>
          </cell>
          <cell r="CJ51">
            <v>5527.9622399999998</v>
          </cell>
          <cell r="CK51">
            <v>11783.109213333337</v>
          </cell>
          <cell r="CL51">
            <v>19642.716480000003</v>
          </cell>
        </row>
        <row r="53">
          <cell r="AT53" t="str">
            <v xml:space="preserve"> </v>
          </cell>
          <cell r="AW53" t="str">
            <v xml:space="preserve"> </v>
          </cell>
          <cell r="AZ53" t="str">
            <v xml:space="preserve"> </v>
          </cell>
          <cell r="BC53" t="str">
            <v xml:space="preserve"> </v>
          </cell>
          <cell r="BF53" t="str">
            <v xml:space="preserve"> </v>
          </cell>
          <cell r="BI53" t="str">
            <v xml:space="preserve"> </v>
          </cell>
          <cell r="BL53" t="str">
            <v xml:space="preserve"> </v>
          </cell>
          <cell r="BO53" t="str">
            <v xml:space="preserve"> </v>
          </cell>
          <cell r="BR53" t="str">
            <v xml:space="preserve"> </v>
          </cell>
          <cell r="BU53" t="str">
            <v xml:space="preserve"> </v>
          </cell>
          <cell r="BX53" t="str">
            <v xml:space="preserve"> </v>
          </cell>
          <cell r="CA53" t="str">
            <v xml:space="preserve"> </v>
          </cell>
          <cell r="CD53" t="str">
            <v xml:space="preserve"> </v>
          </cell>
          <cell r="CG53" t="str">
            <v xml:space="preserve"> </v>
          </cell>
          <cell r="CJ53" t="str">
            <v xml:space="preserve"> </v>
          </cell>
        </row>
        <row r="54">
          <cell r="AS54" t="str">
            <v>Earnings before income taxes</v>
          </cell>
          <cell r="AT54">
            <v>5989.2370499999925</v>
          </cell>
          <cell r="AU54">
            <v>8736.5631028481548</v>
          </cell>
          <cell r="AV54">
            <v>14815.76729999993</v>
          </cell>
          <cell r="AW54">
            <v>6592.3493099999687</v>
          </cell>
          <cell r="AX54">
            <v>8857.039558349803</v>
          </cell>
          <cell r="AY54">
            <v>17406.132429999998</v>
          </cell>
          <cell r="AZ54">
            <v>6972.2085485142197</v>
          </cell>
          <cell r="BA54">
            <v>8964.3524838514531</v>
          </cell>
          <cell r="BB54">
            <v>19794.220979999915</v>
          </cell>
          <cell r="BC54">
            <v>7558.1406700001207</v>
          </cell>
          <cell r="BD54">
            <v>9160.3796693530967</v>
          </cell>
          <cell r="BE54">
            <v>21259.2647699999</v>
          </cell>
          <cell r="BF54">
            <v>1357.8167200000089</v>
          </cell>
          <cell r="BG54">
            <v>820.91638116666832</v>
          </cell>
          <cell r="BH54">
            <v>2462.0287800000056</v>
          </cell>
          <cell r="BI54">
            <v>2152.8042925500013</v>
          </cell>
          <cell r="BJ54">
            <v>1596.1473223333292</v>
          </cell>
          <cell r="BK54">
            <v>4116.5798300000115</v>
          </cell>
          <cell r="BL54">
            <v>3555.6383638250018</v>
          </cell>
          <cell r="BM54">
            <v>2330.9317634999943</v>
          </cell>
          <cell r="BN54">
            <v>5451.8447400000341</v>
          </cell>
          <cell r="BO54">
            <v>4426.767935100017</v>
          </cell>
          <cell r="BP54">
            <v>2843.4022746666515</v>
          </cell>
          <cell r="BQ54">
            <v>6021.2330099999954</v>
          </cell>
          <cell r="BR54">
            <v>4726.3575463749912</v>
          </cell>
          <cell r="BS54">
            <v>3384.7193958333146</v>
          </cell>
          <cell r="BT54">
            <v>5953.6554799999703</v>
          </cell>
          <cell r="BU54">
            <v>5985.7237776499951</v>
          </cell>
          <cell r="BV54">
            <v>3936.5488169999808</v>
          </cell>
          <cell r="BW54">
            <v>5698.6139300000305</v>
          </cell>
          <cell r="BX54">
            <v>7078.6024889250148</v>
          </cell>
          <cell r="BY54">
            <v>4893.9024381666532</v>
          </cell>
          <cell r="BZ54">
            <v>5975.5806800000155</v>
          </cell>
          <cell r="CA54">
            <v>8367.5600902000551</v>
          </cell>
          <cell r="CB54">
            <v>5661.4143993333164</v>
          </cell>
          <cell r="CC54">
            <v>5867.7579400000013</v>
          </cell>
          <cell r="CD54">
            <v>9093.6382214749683</v>
          </cell>
          <cell r="CE54">
            <v>6456.7674204999876</v>
          </cell>
          <cell r="CF54">
            <v>5989.2370499999925</v>
          </cell>
          <cell r="CG54">
            <v>10038.572602750002</v>
          </cell>
          <cell r="CH54">
            <v>7157.8215316666465</v>
          </cell>
          <cell r="CI54">
            <v>6592.3493099999687</v>
          </cell>
          <cell r="CJ54">
            <v>11312.851184024941</v>
          </cell>
          <cell r="CK54">
            <v>7798.7475828333045</v>
          </cell>
          <cell r="CL54">
            <v>6972.2085485142197</v>
          </cell>
        </row>
        <row r="56">
          <cell r="AS56" t="str">
            <v xml:space="preserve">   Current</v>
          </cell>
          <cell r="AT56">
            <v>-449.52100000000002</v>
          </cell>
          <cell r="AU56">
            <v>782.73248070656473</v>
          </cell>
          <cell r="AV56">
            <v>2652.67184</v>
          </cell>
          <cell r="AW56">
            <v>-565.59299999999996</v>
          </cell>
          <cell r="AX56">
            <v>536.48970992210866</v>
          </cell>
          <cell r="AY56">
            <v>3325.1708399999998</v>
          </cell>
          <cell r="AZ56">
            <v>-765.51103148571542</v>
          </cell>
          <cell r="BA56">
            <v>285.90297423765293</v>
          </cell>
          <cell r="BB56">
            <v>3555.7698399999999</v>
          </cell>
          <cell r="BC56">
            <v>-1481.37499</v>
          </cell>
          <cell r="BD56">
            <v>64.591944353197164</v>
          </cell>
          <cell r="BE56">
            <v>3913.61384</v>
          </cell>
          <cell r="BF56">
            <v>438.62799999999999</v>
          </cell>
          <cell r="BG56">
            <v>242.66324197333341</v>
          </cell>
          <cell r="BH56">
            <v>577.45799999999997</v>
          </cell>
          <cell r="BI56">
            <v>597.78</v>
          </cell>
          <cell r="BJ56">
            <v>470.70714314666674</v>
          </cell>
          <cell r="BK56">
            <v>893.48400000000004</v>
          </cell>
          <cell r="BL56">
            <v>1030.94</v>
          </cell>
          <cell r="BM56">
            <v>685.80816432000006</v>
          </cell>
          <cell r="BN56">
            <v>1105.3679999999999</v>
          </cell>
          <cell r="BO56">
            <v>1332.0529999999999</v>
          </cell>
          <cell r="BP56">
            <v>829.76872789333345</v>
          </cell>
          <cell r="BQ56">
            <v>1074.7639999999999</v>
          </cell>
          <cell r="BR56">
            <v>1441.0730000000001</v>
          </cell>
          <cell r="BS56">
            <v>982.96020666666675</v>
          </cell>
          <cell r="BT56">
            <v>697.29</v>
          </cell>
          <cell r="BU56">
            <v>1830.952</v>
          </cell>
          <cell r="BV56">
            <v>1139.5156214400001</v>
          </cell>
          <cell r="BW56">
            <v>311.13499999999999</v>
          </cell>
          <cell r="BX56">
            <v>2165.5450000000001</v>
          </cell>
          <cell r="BY56">
            <v>1388.4383744566667</v>
          </cell>
          <cell r="BZ56">
            <v>47.988999999999997</v>
          </cell>
          <cell r="CA56">
            <v>2588.569</v>
          </cell>
          <cell r="CB56">
            <v>1601.4086294733333</v>
          </cell>
          <cell r="CC56">
            <v>-334.411</v>
          </cell>
          <cell r="CD56">
            <v>2868.759</v>
          </cell>
          <cell r="CE56">
            <v>1822.7312024900002</v>
          </cell>
          <cell r="CF56">
            <v>-449.52100000000002</v>
          </cell>
          <cell r="CG56">
            <v>3079.3430000000003</v>
          </cell>
          <cell r="CH56">
            <v>2015.7641025066669</v>
          </cell>
          <cell r="CI56">
            <v>-565.59299999999996</v>
          </cell>
          <cell r="CJ56">
            <v>3127.7640000000001</v>
          </cell>
          <cell r="CK56">
            <v>2190.7585845233334</v>
          </cell>
          <cell r="CL56">
            <v>-765.51103148571542</v>
          </cell>
        </row>
        <row r="57">
          <cell r="AS57" t="str">
            <v xml:space="preserve">   Future</v>
          </cell>
          <cell r="AT57">
            <v>-218.61113</v>
          </cell>
          <cell r="AU57">
            <v>-506.66666666666669</v>
          </cell>
          <cell r="AV57">
            <v>-239.64599999999999</v>
          </cell>
          <cell r="AW57">
            <v>-204.92013</v>
          </cell>
          <cell r="AX57">
            <v>-506.66666666666669</v>
          </cell>
          <cell r="AY57">
            <v>-300.64100000000002</v>
          </cell>
          <cell r="AZ57">
            <v>-192.30412999999999</v>
          </cell>
          <cell r="BA57">
            <v>-506.66666666666669</v>
          </cell>
          <cell r="BB57">
            <v>-62.454999999999998</v>
          </cell>
          <cell r="BC57">
            <v>481.62587000000002</v>
          </cell>
          <cell r="BD57">
            <v>-506.66666666666669</v>
          </cell>
          <cell r="BE57">
            <v>-409.77100000000002</v>
          </cell>
          <cell r="BF57">
            <v>32.209000000000003</v>
          </cell>
          <cell r="BG57">
            <v>0</v>
          </cell>
          <cell r="BH57">
            <v>-46.203000000000003</v>
          </cell>
          <cell r="BI57">
            <v>53.78</v>
          </cell>
          <cell r="BJ57">
            <v>0</v>
          </cell>
          <cell r="BK57">
            <v>-102.24299999999999</v>
          </cell>
          <cell r="BL57">
            <v>66.930000000000007</v>
          </cell>
          <cell r="BM57">
            <v>0</v>
          </cell>
          <cell r="BN57">
            <v>-150.04499999999999</v>
          </cell>
          <cell r="BO57">
            <v>85.801000000000002</v>
          </cell>
          <cell r="BP57">
            <v>0</v>
          </cell>
          <cell r="BQ57">
            <v>-196.64013</v>
          </cell>
          <cell r="BR57">
            <v>94.263000000000005</v>
          </cell>
          <cell r="BS57">
            <v>0</v>
          </cell>
          <cell r="BT57">
            <v>-126.60213</v>
          </cell>
          <cell r="BU57">
            <v>96.01</v>
          </cell>
          <cell r="BV57">
            <v>0</v>
          </cell>
          <cell r="BW57">
            <v>-250.18113</v>
          </cell>
          <cell r="BX57">
            <v>112.75</v>
          </cell>
          <cell r="BY57">
            <v>0</v>
          </cell>
          <cell r="BZ57">
            <v>-215.46213</v>
          </cell>
          <cell r="CA57">
            <v>122.91</v>
          </cell>
          <cell r="CB57">
            <v>0</v>
          </cell>
          <cell r="CC57">
            <v>-177.98013</v>
          </cell>
          <cell r="CD57">
            <v>133.91399999999999</v>
          </cell>
          <cell r="CE57">
            <v>0</v>
          </cell>
          <cell r="CF57">
            <v>-218.61113</v>
          </cell>
          <cell r="CG57">
            <v>151.755</v>
          </cell>
          <cell r="CH57">
            <v>0</v>
          </cell>
          <cell r="CI57">
            <v>-204.92013</v>
          </cell>
          <cell r="CJ57">
            <v>237.702</v>
          </cell>
          <cell r="CK57">
            <v>0</v>
          </cell>
          <cell r="CL57">
            <v>-192.30412999999999</v>
          </cell>
        </row>
        <row r="58">
          <cell r="AS58" t="str">
            <v>Provision for income taxes</v>
          </cell>
          <cell r="AT58">
            <v>-668.13212999999996</v>
          </cell>
          <cell r="AU58">
            <v>276.06581403989804</v>
          </cell>
          <cell r="AV58">
            <v>2413.0258399999998</v>
          </cell>
          <cell r="AW58">
            <v>-770.51312999999993</v>
          </cell>
          <cell r="AX58">
            <v>29.823043255441974</v>
          </cell>
          <cell r="AY58">
            <v>3024.5298399999997</v>
          </cell>
          <cell r="AZ58">
            <v>-957.81516148571541</v>
          </cell>
          <cell r="BA58">
            <v>-220.76369242901376</v>
          </cell>
          <cell r="BB58">
            <v>3493.31484</v>
          </cell>
          <cell r="BC58">
            <v>-999.74911999999995</v>
          </cell>
          <cell r="BD58">
            <v>-442.07472231346952</v>
          </cell>
          <cell r="BE58">
            <v>3503.8428399999998</v>
          </cell>
          <cell r="BF58">
            <v>470.83699999999999</v>
          </cell>
          <cell r="BG58">
            <v>242.66324197333341</v>
          </cell>
          <cell r="BH58">
            <v>531.255</v>
          </cell>
          <cell r="BI58">
            <v>651.55999999999995</v>
          </cell>
          <cell r="BJ58">
            <v>470.70714314666674</v>
          </cell>
          <cell r="BK58">
            <v>791.24099999999999</v>
          </cell>
          <cell r="BL58">
            <v>1097.8699999999999</v>
          </cell>
          <cell r="BM58">
            <v>685.80816432000006</v>
          </cell>
          <cell r="BN58">
            <v>955.32299999999998</v>
          </cell>
          <cell r="BO58">
            <v>1417.8539999999998</v>
          </cell>
          <cell r="BP58">
            <v>829.76872789333345</v>
          </cell>
          <cell r="BQ58">
            <v>878.1238699999999</v>
          </cell>
          <cell r="BR58">
            <v>1535.336</v>
          </cell>
          <cell r="BS58">
            <v>982.96020666666675</v>
          </cell>
          <cell r="BT58">
            <v>570.68786999999998</v>
          </cell>
          <cell r="BU58">
            <v>1926.962</v>
          </cell>
          <cell r="BV58">
            <v>1139.5156214400001</v>
          </cell>
          <cell r="BW58">
            <v>60.953869999999995</v>
          </cell>
          <cell r="BX58">
            <v>2278.2950000000001</v>
          </cell>
          <cell r="BY58">
            <v>1388.4383744566667</v>
          </cell>
          <cell r="BZ58">
            <v>-167.47313</v>
          </cell>
          <cell r="CA58">
            <v>2711.4789999999998</v>
          </cell>
          <cell r="CB58">
            <v>1601.4086294733333</v>
          </cell>
          <cell r="CC58">
            <v>-512.39112999999998</v>
          </cell>
          <cell r="CD58">
            <v>3002.6729999999998</v>
          </cell>
          <cell r="CE58">
            <v>1822.7312024900002</v>
          </cell>
          <cell r="CF58">
            <v>-668.13212999999996</v>
          </cell>
          <cell r="CG58">
            <v>3231.0980000000004</v>
          </cell>
          <cell r="CH58">
            <v>2015.7641025066669</v>
          </cell>
          <cell r="CI58">
            <v>-770.51312999999993</v>
          </cell>
          <cell r="CJ58">
            <v>3365.4660000000003</v>
          </cell>
          <cell r="CK58">
            <v>2190.7585845233334</v>
          </cell>
          <cell r="CL58">
            <v>-957.81516148571541</v>
          </cell>
        </row>
        <row r="60">
          <cell r="AS60" t="str">
            <v>Non-controlling interest</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cell r="CK60">
            <v>0</v>
          </cell>
          <cell r="CL60">
            <v>0</v>
          </cell>
        </row>
        <row r="62">
          <cell r="AS62" t="str">
            <v>Net earnings for the period</v>
          </cell>
          <cell r="AT62">
            <v>6657.3691799999924</v>
          </cell>
          <cell r="AU62">
            <v>8460.4972888082575</v>
          </cell>
          <cell r="AV62">
            <v>12402.74145999993</v>
          </cell>
          <cell r="AW62">
            <v>7362.862439999969</v>
          </cell>
          <cell r="AX62">
            <v>8827.2165150943601</v>
          </cell>
          <cell r="AY62">
            <v>14381.602589999999</v>
          </cell>
          <cell r="AZ62">
            <v>7930.0237099999349</v>
          </cell>
          <cell r="BA62">
            <v>9185.1161762804677</v>
          </cell>
          <cell r="BB62">
            <v>16300.906139999915</v>
          </cell>
          <cell r="BC62">
            <v>8557.8897900001211</v>
          </cell>
          <cell r="BD62">
            <v>9602.4543916665662</v>
          </cell>
          <cell r="BE62">
            <v>17755.421929999899</v>
          </cell>
          <cell r="BF62">
            <v>886.97972000000891</v>
          </cell>
          <cell r="BG62">
            <v>578.25313919333485</v>
          </cell>
          <cell r="BH62">
            <v>1930.7737800000054</v>
          </cell>
          <cell r="BI62">
            <v>1501.2442925500013</v>
          </cell>
          <cell r="BJ62">
            <v>1125.4401791866624</v>
          </cell>
          <cell r="BK62">
            <v>3325.3388300000115</v>
          </cell>
          <cell r="BL62">
            <v>2457.7683638250019</v>
          </cell>
          <cell r="BM62">
            <v>1645.1235991799942</v>
          </cell>
          <cell r="BN62">
            <v>4496.5217400000338</v>
          </cell>
          <cell r="BO62">
            <v>3008.9139351000172</v>
          </cell>
          <cell r="BP62">
            <v>2013.6335467733179</v>
          </cell>
          <cell r="BQ62">
            <v>5143.109139999995</v>
          </cell>
          <cell r="BR62">
            <v>3191.021546374991</v>
          </cell>
          <cell r="BS62">
            <v>2401.759189166648</v>
          </cell>
          <cell r="BT62">
            <v>5382.9676099999706</v>
          </cell>
          <cell r="BU62">
            <v>4058.7617776499951</v>
          </cell>
          <cell r="BV62">
            <v>2797.0331955599804</v>
          </cell>
          <cell r="BW62">
            <v>5637.6600600000302</v>
          </cell>
          <cell r="BX62">
            <v>4800.3074889250147</v>
          </cell>
          <cell r="BY62">
            <v>3505.4640637099865</v>
          </cell>
          <cell r="BZ62">
            <v>6143.0538100000158</v>
          </cell>
          <cell r="CA62">
            <v>5656.0810902000558</v>
          </cell>
          <cell r="CB62">
            <v>4060.005769859983</v>
          </cell>
          <cell r="CC62">
            <v>6380.1490700000013</v>
          </cell>
          <cell r="CD62">
            <v>6090.9652214749685</v>
          </cell>
          <cell r="CE62">
            <v>4634.0362180099874</v>
          </cell>
          <cell r="CF62">
            <v>6657.3691799999924</v>
          </cell>
          <cell r="CG62">
            <v>6807.4746027500023</v>
          </cell>
          <cell r="CH62">
            <v>5142.0574291599796</v>
          </cell>
          <cell r="CI62">
            <v>7362.862439999969</v>
          </cell>
          <cell r="CJ62">
            <v>7947.3851840249408</v>
          </cell>
          <cell r="CK62">
            <v>5607.9889983099711</v>
          </cell>
          <cell r="CL62">
            <v>7930.0237099999349</v>
          </cell>
        </row>
        <row r="64">
          <cell r="AS64" t="str">
            <v>Retained earnings - beginning of period</v>
          </cell>
          <cell r="AT64">
            <v>43361.960469999896</v>
          </cell>
          <cell r="AU64">
            <v>40564.512469999958</v>
          </cell>
          <cell r="AV64">
            <v>44809.090540000063</v>
          </cell>
          <cell r="AW64">
            <v>43361.960469999896</v>
          </cell>
          <cell r="AX64">
            <v>40564.512469999958</v>
          </cell>
          <cell r="AY64">
            <v>44809.090540000063</v>
          </cell>
          <cell r="AZ64">
            <v>43361.960469999896</v>
          </cell>
          <cell r="BA64">
            <v>40564.512469999958</v>
          </cell>
          <cell r="BB64">
            <v>44809.090540000063</v>
          </cell>
          <cell r="BC64">
            <v>43361.960469999955</v>
          </cell>
          <cell r="BD64">
            <v>40564.512469999958</v>
          </cell>
          <cell r="BE64">
            <v>47606.538540000096</v>
          </cell>
          <cell r="BF64">
            <v>43920.402260000017</v>
          </cell>
          <cell r="BG64">
            <v>43919.850260000079</v>
          </cell>
          <cell r="BH64">
            <v>43361.5124699999</v>
          </cell>
          <cell r="BI64">
            <v>43920.402260000017</v>
          </cell>
          <cell r="BJ64">
            <v>43919.850260000079</v>
          </cell>
          <cell r="BK64">
            <v>43361.5124699999</v>
          </cell>
          <cell r="BL64">
            <v>43920.402260000017</v>
          </cell>
          <cell r="BM64">
            <v>43919.850260000079</v>
          </cell>
          <cell r="BN64">
            <v>43361.5124699999</v>
          </cell>
          <cell r="BO64">
            <v>43920.402260000017</v>
          </cell>
          <cell r="BP64">
            <v>43919.850260000079</v>
          </cell>
          <cell r="BQ64">
            <v>43361.5124699999</v>
          </cell>
          <cell r="BR64">
            <v>43920.402260000017</v>
          </cell>
          <cell r="BS64">
            <v>43919.850260000079</v>
          </cell>
          <cell r="BT64">
            <v>43361.5124699999</v>
          </cell>
          <cell r="BU64">
            <v>43920.402260000017</v>
          </cell>
          <cell r="BV64">
            <v>43919.850260000079</v>
          </cell>
          <cell r="BW64">
            <v>43361.960469999896</v>
          </cell>
          <cell r="BX64">
            <v>43920.402260000017</v>
          </cell>
          <cell r="BY64">
            <v>43919.850260000079</v>
          </cell>
          <cell r="BZ64">
            <v>43361.960469999896</v>
          </cell>
          <cell r="CA64">
            <v>43920.402260000017</v>
          </cell>
          <cell r="CB64">
            <v>43919.850260000079</v>
          </cell>
          <cell r="CC64">
            <v>43361.960469999896</v>
          </cell>
          <cell r="CD64">
            <v>43920.402260000017</v>
          </cell>
          <cell r="CE64">
            <v>43919.850260000079</v>
          </cell>
          <cell r="CF64">
            <v>43361.960469999896</v>
          </cell>
          <cell r="CG64">
            <v>43920.402260000017</v>
          </cell>
          <cell r="CH64">
            <v>43919.850260000079</v>
          </cell>
          <cell r="CI64">
            <v>43361.960469999896</v>
          </cell>
          <cell r="CJ64">
            <v>43920.402260000017</v>
          </cell>
          <cell r="CK64">
            <v>43919.850260000079</v>
          </cell>
          <cell r="CL64">
            <v>43361.960469999896</v>
          </cell>
        </row>
        <row r="66">
          <cell r="AS66" t="str">
            <v>Dividends paid</v>
          </cell>
          <cell r="AT66">
            <v>-6000</v>
          </cell>
          <cell r="AU66">
            <v>-6000</v>
          </cell>
          <cell r="AV66">
            <v>-19000</v>
          </cell>
          <cell r="AW66">
            <v>-6000</v>
          </cell>
          <cell r="AX66">
            <v>-6000</v>
          </cell>
          <cell r="AY66">
            <v>-19000</v>
          </cell>
          <cell r="AZ66">
            <v>-8000</v>
          </cell>
          <cell r="BA66">
            <v>-8000</v>
          </cell>
          <cell r="BB66">
            <v>-22000</v>
          </cell>
          <cell r="BC66">
            <v>-8000</v>
          </cell>
          <cell r="BD66">
            <v>-8000</v>
          </cell>
          <cell r="BE66">
            <v>-22000</v>
          </cell>
          <cell r="BF66">
            <v>0</v>
          </cell>
          <cell r="BG66">
            <v>0</v>
          </cell>
          <cell r="BH66">
            <v>0</v>
          </cell>
          <cell r="BI66">
            <v>-1000</v>
          </cell>
          <cell r="BJ66">
            <v>-1000</v>
          </cell>
          <cell r="BK66">
            <v>-2000</v>
          </cell>
          <cell r="BL66">
            <v>-1000</v>
          </cell>
          <cell r="BM66">
            <v>-1000</v>
          </cell>
          <cell r="BN66">
            <v>-2000</v>
          </cell>
          <cell r="BO66">
            <v>-1000</v>
          </cell>
          <cell r="BP66">
            <v>-1000</v>
          </cell>
          <cell r="BQ66">
            <v>-2000</v>
          </cell>
          <cell r="BR66">
            <v>-2000</v>
          </cell>
          <cell r="BS66">
            <v>-2000</v>
          </cell>
          <cell r="BT66">
            <v>-4000</v>
          </cell>
          <cell r="BU66">
            <v>-2000</v>
          </cell>
          <cell r="BV66">
            <v>-2000</v>
          </cell>
          <cell r="BW66">
            <v>-4000</v>
          </cell>
          <cell r="BX66">
            <v>-2000</v>
          </cell>
          <cell r="BY66">
            <v>-2000</v>
          </cell>
          <cell r="BZ66">
            <v>-4000</v>
          </cell>
          <cell r="CA66">
            <v>-3000</v>
          </cell>
          <cell r="CB66">
            <v>-3000</v>
          </cell>
          <cell r="CC66">
            <v>-6000</v>
          </cell>
          <cell r="CD66">
            <v>-3000</v>
          </cell>
          <cell r="CE66">
            <v>-3000</v>
          </cell>
          <cell r="CF66">
            <v>-6000</v>
          </cell>
          <cell r="CG66">
            <v>-3000</v>
          </cell>
          <cell r="CH66">
            <v>-3000</v>
          </cell>
          <cell r="CI66">
            <v>-6000</v>
          </cell>
          <cell r="CJ66">
            <v>-4000</v>
          </cell>
          <cell r="CK66">
            <v>-4000</v>
          </cell>
          <cell r="CL66">
            <v>-8000</v>
          </cell>
        </row>
        <row r="68">
          <cell r="AS68" t="str">
            <v>Retained earnings - end of period</v>
          </cell>
          <cell r="AT68">
            <v>44019.329649999891</v>
          </cell>
          <cell r="AU68">
            <v>43025.009758808214</v>
          </cell>
          <cell r="AV68">
            <v>38211.831999999995</v>
          </cell>
          <cell r="AW68">
            <v>44724.822909999864</v>
          </cell>
          <cell r="AX68">
            <v>43391.72898509432</v>
          </cell>
          <cell r="AY68">
            <v>40190.693130000058</v>
          </cell>
          <cell r="AZ68">
            <v>43291.984179999832</v>
          </cell>
          <cell r="BA68">
            <v>41749.628646280427</v>
          </cell>
          <cell r="BB68">
            <v>39109.996679999982</v>
          </cell>
          <cell r="BC68">
            <v>43919.850260000079</v>
          </cell>
          <cell r="BD68">
            <v>42166.966861666522</v>
          </cell>
          <cell r="BE68">
            <v>43361.960469999991</v>
          </cell>
          <cell r="BF68">
            <v>44807.381980000027</v>
          </cell>
          <cell r="BG68">
            <v>44498.103399193416</v>
          </cell>
          <cell r="BH68">
            <v>45292.286249999903</v>
          </cell>
          <cell r="BI68">
            <v>44421.646552550017</v>
          </cell>
          <cell r="BJ68">
            <v>44045.290439186741</v>
          </cell>
          <cell r="BK68">
            <v>44686.851299999907</v>
          </cell>
          <cell r="BL68">
            <v>45378.170623825019</v>
          </cell>
          <cell r="BM68">
            <v>44564.973859180071</v>
          </cell>
          <cell r="BN68">
            <v>45858.034209999933</v>
          </cell>
          <cell r="BO68">
            <v>45929.316195100037</v>
          </cell>
          <cell r="BP68">
            <v>44933.483806773394</v>
          </cell>
          <cell r="BQ68">
            <v>46504.621609999893</v>
          </cell>
          <cell r="BR68">
            <v>45111.423806375009</v>
          </cell>
          <cell r="BS68">
            <v>44321.609449166725</v>
          </cell>
          <cell r="BT68">
            <v>44744.48007999987</v>
          </cell>
          <cell r="BU68">
            <v>45979.164037650015</v>
          </cell>
          <cell r="BV68">
            <v>44716.883455560062</v>
          </cell>
          <cell r="BW68">
            <v>44999.620529999927</v>
          </cell>
          <cell r="BX68">
            <v>46719.70974892503</v>
          </cell>
          <cell r="BY68">
            <v>45425.314323710067</v>
          </cell>
          <cell r="BZ68">
            <v>45505.014279999916</v>
          </cell>
          <cell r="CA68">
            <v>46575.483350200069</v>
          </cell>
          <cell r="CB68">
            <v>44979.856029860064</v>
          </cell>
          <cell r="CC68">
            <v>43742.109539999896</v>
          </cell>
          <cell r="CD68">
            <v>47010.367481474983</v>
          </cell>
          <cell r="CE68">
            <v>45553.88647801007</v>
          </cell>
          <cell r="CF68">
            <v>44019.329649999891</v>
          </cell>
          <cell r="CG68">
            <v>47726.876862750018</v>
          </cell>
          <cell r="CH68">
            <v>46061.907689160056</v>
          </cell>
          <cell r="CI68">
            <v>44724.822909999864</v>
          </cell>
          <cell r="CJ68">
            <v>47866.787444024958</v>
          </cell>
          <cell r="CK68">
            <v>45527.83925831005</v>
          </cell>
          <cell r="CL68">
            <v>43291.984179999832</v>
          </cell>
        </row>
        <row r="71">
          <cell r="BC71">
            <v>627.86608000018623</v>
          </cell>
          <cell r="BF71">
            <v>886.97972000000891</v>
          </cell>
          <cell r="BI71">
            <v>614.26457254999241</v>
          </cell>
          <cell r="BL71">
            <v>956.52407127500055</v>
          </cell>
          <cell r="BO71">
            <v>551.1455712750153</v>
          </cell>
          <cell r="BR71">
            <v>182.10761127497381</v>
          </cell>
          <cell r="BU71">
            <v>867.74023127500413</v>
          </cell>
          <cell r="BX71">
            <v>741.54571127501958</v>
          </cell>
          <cell r="CA71">
            <v>855.77360127504107</v>
          </cell>
          <cell r="CD71">
            <v>434.88413127491276</v>
          </cell>
          <cell r="CG71">
            <v>716.50938127503377</v>
          </cell>
          <cell r="CJ71">
            <v>1139.9105812749385</v>
          </cell>
        </row>
        <row r="72">
          <cell r="BI72">
            <v>1501.2442925500013</v>
          </cell>
          <cell r="BL72">
            <v>2457.7683638250019</v>
          </cell>
          <cell r="BO72">
            <v>3008.9139351000172</v>
          </cell>
          <cell r="BR72">
            <v>3191.021546374991</v>
          </cell>
          <cell r="BU72">
            <v>4058.7617776499951</v>
          </cell>
          <cell r="BX72">
            <v>4800.3074889250147</v>
          </cell>
          <cell r="CA72">
            <v>5656.0810902000558</v>
          </cell>
          <cell r="CD72">
            <v>6090.9652214749685</v>
          </cell>
          <cell r="CG72">
            <v>6807.4746027500023</v>
          </cell>
          <cell r="CJ72">
            <v>7947.3851840249408</v>
          </cell>
        </row>
        <row r="74">
          <cell r="BO74">
            <v>4365.0309163750599</v>
          </cell>
          <cell r="BR74">
            <v>3191.021546374991</v>
          </cell>
          <cell r="BU74">
            <v>10201.584395109965</v>
          </cell>
          <cell r="BX74">
            <v>4800.3074889250147</v>
          </cell>
          <cell r="CA74">
            <v>22427.099819320858</v>
          </cell>
          <cell r="CD74">
            <v>6090.9652214749685</v>
          </cell>
          <cell r="CG74">
            <v>6807.4746027500023</v>
          </cell>
          <cell r="CJ74">
            <v>7947.3851840249408</v>
          </cell>
        </row>
        <row r="75">
          <cell r="AT75">
            <v>134.38499999999999</v>
          </cell>
          <cell r="AW75">
            <v>148.84700000000001</v>
          </cell>
          <cell r="AZ75">
            <v>156.49799999999999</v>
          </cell>
        </row>
      </sheetData>
      <sheetData sheetId="4">
        <row r="12">
          <cell r="AD12">
            <v>40117</v>
          </cell>
          <cell r="AE12">
            <v>40147</v>
          </cell>
          <cell r="AF12">
            <v>40178</v>
          </cell>
          <cell r="AG12">
            <v>40209</v>
          </cell>
          <cell r="AH12">
            <v>40237</v>
          </cell>
          <cell r="AI12">
            <v>40268</v>
          </cell>
          <cell r="AJ12">
            <v>40298</v>
          </cell>
          <cell r="AK12">
            <v>40329</v>
          </cell>
          <cell r="AL12">
            <v>40359</v>
          </cell>
          <cell r="AM12">
            <v>40390</v>
          </cell>
          <cell r="AN12">
            <v>40421</v>
          </cell>
          <cell r="AO12">
            <v>40451</v>
          </cell>
          <cell r="AP12">
            <v>40482</v>
          </cell>
          <cell r="AQ12">
            <v>40512</v>
          </cell>
        </row>
        <row r="14">
          <cell r="AC14" t="str">
            <v>Operating activities</v>
          </cell>
        </row>
        <row r="15">
          <cell r="AC15" t="str">
            <v xml:space="preserve">   Net earnings for the year</v>
          </cell>
          <cell r="AD15">
            <v>7362.8624399999799</v>
          </cell>
          <cell r="AE15">
            <v>7930.0237099999395</v>
          </cell>
          <cell r="AF15">
            <v>8557.8897900001139</v>
          </cell>
          <cell r="AG15">
            <v>886.97972000000846</v>
          </cell>
          <cell r="AH15">
            <v>1501.2442925500006</v>
          </cell>
          <cell r="AI15">
            <v>2457.7683638249982</v>
          </cell>
          <cell r="AJ15">
            <v>3008.9139351000126</v>
          </cell>
          <cell r="AK15">
            <v>3191.0215463749892</v>
          </cell>
          <cell r="AL15">
            <v>4058.7617776499942</v>
          </cell>
          <cell r="AM15">
            <v>4800.3074889250165</v>
          </cell>
          <cell r="AN15">
            <v>5656.0810902000585</v>
          </cell>
          <cell r="AO15">
            <v>6090.9652214749603</v>
          </cell>
          <cell r="AP15">
            <v>6807.4746027500187</v>
          </cell>
          <cell r="AQ15">
            <v>7947.3851840249508</v>
          </cell>
        </row>
        <row r="17">
          <cell r="AC17" t="str">
            <v xml:space="preserve">   Amortization of utility capital assets</v>
          </cell>
          <cell r="AD17">
            <v>5453.0073964516114</v>
          </cell>
          <cell r="AE17">
            <v>6290.9460464516133</v>
          </cell>
          <cell r="AF17">
            <v>7145.8888799999995</v>
          </cell>
          <cell r="AG17">
            <v>872.62027999999998</v>
          </cell>
          <cell r="AH17">
            <v>1728.7305674499999</v>
          </cell>
          <cell r="AI17">
            <v>2594.5432661750001</v>
          </cell>
          <cell r="AJ17">
            <v>3458.4420949000005</v>
          </cell>
          <cell r="AK17">
            <v>4321.326773625</v>
          </cell>
          <cell r="AL17">
            <v>5187.9390123499998</v>
          </cell>
          <cell r="AM17">
            <v>6066.660037735619</v>
          </cell>
          <cell r="AN17">
            <v>6935.7943874121356</v>
          </cell>
          <cell r="AO17">
            <v>7809.5091770886538</v>
          </cell>
          <cell r="AP17">
            <v>8688.7731767651694</v>
          </cell>
          <cell r="AQ17">
            <v>9573.4711464416869</v>
          </cell>
        </row>
        <row r="18">
          <cell r="AC18" t="str">
            <v xml:space="preserve">   Amortization of capital contributions</v>
          </cell>
          <cell r="AD18">
            <v>-413.37155999999999</v>
          </cell>
          <cell r="AE18">
            <v>-461.76511999999997</v>
          </cell>
          <cell r="AF18">
            <v>-510.95576</v>
          </cell>
          <cell r="AG18">
            <v>-44.868499999999997</v>
          </cell>
          <cell r="AH18">
            <v>-89.743089999999995</v>
          </cell>
          <cell r="AI18">
            <v>-134.61742999999998</v>
          </cell>
          <cell r="AJ18">
            <v>-180.51308</v>
          </cell>
          <cell r="AK18">
            <v>-227.53416000000001</v>
          </cell>
          <cell r="AL18">
            <v>-274.38794000000001</v>
          </cell>
          <cell r="AM18">
            <v>-321.29541000000006</v>
          </cell>
          <cell r="AN18">
            <v>-368.18870999999996</v>
          </cell>
          <cell r="AO18">
            <v>-415.72867000000002</v>
          </cell>
          <cell r="AP18">
            <v>-462.53878000000003</v>
          </cell>
          <cell r="AQ18">
            <v>-509.32474999999999</v>
          </cell>
        </row>
        <row r="19">
          <cell r="AC19" t="str">
            <v xml:space="preserve">   Amortization of intangible assets</v>
          </cell>
          <cell r="AD19">
            <v>2072.2926699999998</v>
          </cell>
          <cell r="AE19">
            <v>2128.22084</v>
          </cell>
          <cell r="AF19">
            <v>2184.7479700000004</v>
          </cell>
          <cell r="AG19">
            <v>58.590830000000004</v>
          </cell>
          <cell r="AH19">
            <v>117.17353999999999</v>
          </cell>
          <cell r="AI19">
            <v>175.73836</v>
          </cell>
          <cell r="AJ19">
            <v>234.60209000000003</v>
          </cell>
          <cell r="AK19">
            <v>292.54920999999996</v>
          </cell>
          <cell r="AL19">
            <v>349.44547999999998</v>
          </cell>
          <cell r="AM19">
            <v>394.11249333938139</v>
          </cell>
          <cell r="AN19">
            <v>449.17382238786445</v>
          </cell>
          <cell r="AO19">
            <v>504.18052143634748</v>
          </cell>
          <cell r="AP19">
            <v>559.17159048483074</v>
          </cell>
          <cell r="AQ19">
            <v>614.12517953331371</v>
          </cell>
        </row>
        <row r="20">
          <cell r="AC20" t="str">
            <v xml:space="preserve">   Amortization of other assets and deferred charges</v>
          </cell>
          <cell r="AD20">
            <v>94.04</v>
          </cell>
          <cell r="AE20">
            <v>103.444</v>
          </cell>
          <cell r="AF20">
            <v>112.848</v>
          </cell>
          <cell r="AG20">
            <v>9.4039999999999999</v>
          </cell>
          <cell r="AH20">
            <v>18.808</v>
          </cell>
          <cell r="AI20">
            <v>28.212</v>
          </cell>
          <cell r="AJ20">
            <v>37.616</v>
          </cell>
          <cell r="AK20">
            <v>47.02</v>
          </cell>
          <cell r="AL20">
            <v>56.423999999999999</v>
          </cell>
          <cell r="AM20">
            <v>65.828000000000003</v>
          </cell>
          <cell r="AN20">
            <v>75.231999999999999</v>
          </cell>
          <cell r="AO20">
            <v>84.635999999999996</v>
          </cell>
          <cell r="AP20">
            <v>94.04</v>
          </cell>
          <cell r="AQ20">
            <v>103.444</v>
          </cell>
        </row>
        <row r="21">
          <cell r="AC21" t="str">
            <v xml:space="preserve">   Loss (Gain) on disposal of capital assets</v>
          </cell>
          <cell r="AD21">
            <v>-24.566970000000001</v>
          </cell>
          <cell r="AE21">
            <v>-13.798919999999999</v>
          </cell>
          <cell r="AF21">
            <v>28.757200000000019</v>
          </cell>
          <cell r="AG21">
            <v>-55.634999999999998</v>
          </cell>
          <cell r="AH21">
            <v>-55.674900000000001</v>
          </cell>
          <cell r="AI21">
            <v>-57.350749999999998</v>
          </cell>
          <cell r="AJ21">
            <v>-62.704929999999997</v>
          </cell>
          <cell r="AK21">
            <v>-67.673320000000004</v>
          </cell>
          <cell r="AL21">
            <v>-100.69758999999999</v>
          </cell>
          <cell r="AM21">
            <v>-133.76541</v>
          </cell>
          <cell r="AN21">
            <v>-120.03631</v>
          </cell>
          <cell r="AO21">
            <v>-112.54252000000001</v>
          </cell>
          <cell r="AP21">
            <v>-117.70287999999999</v>
          </cell>
          <cell r="AQ21">
            <v>-117.17935999999997</v>
          </cell>
        </row>
        <row r="22">
          <cell r="AC22" t="str">
            <v xml:space="preserve">   Gain on disposal of subsidiaries</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row>
        <row r="23">
          <cell r="AC23" t="str">
            <v xml:space="preserve">   Gain on Trent settlement</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row>
        <row r="24">
          <cell r="AC24" t="str">
            <v xml:space="preserve">   Proceeds on Trent settlement</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row>
        <row r="25">
          <cell r="AC25" t="str">
            <v xml:space="preserve">   Accrued pension benefit</v>
          </cell>
          <cell r="AD25">
            <v>-119.92117999999994</v>
          </cell>
          <cell r="AE25">
            <v>-121.66777999999968</v>
          </cell>
          <cell r="AF25">
            <v>-60.873550000000733</v>
          </cell>
          <cell r="AG25">
            <v>-0.29492000000004115</v>
          </cell>
          <cell r="AH25">
            <v>-0.37683999999996765</v>
          </cell>
          <cell r="AI25">
            <v>8.7414299999997702</v>
          </cell>
          <cell r="AJ25">
            <v>35.088899999999668</v>
          </cell>
          <cell r="AK25">
            <v>62.167820000000305</v>
          </cell>
          <cell r="AL25">
            <v>83.666449999999955</v>
          </cell>
          <cell r="AM25">
            <v>107.87474999999992</v>
          </cell>
          <cell r="AN25">
            <v>131.76746000000034</v>
          </cell>
          <cell r="AO25">
            <v>174.16288000000037</v>
          </cell>
          <cell r="AP25">
            <v>195.82160000000033</v>
          </cell>
          <cell r="AQ25">
            <v>-377.13903999999991</v>
          </cell>
        </row>
        <row r="26">
          <cell r="AC26" t="str">
            <v xml:space="preserve">   Customer deposits</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row>
        <row r="27">
          <cell r="AC27" t="str">
            <v xml:space="preserve">   Accrued post retirement benefit</v>
          </cell>
          <cell r="AD27">
            <v>220.60448000000036</v>
          </cell>
          <cell r="AE27">
            <v>273.41082000000029</v>
          </cell>
          <cell r="AF27">
            <v>379.69914000000017</v>
          </cell>
          <cell r="AG27">
            <v>69.718779999999327</v>
          </cell>
          <cell r="AH27">
            <v>109.3780299999998</v>
          </cell>
          <cell r="AI27">
            <v>173.60371999999967</v>
          </cell>
          <cell r="AJ27">
            <v>242.63868000000014</v>
          </cell>
          <cell r="AK27">
            <v>363.92117999999937</v>
          </cell>
          <cell r="AL27">
            <v>425.23176000000001</v>
          </cell>
          <cell r="AM27">
            <v>516.34945999999957</v>
          </cell>
          <cell r="AN27">
            <v>599.06351000000041</v>
          </cell>
          <cell r="AO27">
            <v>643.34059999999954</v>
          </cell>
          <cell r="AP27">
            <v>696.48485999999934</v>
          </cell>
          <cell r="AQ27">
            <v>754.09223999999926</v>
          </cell>
        </row>
        <row r="28">
          <cell r="AC28" t="str">
            <v xml:space="preserve">   Future income taxes</v>
          </cell>
          <cell r="AD28">
            <v>-56.073130000000006</v>
          </cell>
          <cell r="AE28">
            <v>95.569870000000009</v>
          </cell>
          <cell r="AF28">
            <v>509.99586999999997</v>
          </cell>
          <cell r="AG28">
            <v>55.648000000000117</v>
          </cell>
          <cell r="AH28">
            <v>103.64</v>
          </cell>
          <cell r="AI28">
            <v>130.31700000000012</v>
          </cell>
          <cell r="AJ28">
            <v>164.40900000000011</v>
          </cell>
          <cell r="AK28">
            <v>175.10700000000011</v>
          </cell>
          <cell r="AL28">
            <v>189.13600000000011</v>
          </cell>
          <cell r="AM28">
            <v>219.27800000000011</v>
          </cell>
          <cell r="AN28">
            <v>397.94800000000009</v>
          </cell>
          <cell r="AO28">
            <v>445.89200000000011</v>
          </cell>
          <cell r="AP28">
            <v>546.85600000000011</v>
          </cell>
          <cell r="AQ28">
            <v>793.97500000000014</v>
          </cell>
        </row>
        <row r="29">
          <cell r="AC29" t="str">
            <v xml:space="preserve">   Regulatory assets, non-current</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row>
        <row r="30">
          <cell r="AC30" t="str">
            <v xml:space="preserve">   Change in non-cash working capital</v>
          </cell>
          <cell r="AD30">
            <v>2733.5021199999996</v>
          </cell>
          <cell r="AE30">
            <v>649.06811830000106</v>
          </cell>
          <cell r="AF30">
            <v>-3670.8545017000001</v>
          </cell>
          <cell r="AG30">
            <v>-3047.4372400000098</v>
          </cell>
          <cell r="AH30">
            <v>332.47353999999297</v>
          </cell>
          <cell r="AI30">
            <v>1188.0264200000001</v>
          </cell>
          <cell r="AJ30">
            <v>2069.0478899999998</v>
          </cell>
          <cell r="AK30">
            <v>3229.5533599999899</v>
          </cell>
          <cell r="AL30">
            <v>4967.4651599999979</v>
          </cell>
          <cell r="AM30">
            <v>3641.7904799999992</v>
          </cell>
          <cell r="AN30">
            <v>463.49929999999119</v>
          </cell>
          <cell r="AO30">
            <v>2375.7239199999995</v>
          </cell>
          <cell r="AP30">
            <v>3965.3697400000083</v>
          </cell>
          <cell r="AQ30">
            <v>2526.5588199999947</v>
          </cell>
        </row>
        <row r="31">
          <cell r="AC31" t="str">
            <v xml:space="preserve"> </v>
          </cell>
        </row>
        <row r="32">
          <cell r="AC32" t="str">
            <v xml:space="preserve">   Deferred income taxes and other credits</v>
          </cell>
        </row>
        <row r="33">
          <cell r="AD33" t="str">
            <v xml:space="preserve"> </v>
          </cell>
          <cell r="AE33" t="str">
            <v xml:space="preserve"> </v>
          </cell>
          <cell r="AF33" t="str">
            <v xml:space="preserve"> </v>
          </cell>
          <cell r="AG33" t="str">
            <v xml:space="preserve"> </v>
          </cell>
          <cell r="AH33" t="str">
            <v xml:space="preserve"> </v>
          </cell>
          <cell r="AI33" t="str">
            <v xml:space="preserve"> </v>
          </cell>
          <cell r="AJ33" t="str">
            <v xml:space="preserve"> </v>
          </cell>
          <cell r="AK33" t="str">
            <v xml:space="preserve"> </v>
          </cell>
          <cell r="AL33" t="str">
            <v xml:space="preserve"> </v>
          </cell>
          <cell r="AM33" t="str">
            <v xml:space="preserve"> </v>
          </cell>
          <cell r="AN33" t="str">
            <v xml:space="preserve"> </v>
          </cell>
          <cell r="AO33" t="str">
            <v xml:space="preserve"> </v>
          </cell>
          <cell r="AP33" t="str">
            <v xml:space="preserve"> </v>
          </cell>
          <cell r="AQ33" t="str">
            <v xml:space="preserve"> </v>
          </cell>
        </row>
        <row r="34">
          <cell r="AC34" t="str">
            <v>Cash from (used in) operations</v>
          </cell>
          <cell r="AD34">
            <v>17322.376266451589</v>
          </cell>
          <cell r="AE34">
            <v>16873.45158475155</v>
          </cell>
          <cell r="AF34">
            <v>14688.20803830011</v>
          </cell>
          <cell r="AG34">
            <v>-1171.8350500000033</v>
          </cell>
          <cell r="AH34">
            <v>3815.5131399999937</v>
          </cell>
          <cell r="AI34">
            <v>6628.3693799999974</v>
          </cell>
          <cell r="AJ34">
            <v>9086.14858000001</v>
          </cell>
          <cell r="AK34">
            <v>11468.30340999998</v>
          </cell>
          <cell r="AL34">
            <v>14942.984109999994</v>
          </cell>
          <cell r="AM34">
            <v>15357.139890000015</v>
          </cell>
          <cell r="AN34">
            <v>14220.334550000049</v>
          </cell>
          <cell r="AO34">
            <v>17600.13912999996</v>
          </cell>
          <cell r="AP34">
            <v>20973.749910000028</v>
          </cell>
          <cell r="AQ34">
            <v>21309.408419999949</v>
          </cell>
        </row>
        <row r="37">
          <cell r="AC37" t="str">
            <v>Investing activities</v>
          </cell>
        </row>
        <row r="38">
          <cell r="AC38" t="str">
            <v xml:space="preserve">   Additions to utility capital assets</v>
          </cell>
          <cell r="AD38">
            <v>-10530.029726451608</v>
          </cell>
          <cell r="AE38">
            <v>-17846.513384451617</v>
          </cell>
          <cell r="AF38">
            <v>-14028.24219999999</v>
          </cell>
          <cell r="AG38">
            <v>-543.20387000000323</v>
          </cell>
          <cell r="AH38">
            <v>-1349.6980300000077</v>
          </cell>
          <cell r="AI38">
            <v>-2740.1001900000069</v>
          </cell>
          <cell r="AJ38">
            <v>-4134.0533500000074</v>
          </cell>
          <cell r="AK38">
            <v>-5341.2139100000059</v>
          </cell>
          <cell r="AL38">
            <v>-7096.2698900000014</v>
          </cell>
          <cell r="AM38">
            <v>-8531.7871100000048</v>
          </cell>
          <cell r="AN38">
            <v>-10702.507870000009</v>
          </cell>
          <cell r="AO38">
            <v>-12888.728980000002</v>
          </cell>
          <cell r="AP38">
            <v>-15221.513729999999</v>
          </cell>
          <cell r="AQ38">
            <v>-17539.202100000002</v>
          </cell>
        </row>
        <row r="39">
          <cell r="AC39" t="str">
            <v xml:space="preserve">   Acquisition of long-term investments and subidiaries</v>
          </cell>
          <cell r="AD39">
            <v>-72565.800686129034</v>
          </cell>
          <cell r="AE39">
            <v>-72601.546238191702</v>
          </cell>
          <cell r="AF39">
            <v>58544.852717096779</v>
          </cell>
          <cell r="AG39">
            <v>9.9475983006414026E-13</v>
          </cell>
          <cell r="AH39">
            <v>6.8212102632969618E-13</v>
          </cell>
          <cell r="AI39">
            <v>0</v>
          </cell>
          <cell r="AJ39">
            <v>2.347633198951371E-11</v>
          </cell>
          <cell r="AK39">
            <v>4.5474735088646412E-13</v>
          </cell>
          <cell r="AL39">
            <v>9.0949470177292824E-13</v>
          </cell>
          <cell r="AM39">
            <v>4.1495695768389851E-12</v>
          </cell>
          <cell r="AN39">
            <v>1.3642420526593924E-12</v>
          </cell>
          <cell r="AO39">
            <v>4.5474735088646412E-13</v>
          </cell>
          <cell r="AP39">
            <v>9.0949470177292824E-13</v>
          </cell>
          <cell r="AQ39">
            <v>0</v>
          </cell>
        </row>
        <row r="40">
          <cell r="AC40" t="str">
            <v xml:space="preserve">   Long-term receivables</v>
          </cell>
          <cell r="AD40">
            <v>2.2382800000000005</v>
          </cell>
          <cell r="AE40">
            <v>2.4721900000000003</v>
          </cell>
          <cell r="AF40">
            <v>2.7080000000000002</v>
          </cell>
          <cell r="AG40">
            <v>0.23771000000000095</v>
          </cell>
          <cell r="AH40">
            <v>0.47735000000000039</v>
          </cell>
          <cell r="AI40">
            <v>0.71892000000000011</v>
          </cell>
          <cell r="AJ40">
            <v>0.96245000000000069</v>
          </cell>
          <cell r="AK40">
            <v>1.207960000000001</v>
          </cell>
          <cell r="AL40">
            <v>1.4554500000000008</v>
          </cell>
          <cell r="AM40">
            <v>1.7049400000000006</v>
          </cell>
          <cell r="AN40">
            <v>1.9564500000000007</v>
          </cell>
          <cell r="AO40">
            <v>2.2099900000000017</v>
          </cell>
          <cell r="AP40">
            <v>2.4655900000000002</v>
          </cell>
          <cell r="AQ40">
            <v>2.7232500000000002</v>
          </cell>
        </row>
        <row r="41">
          <cell r="AC41" t="str">
            <v xml:space="preserve">   Affiliate notes receivable</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row>
        <row r="42">
          <cell r="AC42" t="str">
            <v xml:space="preserve">   Additions to other assets</v>
          </cell>
          <cell r="AD42">
            <v>128.97929999999999</v>
          </cell>
          <cell r="AE42">
            <v>3.5352200000000011</v>
          </cell>
          <cell r="AF42">
            <v>224.22264999999999</v>
          </cell>
          <cell r="AG42">
            <v>-21.278829999999999</v>
          </cell>
          <cell r="AH42">
            <v>-66.328890000000001</v>
          </cell>
          <cell r="AI42">
            <v>-110.25050999999999</v>
          </cell>
          <cell r="AJ42">
            <v>-66.343699999999984</v>
          </cell>
          <cell r="AK42">
            <v>-19.795169999999985</v>
          </cell>
          <cell r="AL42">
            <v>-145.60999000000001</v>
          </cell>
          <cell r="AM42">
            <v>-201.16717</v>
          </cell>
          <cell r="AN42">
            <v>-222.35890000000001</v>
          </cell>
          <cell r="AO42">
            <v>-381.64988</v>
          </cell>
          <cell r="AP42">
            <v>-329.91199999999998</v>
          </cell>
          <cell r="AQ42">
            <v>-354.00838999999996</v>
          </cell>
        </row>
        <row r="43">
          <cell r="AC43" t="str">
            <v xml:space="preserve">   Additions to intangibles</v>
          </cell>
          <cell r="AD43">
            <v>-122.45238000000012</v>
          </cell>
          <cell r="AE43">
            <v>-154.36095999999901</v>
          </cell>
          <cell r="AF43">
            <v>-631.13079999999979</v>
          </cell>
          <cell r="AG43">
            <v>-19.553999999999853</v>
          </cell>
          <cell r="AH43">
            <v>-19.553999999999171</v>
          </cell>
          <cell r="AI43">
            <v>-60.261800000001131</v>
          </cell>
          <cell r="AJ43">
            <v>-40.70737999999983</v>
          </cell>
          <cell r="AK43">
            <v>-77.176320000000004</v>
          </cell>
          <cell r="AL43">
            <v>-255.84466999999995</v>
          </cell>
          <cell r="AM43">
            <v>-398.64905000000039</v>
          </cell>
          <cell r="AN43">
            <v>-745.33161000000041</v>
          </cell>
          <cell r="AO43">
            <v>-1227.4484199999995</v>
          </cell>
          <cell r="AP43">
            <v>-1565.1250200000006</v>
          </cell>
          <cell r="AQ43">
            <v>-1841.6150599999999</v>
          </cell>
        </row>
        <row r="44">
          <cell r="AC44" t="str">
            <v xml:space="preserve">   Proceeds of sale of utility capital assets</v>
          </cell>
          <cell r="AD44">
            <v>94.578199999999995</v>
          </cell>
          <cell r="AE44">
            <v>5720.2846300000001</v>
          </cell>
          <cell r="AF44">
            <v>111.64330000000001</v>
          </cell>
          <cell r="AG44">
            <v>55.634999999999998</v>
          </cell>
          <cell r="AH44">
            <v>55.674900000000001</v>
          </cell>
          <cell r="AI44">
            <v>57.5379</v>
          </cell>
          <cell r="AJ44">
            <v>62.89208</v>
          </cell>
          <cell r="AK44">
            <v>82.084879999999998</v>
          </cell>
          <cell r="AL44">
            <v>115.80714999999999</v>
          </cell>
          <cell r="AM44">
            <v>148.87496999999999</v>
          </cell>
          <cell r="AN44">
            <v>152.69586999999999</v>
          </cell>
          <cell r="AO44">
            <v>153.42907</v>
          </cell>
          <cell r="AP44">
            <v>158.58942999999999</v>
          </cell>
          <cell r="AQ44">
            <v>161.09415999999999</v>
          </cell>
        </row>
        <row r="46">
          <cell r="AC46" t="str">
            <v>Cash used in investing activities</v>
          </cell>
          <cell r="AD46">
            <v>-82992.487012580634</v>
          </cell>
          <cell r="AE46">
            <v>-84876.128542643317</v>
          </cell>
          <cell r="AF46">
            <v>44212.988667096797</v>
          </cell>
          <cell r="AG46">
            <v>-551.60299000000214</v>
          </cell>
          <cell r="AH46">
            <v>-1429.2886700000063</v>
          </cell>
          <cell r="AI46">
            <v>-2915.7426800000085</v>
          </cell>
          <cell r="AJ46">
            <v>-4255.8578999999836</v>
          </cell>
          <cell r="AK46">
            <v>-5435.7365600000057</v>
          </cell>
          <cell r="AL46">
            <v>-7380.4619499999999</v>
          </cell>
          <cell r="AM46">
            <v>-8981.0234200000014</v>
          </cell>
          <cell r="AN46">
            <v>-11515.546060000008</v>
          </cell>
          <cell r="AO46">
            <v>-14342.188220000002</v>
          </cell>
          <cell r="AP46">
            <v>-16955.495729999999</v>
          </cell>
          <cell r="AQ46">
            <v>-19571.008140000002</v>
          </cell>
        </row>
        <row r="48">
          <cell r="AC48" t="str">
            <v>Financing activities</v>
          </cell>
        </row>
        <row r="50">
          <cell r="AC50" t="str">
            <v xml:space="preserve">   Proceeds from long-term debt</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row>
        <row r="51">
          <cell r="AC51" t="str">
            <v xml:space="preserve">   Advance (repayment) of long-term debt</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row>
        <row r="52">
          <cell r="AC52" t="str">
            <v xml:space="preserve">   Advance (repayment) of affiliate long-term debt</v>
          </cell>
          <cell r="AD52">
            <v>75140</v>
          </cell>
          <cell r="AE52">
            <v>75140</v>
          </cell>
          <cell r="AF52">
            <v>-132679.02661</v>
          </cell>
          <cell r="AG52">
            <v>0</v>
          </cell>
          <cell r="AH52">
            <v>0</v>
          </cell>
          <cell r="AI52">
            <v>0</v>
          </cell>
          <cell r="AJ52">
            <v>0</v>
          </cell>
          <cell r="AK52">
            <v>0</v>
          </cell>
          <cell r="AL52">
            <v>0</v>
          </cell>
          <cell r="AM52">
            <v>0</v>
          </cell>
          <cell r="AN52">
            <v>0</v>
          </cell>
          <cell r="AO52">
            <v>0</v>
          </cell>
          <cell r="AP52">
            <v>0</v>
          </cell>
          <cell r="AQ52">
            <v>0</v>
          </cell>
        </row>
        <row r="53">
          <cell r="AC53" t="str">
            <v xml:space="preserve">   Increase in contributions in aid of construction</v>
          </cell>
          <cell r="AD53">
            <v>1964.6311199999986</v>
          </cell>
          <cell r="AE53">
            <v>2065.6898599999986</v>
          </cell>
          <cell r="AF53">
            <v>2305.954719999997</v>
          </cell>
          <cell r="AG53">
            <v>106.83107999999999</v>
          </cell>
          <cell r="AH53">
            <v>204.16883999999919</v>
          </cell>
          <cell r="AI53">
            <v>427.28317999999928</v>
          </cell>
          <cell r="AJ53">
            <v>503.07274000000399</v>
          </cell>
          <cell r="AK53">
            <v>510.36163000000397</v>
          </cell>
          <cell r="AL53">
            <v>647.24422000000141</v>
          </cell>
          <cell r="AM53">
            <v>846.4836300000012</v>
          </cell>
          <cell r="AN53">
            <v>884.15282000000445</v>
          </cell>
          <cell r="AO53">
            <v>1029.5931200000036</v>
          </cell>
          <cell r="AP53">
            <v>1154.9487700000041</v>
          </cell>
          <cell r="AQ53">
            <v>1177.0921500000045</v>
          </cell>
        </row>
        <row r="54">
          <cell r="AC54" t="str">
            <v xml:space="preserve">   Capital restructuring</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row>
        <row r="55">
          <cell r="AC55" t="str">
            <v xml:space="preserve">   Increase in contributed surplus</v>
          </cell>
          <cell r="AD55">
            <v>0</v>
          </cell>
          <cell r="AE55">
            <v>0</v>
          </cell>
          <cell r="AF55">
            <v>77819.027400000006</v>
          </cell>
          <cell r="AG55">
            <v>0</v>
          </cell>
          <cell r="AH55">
            <v>0</v>
          </cell>
          <cell r="AI55">
            <v>0</v>
          </cell>
          <cell r="AJ55">
            <v>0</v>
          </cell>
          <cell r="AK55">
            <v>0</v>
          </cell>
          <cell r="AL55">
            <v>0</v>
          </cell>
          <cell r="AM55">
            <v>0</v>
          </cell>
          <cell r="AN55">
            <v>0</v>
          </cell>
          <cell r="AO55">
            <v>0</v>
          </cell>
          <cell r="AP55">
            <v>0</v>
          </cell>
          <cell r="AQ55">
            <v>0</v>
          </cell>
        </row>
        <row r="56">
          <cell r="AC56" t="str">
            <v xml:space="preserve">   Dividends paid</v>
          </cell>
          <cell r="AD56">
            <v>-6000</v>
          </cell>
          <cell r="AE56">
            <v>-8000</v>
          </cell>
          <cell r="AF56">
            <v>-8000</v>
          </cell>
          <cell r="AG56">
            <v>0</v>
          </cell>
          <cell r="AH56">
            <v>-1000</v>
          </cell>
          <cell r="AI56">
            <v>-1000</v>
          </cell>
          <cell r="AJ56">
            <v>-1000</v>
          </cell>
          <cell r="AK56">
            <v>-2000</v>
          </cell>
          <cell r="AL56">
            <v>-2000</v>
          </cell>
          <cell r="AM56">
            <v>-2000</v>
          </cell>
          <cell r="AN56">
            <v>-3000</v>
          </cell>
          <cell r="AO56">
            <v>-3000</v>
          </cell>
          <cell r="AP56">
            <v>-3000</v>
          </cell>
          <cell r="AQ56">
            <v>-4000</v>
          </cell>
        </row>
        <row r="58">
          <cell r="AC58" t="str">
            <v>Cash used in financing activities</v>
          </cell>
          <cell r="AD58">
            <v>71104.63112000002</v>
          </cell>
          <cell r="AE58">
            <v>69205.689860000013</v>
          </cell>
          <cell r="AF58">
            <v>-60554.04449</v>
          </cell>
          <cell r="AG58">
            <v>106.83107999999999</v>
          </cell>
          <cell r="AH58">
            <v>-795.83116000000086</v>
          </cell>
          <cell r="AI58">
            <v>-572.71682000000078</v>
          </cell>
          <cell r="AJ58">
            <v>-496.92725999999601</v>
          </cell>
          <cell r="AK58">
            <v>-1489.638369999996</v>
          </cell>
          <cell r="AL58">
            <v>-1352.7557799999986</v>
          </cell>
          <cell r="AM58">
            <v>-1153.5163699999989</v>
          </cell>
          <cell r="AN58">
            <v>-2115.8471799999957</v>
          </cell>
          <cell r="AO58">
            <v>-1970.4068799999964</v>
          </cell>
          <cell r="AP58">
            <v>-1845.0512299999959</v>
          </cell>
          <cell r="AQ58">
            <v>-2822.9078499999955</v>
          </cell>
        </row>
        <row r="61">
          <cell r="AC61" t="str">
            <v xml:space="preserve">Increase (decrease) in cash </v>
          </cell>
          <cell r="AD61">
            <v>5434.5203738709824</v>
          </cell>
          <cell r="AE61">
            <v>1203.0129021082394</v>
          </cell>
          <cell r="AF61">
            <v>-1652.8477846030946</v>
          </cell>
          <cell r="AG61">
            <v>-1616.6069600000055</v>
          </cell>
          <cell r="AH61">
            <v>1590.3933099999867</v>
          </cell>
          <cell r="AI61">
            <v>3139.9098799999883</v>
          </cell>
          <cell r="AJ61">
            <v>4333.3634200000297</v>
          </cell>
          <cell r="AK61">
            <v>4542.9284799999796</v>
          </cell>
          <cell r="AL61">
            <v>6209.7663799999946</v>
          </cell>
          <cell r="AM61">
            <v>5222.6001000000142</v>
          </cell>
          <cell r="AN61">
            <v>588.94131000004563</v>
          </cell>
          <cell r="AO61">
            <v>1287.5440299999609</v>
          </cell>
          <cell r="AP61">
            <v>2173.2029500000317</v>
          </cell>
          <cell r="AQ61">
            <v>-1084.5075700000489</v>
          </cell>
        </row>
        <row r="63">
          <cell r="AC63" t="str">
            <v>Cash, beginning of year</v>
          </cell>
          <cell r="AD63">
            <v>7281.0413799999988</v>
          </cell>
          <cell r="AE63">
            <v>7281.0413799999988</v>
          </cell>
          <cell r="AF63">
            <v>7281.0413799999988</v>
          </cell>
          <cell r="AG63">
            <v>5628.4534600000006</v>
          </cell>
          <cell r="AH63">
            <v>5628.4534600000006</v>
          </cell>
          <cell r="AI63">
            <v>5628.4534600000006</v>
          </cell>
          <cell r="AJ63">
            <v>5628.4534600000006</v>
          </cell>
          <cell r="AK63">
            <v>5628.4534600000006</v>
          </cell>
          <cell r="AL63">
            <v>5628.4534600000006</v>
          </cell>
          <cell r="AM63">
            <v>5628.4534600000006</v>
          </cell>
          <cell r="AN63">
            <v>5628.4534600000006</v>
          </cell>
          <cell r="AO63">
            <v>5628.4534600000006</v>
          </cell>
          <cell r="AP63">
            <v>5628.4534600000006</v>
          </cell>
          <cell r="AQ63">
            <v>5628.4534600000006</v>
          </cell>
        </row>
        <row r="64">
          <cell r="AD64" t="str">
            <v xml:space="preserve"> </v>
          </cell>
          <cell r="AE64" t="str">
            <v xml:space="preserve"> </v>
          </cell>
          <cell r="AF64" t="str">
            <v xml:space="preserve"> </v>
          </cell>
          <cell r="AG64" t="str">
            <v xml:space="preserve"> </v>
          </cell>
          <cell r="AH64" t="str">
            <v xml:space="preserve"> </v>
          </cell>
          <cell r="AI64" t="str">
            <v xml:space="preserve"> </v>
          </cell>
          <cell r="AJ64" t="str">
            <v xml:space="preserve"> </v>
          </cell>
          <cell r="AK64" t="str">
            <v xml:space="preserve"> </v>
          </cell>
          <cell r="AL64" t="str">
            <v xml:space="preserve"> </v>
          </cell>
          <cell r="AM64" t="str">
            <v xml:space="preserve"> </v>
          </cell>
          <cell r="AN64" t="str">
            <v xml:space="preserve"> </v>
          </cell>
          <cell r="AO64" t="str">
            <v xml:space="preserve"> </v>
          </cell>
          <cell r="AP64" t="str">
            <v xml:space="preserve"> </v>
          </cell>
          <cell r="AQ64" t="str">
            <v xml:space="preserve"> </v>
          </cell>
        </row>
        <row r="66">
          <cell r="AC66" t="str">
            <v>Cash, end of period</v>
          </cell>
          <cell r="AD66">
            <v>12715.561753870981</v>
          </cell>
          <cell r="AE66">
            <v>8484.0542821082381</v>
          </cell>
          <cell r="AF66">
            <v>5628.1935953969041</v>
          </cell>
          <cell r="AG66">
            <v>4011.8464999999951</v>
          </cell>
          <cell r="AH66">
            <v>7218.8467699999874</v>
          </cell>
          <cell r="AI66">
            <v>8768.363339999989</v>
          </cell>
          <cell r="AJ66">
            <v>9961.8168800000312</v>
          </cell>
          <cell r="AK66">
            <v>10171.381939999981</v>
          </cell>
          <cell r="AL66">
            <v>11838.219839999994</v>
          </cell>
          <cell r="AM66">
            <v>10851.053560000015</v>
          </cell>
          <cell r="AN66">
            <v>6217.3947700000463</v>
          </cell>
          <cell r="AO66">
            <v>6915.9974899999615</v>
          </cell>
          <cell r="AP66">
            <v>7801.6564100000323</v>
          </cell>
          <cell r="AQ66">
            <v>4543.9458899999518</v>
          </cell>
        </row>
        <row r="69">
          <cell r="AC69" t="str">
            <v>CNP FITL Expense reclass:</v>
          </cell>
          <cell r="AD69">
            <v>148.84700000000001</v>
          </cell>
          <cell r="AE69">
            <v>156.49799999999999</v>
          </cell>
          <cell r="AF69">
            <v>11.065</v>
          </cell>
          <cell r="AG69">
            <v>23.439</v>
          </cell>
          <cell r="AH69">
            <v>49.86</v>
          </cell>
          <cell r="AI69">
            <v>63.387</v>
          </cell>
          <cell r="AJ69">
            <v>78.608000000000004</v>
          </cell>
          <cell r="AK69">
            <v>80.844000000000008</v>
          </cell>
          <cell r="AL69">
            <v>83.080000000000013</v>
          </cell>
          <cell r="AM69">
            <v>85.316000000000017</v>
          </cell>
          <cell r="AN69">
            <v>87.552000000000021</v>
          </cell>
          <cell r="AO69">
            <v>89.788000000000025</v>
          </cell>
          <cell r="AP69">
            <v>92.024000000000029</v>
          </cell>
          <cell r="AQ69">
            <v>94.260000000000034</v>
          </cell>
        </row>
      </sheetData>
      <sheetData sheetId="5">
        <row r="11">
          <cell r="AJ11">
            <v>40117</v>
          </cell>
          <cell r="AK11">
            <v>40147</v>
          </cell>
          <cell r="AL11">
            <v>40178</v>
          </cell>
          <cell r="AM11">
            <v>40209</v>
          </cell>
          <cell r="AN11">
            <v>40237</v>
          </cell>
          <cell r="AO11">
            <v>40268</v>
          </cell>
          <cell r="AP11">
            <v>40298</v>
          </cell>
          <cell r="AQ11">
            <v>40329</v>
          </cell>
          <cell r="AR11">
            <v>40359</v>
          </cell>
          <cell r="AS11">
            <v>40390</v>
          </cell>
          <cell r="AT11">
            <v>40421</v>
          </cell>
          <cell r="AU11">
            <v>40451</v>
          </cell>
          <cell r="AV11">
            <v>40482</v>
          </cell>
          <cell r="AW11">
            <v>40512</v>
          </cell>
        </row>
        <row r="13">
          <cell r="AI13" t="str">
            <v>Current assets</v>
          </cell>
        </row>
        <row r="14">
          <cell r="AI14" t="str">
            <v xml:space="preserve">   Cash and temporary investments</v>
          </cell>
          <cell r="AJ14">
            <v>12715.865269999998</v>
          </cell>
          <cell r="AK14">
            <v>8484.0541499999999</v>
          </cell>
          <cell r="AL14">
            <v>5628.4534600000006</v>
          </cell>
          <cell r="AM14">
            <v>4011.8464999999997</v>
          </cell>
          <cell r="AN14">
            <v>7218.8467699999983</v>
          </cell>
          <cell r="AO14">
            <v>8768.3633399999999</v>
          </cell>
          <cell r="AP14">
            <v>9961.8168800000003</v>
          </cell>
          <cell r="AQ14">
            <v>10171.381939999999</v>
          </cell>
          <cell r="AR14">
            <v>11838.21984</v>
          </cell>
          <cell r="AS14">
            <v>10851.053559999998</v>
          </cell>
          <cell r="AT14">
            <v>6217.3947699999999</v>
          </cell>
          <cell r="AU14">
            <v>6915.9974899999988</v>
          </cell>
          <cell r="AV14">
            <v>7801.6563100000003</v>
          </cell>
          <cell r="AW14">
            <v>4543.9458900000009</v>
          </cell>
        </row>
        <row r="15">
          <cell r="AI15" t="str">
            <v xml:space="preserve">   Accounts receivable</v>
          </cell>
          <cell r="AJ15">
            <v>25048.36491</v>
          </cell>
          <cell r="AK15">
            <v>24180.448120000001</v>
          </cell>
          <cell r="AL15">
            <v>29207.539879999997</v>
          </cell>
          <cell r="AM15">
            <v>31537.133430000005</v>
          </cell>
          <cell r="AN15">
            <v>29279.121460000009</v>
          </cell>
          <cell r="AO15">
            <v>30439.857690000001</v>
          </cell>
          <cell r="AP15">
            <v>27370.753510000002</v>
          </cell>
          <cell r="AQ15">
            <v>28207.183560000005</v>
          </cell>
          <cell r="AR15">
            <v>28483.365380000003</v>
          </cell>
          <cell r="AS15">
            <v>31102.011459999998</v>
          </cell>
          <cell r="AT15">
            <v>30129.323550000008</v>
          </cell>
          <cell r="AU15">
            <v>27209.688870000005</v>
          </cell>
          <cell r="AV15">
            <v>24184.295489999997</v>
          </cell>
          <cell r="AW15">
            <v>24398.609840000008</v>
          </cell>
        </row>
        <row r="16">
          <cell r="AI16" t="str">
            <v xml:space="preserve">   Income taxes receivable</v>
          </cell>
          <cell r="AU16">
            <v>921.68419999999992</v>
          </cell>
          <cell r="AV16">
            <v>1001.5122</v>
          </cell>
          <cell r="AW16">
            <v>1290.9651999999999</v>
          </cell>
        </row>
        <row r="17">
          <cell r="AI17" t="str">
            <v xml:space="preserve">   Dividends receivable</v>
          </cell>
          <cell r="AJ17">
            <v>1733.3333400000001</v>
          </cell>
          <cell r="AK17">
            <v>2600.0000099999997</v>
          </cell>
          <cell r="AL17">
            <v>475.26882000000001</v>
          </cell>
          <cell r="AM17">
            <v>475.26882000000001</v>
          </cell>
          <cell r="AN17">
            <v>475.26882000000001</v>
          </cell>
          <cell r="AO17">
            <v>0</v>
          </cell>
          <cell r="AP17">
            <v>0</v>
          </cell>
          <cell r="AQ17">
            <v>0</v>
          </cell>
          <cell r="AR17">
            <v>0</v>
          </cell>
          <cell r="AS17">
            <v>0</v>
          </cell>
          <cell r="AT17">
            <v>0</v>
          </cell>
          <cell r="AU17">
            <v>0</v>
          </cell>
          <cell r="AV17">
            <v>0</v>
          </cell>
          <cell r="AW17">
            <v>0</v>
          </cell>
        </row>
        <row r="18">
          <cell r="AI18" t="str">
            <v xml:space="preserve">   Due from related parties</v>
          </cell>
          <cell r="AJ18">
            <v>2283.3457400000002</v>
          </cell>
          <cell r="AK18">
            <v>4082.1136600000004</v>
          </cell>
          <cell r="AL18">
            <v>3970.850100000001</v>
          </cell>
          <cell r="AM18">
            <v>3787.2979000000009</v>
          </cell>
          <cell r="AN18">
            <v>0</v>
          </cell>
          <cell r="AO18">
            <v>0</v>
          </cell>
          <cell r="AP18">
            <v>0</v>
          </cell>
          <cell r="AQ18">
            <v>0</v>
          </cell>
          <cell r="AR18">
            <v>61.781880000000228</v>
          </cell>
          <cell r="AS18">
            <v>0</v>
          </cell>
          <cell r="AT18">
            <v>0</v>
          </cell>
          <cell r="AU18">
            <v>47.778160000000071</v>
          </cell>
          <cell r="AV18">
            <v>0</v>
          </cell>
          <cell r="AW18">
            <v>0</v>
          </cell>
        </row>
        <row r="19">
          <cell r="AI19" t="str">
            <v xml:space="preserve">   Inventory</v>
          </cell>
          <cell r="AJ19">
            <v>416.06009999999986</v>
          </cell>
          <cell r="AK19">
            <v>424.32736000000028</v>
          </cell>
          <cell r="AL19">
            <v>433.53066999999982</v>
          </cell>
          <cell r="AM19">
            <v>683.68151999999986</v>
          </cell>
          <cell r="AN19">
            <v>548.40455999999972</v>
          </cell>
          <cell r="AO19">
            <v>468.70480000000009</v>
          </cell>
          <cell r="AP19">
            <v>406.73327999999987</v>
          </cell>
          <cell r="AQ19">
            <v>381.38902999999993</v>
          </cell>
          <cell r="AR19">
            <v>383.56000999999981</v>
          </cell>
          <cell r="AS19">
            <v>394.78316999999981</v>
          </cell>
          <cell r="AT19">
            <v>353.00774999999999</v>
          </cell>
          <cell r="AU19">
            <v>349.26191000000006</v>
          </cell>
          <cell r="AV19">
            <v>325.04281000000009</v>
          </cell>
          <cell r="AW19">
            <v>336.40544000000011</v>
          </cell>
        </row>
        <row r="20">
          <cell r="AI20" t="str">
            <v xml:space="preserve">   Regulatory assets</v>
          </cell>
          <cell r="AJ20">
            <v>7174.1341300000013</v>
          </cell>
          <cell r="AK20">
            <v>11596.562559999998</v>
          </cell>
          <cell r="AL20">
            <v>66.969949999999997</v>
          </cell>
          <cell r="AM20">
            <v>14678.84462</v>
          </cell>
          <cell r="AN20">
            <v>14246.62406</v>
          </cell>
          <cell r="AO20">
            <v>12119.01374</v>
          </cell>
          <cell r="AP20">
            <v>12607.05824</v>
          </cell>
          <cell r="AQ20">
            <v>11635.637130000001</v>
          </cell>
          <cell r="AR20">
            <v>11353.471890000001</v>
          </cell>
          <cell r="AS20">
            <v>12613.19184</v>
          </cell>
          <cell r="AT20">
            <v>13830.844090000001</v>
          </cell>
          <cell r="AU20">
            <v>66.494120000000009</v>
          </cell>
          <cell r="AV20">
            <v>900.54607999999996</v>
          </cell>
          <cell r="AW20">
            <v>808.24493000000007</v>
          </cell>
          <cell r="AY20">
            <v>10985</v>
          </cell>
          <cell r="AZ20">
            <v>10918.030049999999</v>
          </cell>
        </row>
        <row r="21">
          <cell r="AI21" t="str">
            <v xml:space="preserve">   Other current assets</v>
          </cell>
          <cell r="AJ21">
            <v>381.49312999999995</v>
          </cell>
          <cell r="AK21">
            <v>342.04769999999996</v>
          </cell>
          <cell r="AL21">
            <v>303.18489</v>
          </cell>
          <cell r="AM21">
            <v>632.72024999999996</v>
          </cell>
          <cell r="AN21">
            <v>588.3302799999999</v>
          </cell>
          <cell r="AO21">
            <v>481.46422999999999</v>
          </cell>
          <cell r="AP21">
            <v>505.5616</v>
          </cell>
          <cell r="AQ21">
            <v>441.63902000000002</v>
          </cell>
          <cell r="AR21">
            <v>369.20117999999997</v>
          </cell>
          <cell r="AS21">
            <v>631.46468000000004</v>
          </cell>
          <cell r="AT21">
            <v>563.29494</v>
          </cell>
          <cell r="AU21">
            <v>464.92504000000002</v>
          </cell>
          <cell r="AV21">
            <v>450.81771000000009</v>
          </cell>
          <cell r="AW21">
            <v>481.33708000000001</v>
          </cell>
        </row>
        <row r="22">
          <cell r="AI22" t="str">
            <v xml:space="preserve"> </v>
          </cell>
          <cell r="AJ22">
            <v>49752.596619999997</v>
          </cell>
          <cell r="AK22">
            <v>51709.553560000008</v>
          </cell>
          <cell r="AL22">
            <v>40085.797769999997</v>
          </cell>
          <cell r="AM22">
            <v>53323.323039999996</v>
          </cell>
          <cell r="AN22">
            <v>49809.017950000009</v>
          </cell>
          <cell r="AO22">
            <v>49716.298799999997</v>
          </cell>
          <cell r="AP22">
            <v>48317.154510000008</v>
          </cell>
          <cell r="AQ22">
            <v>48322.015680000004</v>
          </cell>
          <cell r="AR22">
            <v>52489.600180000001</v>
          </cell>
          <cell r="AS22">
            <v>55592.504709999994</v>
          </cell>
          <cell r="AT22">
            <v>51093.865100000003</v>
          </cell>
          <cell r="AU22">
            <v>35054.145590000015</v>
          </cell>
          <cell r="AV22">
            <v>33662.358399999997</v>
          </cell>
          <cell r="AW22">
            <v>30568.543180000008</v>
          </cell>
        </row>
        <row r="24">
          <cell r="AI24" t="str">
            <v>Utility capital assets</v>
          </cell>
        </row>
        <row r="25">
          <cell r="AI25" t="str">
            <v xml:space="preserve">   Cost</v>
          </cell>
          <cell r="AJ25">
            <v>309751.87363000016</v>
          </cell>
          <cell r="AK25">
            <v>311315.85114999989</v>
          </cell>
          <cell r="AL25">
            <v>308363.79657583084</v>
          </cell>
          <cell r="AM25">
            <v>308589.61178959778</v>
          </cell>
          <cell r="AN25">
            <v>309610.91191784199</v>
          </cell>
          <cell r="AO25">
            <v>311022.6894340071</v>
          </cell>
          <cell r="AP25">
            <v>312566.70556832035</v>
          </cell>
          <cell r="AQ25">
            <v>313623.52818569902</v>
          </cell>
          <cell r="AR25">
            <v>315199.19435307151</v>
          </cell>
          <cell r="AS25">
            <v>316637.04842847987</v>
          </cell>
          <cell r="AT25">
            <v>317624.18263879255</v>
          </cell>
          <cell r="AU25">
            <v>319679.98138980858</v>
          </cell>
          <cell r="AV25">
            <v>322018.58498230937</v>
          </cell>
          <cell r="AW25">
            <v>324343.72487709287</v>
          </cell>
        </row>
        <row r="26">
          <cell r="AI26" t="str">
            <v xml:space="preserve">   Less: accumulated amortization</v>
          </cell>
          <cell r="AJ26">
            <v>-144699.28032000002</v>
          </cell>
          <cell r="AK26">
            <v>-145424.1201</v>
          </cell>
          <cell r="AL26">
            <v>-143764.77521647202</v>
          </cell>
          <cell r="AM26">
            <v>-144577.1595202389</v>
          </cell>
          <cell r="AN26">
            <v>-145398.89834783608</v>
          </cell>
          <cell r="AO26">
            <v>-146227.39803367783</v>
          </cell>
          <cell r="AP26">
            <v>-147064.49173766765</v>
          </cell>
          <cell r="AQ26">
            <v>-147870.65023472268</v>
          </cell>
          <cell r="AR26">
            <v>-148528.53325177176</v>
          </cell>
          <cell r="AS26">
            <v>-149353.67172685661</v>
          </cell>
          <cell r="AT26">
            <v>-149023.9642768458</v>
          </cell>
          <cell r="AU26">
            <v>-149741.67405753839</v>
          </cell>
          <cell r="AV26">
            <v>-150605.59166971571</v>
          </cell>
          <cell r="AW26">
            <v>-151465.6805241757</v>
          </cell>
        </row>
        <row r="27">
          <cell r="AJ27">
            <v>165052.59331000014</v>
          </cell>
          <cell r="AK27">
            <v>165891.73104999989</v>
          </cell>
          <cell r="AL27">
            <v>164599.02135935883</v>
          </cell>
          <cell r="AM27">
            <v>164012.45226935888</v>
          </cell>
          <cell r="AN27">
            <v>164212.01357000592</v>
          </cell>
          <cell r="AO27">
            <v>164795.29140032927</v>
          </cell>
          <cell r="AP27">
            <v>165502.2138306527</v>
          </cell>
          <cell r="AQ27">
            <v>165752.87795097634</v>
          </cell>
          <cell r="AR27">
            <v>166670.66110129975</v>
          </cell>
          <cell r="AS27">
            <v>167283.37670162326</v>
          </cell>
          <cell r="AT27">
            <v>168600.21836194675</v>
          </cell>
          <cell r="AU27">
            <v>169938.3073322702</v>
          </cell>
          <cell r="AV27">
            <v>171412.99331259367</v>
          </cell>
          <cell r="AW27">
            <v>172878.04435291718</v>
          </cell>
        </row>
        <row r="29">
          <cell r="AI29" t="str">
            <v>Investments</v>
          </cell>
          <cell r="AJ29">
            <v>133828.76302000001</v>
          </cell>
          <cell r="AK29">
            <v>133827.86508000002</v>
          </cell>
          <cell r="AL29">
            <v>3828.7630400000016</v>
          </cell>
          <cell r="AM29">
            <v>3828.7630400000126</v>
          </cell>
          <cell r="AN29">
            <v>3828.7630400000053</v>
          </cell>
          <cell r="AO29">
            <v>3828.763039999998</v>
          </cell>
          <cell r="AP29">
            <v>3828.7630399999762</v>
          </cell>
          <cell r="AQ29">
            <v>3828.763039999998</v>
          </cell>
          <cell r="AR29">
            <v>3828.7630400000053</v>
          </cell>
          <cell r="AS29">
            <v>3828.7630399999907</v>
          </cell>
          <cell r="AT29">
            <v>3828.763039999998</v>
          </cell>
          <cell r="AU29">
            <v>3828.763039999998</v>
          </cell>
          <cell r="AV29">
            <v>3828.7630400000053</v>
          </cell>
          <cell r="AW29">
            <v>3828.763039999998</v>
          </cell>
        </row>
        <row r="31">
          <cell r="AI31" t="str">
            <v>Accrued pension benefit asset</v>
          </cell>
          <cell r="AJ31">
            <v>5491.1275900000001</v>
          </cell>
          <cell r="AK31">
            <v>5493.2463099999995</v>
          </cell>
          <cell r="AL31">
            <v>4208.1079700000009</v>
          </cell>
          <cell r="AM31">
            <v>4208.4028899999994</v>
          </cell>
          <cell r="AN31">
            <v>4208.4848099999999</v>
          </cell>
          <cell r="AO31">
            <v>4199.36654</v>
          </cell>
          <cell r="AP31">
            <v>4173.0190700000003</v>
          </cell>
          <cell r="AQ31">
            <v>4145.9401500000004</v>
          </cell>
          <cell r="AR31">
            <v>4124.4415200000003</v>
          </cell>
          <cell r="AS31">
            <v>4100.2332200000001</v>
          </cell>
          <cell r="AT31">
            <v>4076.3405099999991</v>
          </cell>
          <cell r="AU31">
            <v>4033.9450899999997</v>
          </cell>
          <cell r="AV31">
            <v>4012.2863699999998</v>
          </cell>
          <cell r="AW31">
            <v>4585.24701</v>
          </cell>
        </row>
        <row r="33">
          <cell r="AI33" t="str">
            <v>Long-term receivables</v>
          </cell>
          <cell r="AJ33">
            <v>14.345420000000001</v>
          </cell>
          <cell r="AK33">
            <v>14.111510000000001</v>
          </cell>
          <cell r="AL33">
            <v>13.8757</v>
          </cell>
          <cell r="AM33">
            <v>13.63799</v>
          </cell>
          <cell r="AN33">
            <v>13.398350000000001</v>
          </cell>
          <cell r="AO33">
            <v>13.156780000000001</v>
          </cell>
          <cell r="AP33">
            <v>12.91325</v>
          </cell>
          <cell r="AQ33">
            <v>12.66774</v>
          </cell>
          <cell r="AR33">
            <v>12.420249999999999</v>
          </cell>
          <cell r="AS33">
            <v>12.17076</v>
          </cell>
          <cell r="AT33">
            <v>11.91925</v>
          </cell>
          <cell r="AU33">
            <v>11.665709999999999</v>
          </cell>
          <cell r="AV33">
            <v>11.410110000000001</v>
          </cell>
          <cell r="AW33">
            <v>11.15245</v>
          </cell>
        </row>
        <row r="35">
          <cell r="AI35" t="str">
            <v>Affiliate notes receivable</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row>
        <row r="37">
          <cell r="AI37" t="str">
            <v>Future tax asset</v>
          </cell>
          <cell r="AJ37">
            <v>1749.0961299999999</v>
          </cell>
          <cell r="AK37">
            <v>1597.4531299999999</v>
          </cell>
          <cell r="AL37">
            <v>4087.8561300000001</v>
          </cell>
          <cell r="AM37">
            <v>4380.69013</v>
          </cell>
          <cell r="AN37">
            <v>4295.0111299999999</v>
          </cell>
          <cell r="AO37">
            <v>4268.3341299999993</v>
          </cell>
          <cell r="AP37">
            <v>4275.7991299999994</v>
          </cell>
          <cell r="AQ37">
            <v>4286.89113</v>
          </cell>
          <cell r="AR37">
            <v>4280.3131299999995</v>
          </cell>
          <cell r="AS37">
            <v>4271.6721299999999</v>
          </cell>
          <cell r="AT37">
            <v>4113.1201300000002</v>
          </cell>
          <cell r="AU37">
            <v>4050.1401299999998</v>
          </cell>
          <cell r="AV37">
            <v>3938.8251299999997</v>
          </cell>
          <cell r="AW37">
            <v>3587.6441300000001</v>
          </cell>
          <cell r="AY37">
            <v>4374</v>
          </cell>
          <cell r="AZ37">
            <v>286.14386999999988</v>
          </cell>
        </row>
        <row r="39">
          <cell r="AI39" t="str">
            <v>Intangible assets</v>
          </cell>
          <cell r="AJ39">
            <v>21682.266020000003</v>
          </cell>
          <cell r="AK39">
            <v>21658.029479999997</v>
          </cell>
          <cell r="AL39">
            <v>21387.406010641083</v>
          </cell>
          <cell r="AM39">
            <v>21316.952340641081</v>
          </cell>
          <cell r="AN39">
            <v>21230.448472544114</v>
          </cell>
          <cell r="AO39">
            <v>21182.921823495635</v>
          </cell>
          <cell r="AP39">
            <v>21094.388894447155</v>
          </cell>
          <cell r="AQ39">
            <v>21023.651845398668</v>
          </cell>
          <cell r="AR39">
            <v>21115.386516350183</v>
          </cell>
          <cell r="AS39">
            <v>21170.9526373017</v>
          </cell>
          <cell r="AT39">
            <v>21429.768618253216</v>
          </cell>
          <cell r="AU39">
            <v>21823.069089204731</v>
          </cell>
          <cell r="AV39">
            <v>22071.241490156252</v>
          </cell>
          <cell r="AW39">
            <v>22257.688791107768</v>
          </cell>
        </row>
        <row r="41">
          <cell r="AI41" t="str">
            <v>Goodwill</v>
          </cell>
          <cell r="AJ41">
            <v>42075.739520000003</v>
          </cell>
          <cell r="AK41">
            <v>42075.739520000003</v>
          </cell>
          <cell r="AL41">
            <v>42075.739520000003</v>
          </cell>
          <cell r="AM41">
            <v>42075.739520000003</v>
          </cell>
          <cell r="AN41">
            <v>42075.739520000003</v>
          </cell>
          <cell r="AO41">
            <v>42075.739520000003</v>
          </cell>
          <cell r="AP41">
            <v>42075.739520000003</v>
          </cell>
          <cell r="AQ41">
            <v>42075.739520000003</v>
          </cell>
          <cell r="AR41">
            <v>42075.739520000003</v>
          </cell>
          <cell r="AS41">
            <v>42075.739520000003</v>
          </cell>
          <cell r="AT41">
            <v>42075.739520000003</v>
          </cell>
          <cell r="AU41">
            <v>42075.739520000003</v>
          </cell>
          <cell r="AV41">
            <v>42075.739520000003</v>
          </cell>
          <cell r="AW41">
            <v>42075.739520000003</v>
          </cell>
        </row>
        <row r="43">
          <cell r="AI43" t="str">
            <v>Regulatory assets, non-current</v>
          </cell>
          <cell r="AJ43">
            <v>0</v>
          </cell>
          <cell r="AK43">
            <v>0</v>
          </cell>
          <cell r="AL43">
            <v>17161.326489999999</v>
          </cell>
          <cell r="AM43">
            <v>0</v>
          </cell>
          <cell r="AN43">
            <v>0</v>
          </cell>
          <cell r="AO43">
            <v>0</v>
          </cell>
          <cell r="AP43">
            <v>0</v>
          </cell>
          <cell r="AQ43">
            <v>0</v>
          </cell>
          <cell r="AR43">
            <v>0</v>
          </cell>
          <cell r="AS43">
            <v>0</v>
          </cell>
          <cell r="AT43">
            <v>0</v>
          </cell>
          <cell r="AU43">
            <v>19453.984619999999</v>
          </cell>
          <cell r="AV43">
            <v>19755.687169999997</v>
          </cell>
          <cell r="AW43">
            <v>23239.110840000001</v>
          </cell>
          <cell r="AY43">
            <v>0</v>
          </cell>
          <cell r="AZ43">
            <v>-17161.326489999999</v>
          </cell>
        </row>
        <row r="45">
          <cell r="AI45" t="str">
            <v>Other assets</v>
          </cell>
          <cell r="AJ45">
            <v>152.57554000000005</v>
          </cell>
          <cell r="AK45">
            <v>273.17462</v>
          </cell>
          <cell r="AL45">
            <v>58.707189999999969</v>
          </cell>
          <cell r="AM45">
            <v>75.141019999999571</v>
          </cell>
          <cell r="AN45">
            <v>115.3460799999998</v>
          </cell>
          <cell r="AO45">
            <v>154.42270000000008</v>
          </cell>
          <cell r="AP45">
            <v>105.67088999999987</v>
          </cell>
          <cell r="AQ45">
            <v>54.277360000000044</v>
          </cell>
          <cell r="AR45">
            <v>175.24718000000001</v>
          </cell>
          <cell r="AS45">
            <v>225.95936</v>
          </cell>
          <cell r="AT45">
            <v>242.30609000000001</v>
          </cell>
          <cell r="AU45">
            <v>396.75207</v>
          </cell>
          <cell r="AV45">
            <v>340.16919000000001</v>
          </cell>
          <cell r="AW45">
            <v>359.42057999999997</v>
          </cell>
          <cell r="AY45">
            <v>2581</v>
          </cell>
          <cell r="AZ45">
            <v>2522.2928099999999</v>
          </cell>
        </row>
        <row r="46">
          <cell r="AJ46" t="str">
            <v xml:space="preserve"> </v>
          </cell>
          <cell r="AK46" t="str">
            <v xml:space="preserve"> </v>
          </cell>
          <cell r="AL46" t="str">
            <v xml:space="preserve"> </v>
          </cell>
          <cell r="AM46" t="str">
            <v xml:space="preserve"> </v>
          </cell>
          <cell r="AN46" t="str">
            <v xml:space="preserve"> </v>
          </cell>
          <cell r="AO46" t="str">
            <v xml:space="preserve"> </v>
          </cell>
          <cell r="AP46" t="str">
            <v xml:space="preserve"> </v>
          </cell>
          <cell r="AQ46" t="str">
            <v xml:space="preserve"> </v>
          </cell>
          <cell r="AR46" t="str">
            <v xml:space="preserve"> </v>
          </cell>
          <cell r="AS46" t="str">
            <v xml:space="preserve"> </v>
          </cell>
          <cell r="AT46" t="str">
            <v xml:space="preserve"> </v>
          </cell>
          <cell r="AU46" t="str">
            <v xml:space="preserve"> </v>
          </cell>
          <cell r="AV46" t="str">
            <v xml:space="preserve"> </v>
          </cell>
          <cell r="AW46" t="str">
            <v xml:space="preserve"> </v>
          </cell>
        </row>
        <row r="48">
          <cell r="AI48" t="str">
            <v>Total assets</v>
          </cell>
          <cell r="AJ48">
            <v>419799.10317000019</v>
          </cell>
          <cell r="AK48">
            <v>422540.90425999992</v>
          </cell>
          <cell r="AL48">
            <v>297506.60117999994</v>
          </cell>
          <cell r="AM48">
            <v>295718.57224000001</v>
          </cell>
          <cell r="AN48">
            <v>292335.80092255003</v>
          </cell>
          <cell r="AO48">
            <v>292795.39973382489</v>
          </cell>
          <cell r="AP48">
            <v>291920.43113509985</v>
          </cell>
          <cell r="AQ48">
            <v>292018.03941637499</v>
          </cell>
          <cell r="AR48">
            <v>294772.57243764994</v>
          </cell>
          <cell r="AS48">
            <v>298561.37207892491</v>
          </cell>
          <cell r="AT48">
            <v>295472.04062019999</v>
          </cell>
          <cell r="AU48">
            <v>300666.51219147496</v>
          </cell>
          <cell r="AV48">
            <v>301109.47373274987</v>
          </cell>
          <cell r="AW48">
            <v>303391.35389402491</v>
          </cell>
        </row>
        <row r="53">
          <cell r="AI53" t="str">
            <v>Current liabilities</v>
          </cell>
        </row>
        <row r="54">
          <cell r="AI54" t="str">
            <v xml:space="preserve">   Bank indebtedness</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row>
        <row r="55">
          <cell r="AI55" t="str">
            <v xml:space="preserve">   Accounts payable and accrued liabilities</v>
          </cell>
          <cell r="AJ55">
            <v>15125.802720000002</v>
          </cell>
          <cell r="AK55">
            <v>17383.805260000001</v>
          </cell>
          <cell r="AL55">
            <v>17129.716189999999</v>
          </cell>
          <cell r="AM55">
            <v>17754.734029999996</v>
          </cell>
          <cell r="AN55">
            <v>14014.782710000003</v>
          </cell>
          <cell r="AO55">
            <v>13821.402280000002</v>
          </cell>
          <cell r="AP55">
            <v>12222.15165</v>
          </cell>
          <cell r="AQ55">
            <v>13480.715969999997</v>
          </cell>
          <cell r="AR55">
            <v>14663.232900000001</v>
          </cell>
          <cell r="AS55">
            <v>17382.946599999996</v>
          </cell>
          <cell r="AT55">
            <v>14240.509049999999</v>
          </cell>
          <cell r="AU55">
            <v>14830.617000000002</v>
          </cell>
          <cell r="AV55">
            <v>14939.301940000005</v>
          </cell>
          <cell r="AW55">
            <v>16275.811960000003</v>
          </cell>
        </row>
        <row r="56">
          <cell r="AI56" t="str">
            <v xml:space="preserve">   Regulatory liabilities</v>
          </cell>
          <cell r="AJ56">
            <v>1124</v>
          </cell>
          <cell r="AK56">
            <v>1084.88148</v>
          </cell>
          <cell r="AL56">
            <v>2076.7916399999999</v>
          </cell>
          <cell r="AM56">
            <v>1004.5180700000001</v>
          </cell>
          <cell r="AN56">
            <v>958.18836999999996</v>
          </cell>
          <cell r="AO56">
            <v>905.15816000000007</v>
          </cell>
          <cell r="AP56">
            <v>838.26019999999994</v>
          </cell>
          <cell r="AQ56">
            <v>821.14505000000008</v>
          </cell>
          <cell r="AR56">
            <v>1159.2942</v>
          </cell>
          <cell r="AS56">
            <v>1150.70928</v>
          </cell>
          <cell r="AT56">
            <v>1132.6775499999999</v>
          </cell>
          <cell r="AU56">
            <v>3209.2497299999995</v>
          </cell>
          <cell r="AV56">
            <v>2179.3491999999997</v>
          </cell>
          <cell r="AW56">
            <v>1715.0948699999999</v>
          </cell>
          <cell r="AY56">
            <v>1046</v>
          </cell>
          <cell r="AZ56">
            <v>-1030.7916399999999</v>
          </cell>
        </row>
        <row r="57">
          <cell r="AI57" t="str">
            <v xml:space="preserve">   Customer deposits</v>
          </cell>
          <cell r="AJ57">
            <v>2700.1535899999999</v>
          </cell>
          <cell r="AK57">
            <v>2645.2736599999998</v>
          </cell>
          <cell r="AL57">
            <v>2674.94002</v>
          </cell>
          <cell r="AM57">
            <v>2715.4881600000003</v>
          </cell>
          <cell r="AN57">
            <v>2780.9929499999998</v>
          </cell>
          <cell r="AO57">
            <v>2788.1167599999999</v>
          </cell>
          <cell r="AP57">
            <v>2845.8670499999998</v>
          </cell>
          <cell r="AQ57">
            <v>2771.1717700000004</v>
          </cell>
          <cell r="AR57">
            <v>2845.2296999999999</v>
          </cell>
          <cell r="AS57">
            <v>2917.72874</v>
          </cell>
          <cell r="AT57">
            <v>2947.8921700000001</v>
          </cell>
          <cell r="AU57">
            <v>2727.0608400000001</v>
          </cell>
          <cell r="AV57">
            <v>2384.7221300000001</v>
          </cell>
          <cell r="AW57">
            <v>2496.4385000000002</v>
          </cell>
        </row>
        <row r="58">
          <cell r="AI58" t="str">
            <v xml:space="preserve">   Income taxes payable</v>
          </cell>
          <cell r="AJ58">
            <v>182</v>
          </cell>
          <cell r="AK58">
            <v>231.79301000000001</v>
          </cell>
          <cell r="AL58">
            <v>0</v>
          </cell>
          <cell r="AM58">
            <v>0</v>
          </cell>
          <cell r="AN58">
            <v>0</v>
          </cell>
          <cell r="AO58">
            <v>0</v>
          </cell>
          <cell r="AP58">
            <v>0</v>
          </cell>
          <cell r="AQ58">
            <v>0</v>
          </cell>
          <cell r="AR58">
            <v>0</v>
          </cell>
          <cell r="AS58">
            <v>0</v>
          </cell>
          <cell r="AT58">
            <v>0</v>
          </cell>
          <cell r="AU58">
            <v>0</v>
          </cell>
          <cell r="AV58">
            <v>0</v>
          </cell>
          <cell r="AW58">
            <v>0</v>
          </cell>
        </row>
        <row r="59">
          <cell r="AJ59">
            <v>0</v>
          </cell>
          <cell r="AK59">
            <v>0</v>
          </cell>
        </row>
        <row r="60">
          <cell r="AI60" t="str">
            <v xml:space="preserve">   Due to related parties</v>
          </cell>
          <cell r="AJ60">
            <v>0</v>
          </cell>
          <cell r="AK60">
            <v>1858.273830000001</v>
          </cell>
          <cell r="AL60">
            <v>0</v>
          </cell>
          <cell r="AM60">
            <v>0</v>
          </cell>
          <cell r="AN60">
            <v>627.05857999999989</v>
          </cell>
          <cell r="AO60">
            <v>122.39588000000026</v>
          </cell>
          <cell r="AP60">
            <v>201.19214000000034</v>
          </cell>
          <cell r="AQ60">
            <v>-136.17039</v>
          </cell>
          <cell r="AR60">
            <v>0</v>
          </cell>
          <cell r="AS60">
            <v>2.2693100000000186</v>
          </cell>
          <cell r="AT60">
            <v>109.42115999999987</v>
          </cell>
          <cell r="AU60">
            <v>0</v>
          </cell>
          <cell r="AV60">
            <v>234.06988999999999</v>
          </cell>
          <cell r="AW60">
            <v>21.502659999999878</v>
          </cell>
        </row>
        <row r="61">
          <cell r="AI61" t="str">
            <v xml:space="preserve">   Current portion of long-term debt</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row>
        <row r="62">
          <cell r="AJ62">
            <v>19131.956310000001</v>
          </cell>
          <cell r="AK62">
            <v>23204.027240000003</v>
          </cell>
          <cell r="AL62">
            <v>21881.447849999997</v>
          </cell>
          <cell r="AM62">
            <v>21474.740259999999</v>
          </cell>
          <cell r="AN62">
            <v>18381.022610000004</v>
          </cell>
          <cell r="AO62">
            <v>17637.073080000002</v>
          </cell>
          <cell r="AP62">
            <v>16107.471040000002</v>
          </cell>
          <cell r="AQ62">
            <v>16936.862399999998</v>
          </cell>
          <cell r="AR62">
            <v>18667.756800000003</v>
          </cell>
          <cell r="AS62">
            <v>21453.653929999993</v>
          </cell>
          <cell r="AT62">
            <v>18430.499929999998</v>
          </cell>
          <cell r="AU62">
            <v>20766.92757</v>
          </cell>
          <cell r="AV62">
            <v>19737.443160000003</v>
          </cell>
          <cell r="AW62">
            <v>20508.847990000002</v>
          </cell>
        </row>
        <row r="64">
          <cell r="AI64" t="str">
            <v>Long-term payable</v>
          </cell>
        </row>
        <row r="66">
          <cell r="AI66" t="str">
            <v>Long-term debt</v>
          </cell>
          <cell r="AJ66">
            <v>51521.554680000001</v>
          </cell>
          <cell r="AK66">
            <v>51526.113680000002</v>
          </cell>
          <cell r="AL66">
            <v>51530.672680000003</v>
          </cell>
          <cell r="AM66">
            <v>51535.231679999997</v>
          </cell>
          <cell r="AN66">
            <v>51539.790679999998</v>
          </cell>
          <cell r="AO66">
            <v>51544.349679999999</v>
          </cell>
          <cell r="AP66">
            <v>51548.90868</v>
          </cell>
          <cell r="AQ66">
            <v>51553.467680000002</v>
          </cell>
          <cell r="AR66">
            <v>51558.026680000003</v>
          </cell>
          <cell r="AS66">
            <v>51562.585679999997</v>
          </cell>
          <cell r="AT66">
            <v>51567.144679999998</v>
          </cell>
          <cell r="AU66">
            <v>51571.703679999999</v>
          </cell>
          <cell r="AV66">
            <v>51576.26268</v>
          </cell>
          <cell r="AW66">
            <v>51580.821680000001</v>
          </cell>
        </row>
        <row r="68">
          <cell r="AI68" t="str">
            <v>Affiliate long-term debt</v>
          </cell>
          <cell r="AJ68">
            <v>282959.02661</v>
          </cell>
          <cell r="AK68">
            <v>282959.02661</v>
          </cell>
          <cell r="AL68">
            <v>75140</v>
          </cell>
          <cell r="AM68">
            <v>75140</v>
          </cell>
          <cell r="AN68">
            <v>75140</v>
          </cell>
          <cell r="AO68">
            <v>75140</v>
          </cell>
          <cell r="AP68">
            <v>75140</v>
          </cell>
          <cell r="AQ68">
            <v>75140</v>
          </cell>
          <cell r="AR68">
            <v>75140</v>
          </cell>
          <cell r="AS68">
            <v>75140</v>
          </cell>
          <cell r="AT68">
            <v>75140</v>
          </cell>
          <cell r="AU68">
            <v>75140</v>
          </cell>
          <cell r="AV68">
            <v>75140</v>
          </cell>
          <cell r="AW68">
            <v>75140</v>
          </cell>
        </row>
        <row r="69">
          <cell r="AI69" t="str">
            <v xml:space="preserve"> </v>
          </cell>
        </row>
        <row r="70">
          <cell r="AI70" t="str">
            <v>Future tax liability</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row>
        <row r="72">
          <cell r="AI72" t="str">
            <v>Accrued post retirement benefit liability</v>
          </cell>
          <cell r="AJ72">
            <v>10078.32748</v>
          </cell>
          <cell r="AK72">
            <v>10131.15382</v>
          </cell>
          <cell r="AL72">
            <v>10237.44253</v>
          </cell>
          <cell r="AM72">
            <v>10307.16131</v>
          </cell>
          <cell r="AN72">
            <v>10346.82056</v>
          </cell>
          <cell r="AO72">
            <v>10411.046249999999</v>
          </cell>
          <cell r="AP72">
            <v>10480.08121</v>
          </cell>
          <cell r="AQ72">
            <v>10601.36371</v>
          </cell>
          <cell r="AR72">
            <v>10662.674289999999</v>
          </cell>
          <cell r="AS72">
            <v>10753.79199</v>
          </cell>
          <cell r="AT72">
            <v>10836.50604</v>
          </cell>
          <cell r="AU72">
            <v>10880.78313</v>
          </cell>
          <cell r="AV72">
            <v>10933.927390000001</v>
          </cell>
          <cell r="AW72">
            <v>10991.534769999998</v>
          </cell>
        </row>
        <row r="74">
          <cell r="AI74" t="str">
            <v>Contributions</v>
          </cell>
          <cell r="AJ74">
            <v>13080.899399999998</v>
          </cell>
          <cell r="AK74">
            <v>13133.444999999998</v>
          </cell>
          <cell r="AL74">
            <v>13324.519220000002</v>
          </cell>
          <cell r="AM74">
            <v>13386.481799999998</v>
          </cell>
          <cell r="AN74">
            <v>13438.94497</v>
          </cell>
          <cell r="AO74">
            <v>13617.184969999997</v>
          </cell>
          <cell r="AP74">
            <v>13647.078879999999</v>
          </cell>
          <cell r="AQ74">
            <v>13607.346690000006</v>
          </cell>
          <cell r="AR74">
            <v>13697.3755</v>
          </cell>
          <cell r="AS74">
            <v>13863.055600000002</v>
          </cell>
          <cell r="AT74">
            <v>13853.831490000002</v>
          </cell>
          <cell r="AU74">
            <v>13951.731830000001</v>
          </cell>
          <cell r="AV74">
            <v>14016.92937</v>
          </cell>
          <cell r="AW74">
            <v>13992.286620000004</v>
          </cell>
        </row>
        <row r="76">
          <cell r="AI76" t="str">
            <v>Regulatory liabilities, non-current</v>
          </cell>
          <cell r="AJ76">
            <v>0</v>
          </cell>
          <cell r="AK76">
            <v>0</v>
          </cell>
          <cell r="AL76">
            <v>2404.5414599999999</v>
          </cell>
          <cell r="AM76">
            <v>0</v>
          </cell>
          <cell r="AN76">
            <v>0</v>
          </cell>
          <cell r="AO76">
            <v>0</v>
          </cell>
          <cell r="AP76">
            <v>0</v>
          </cell>
          <cell r="AQ76">
            <v>0</v>
          </cell>
          <cell r="AR76">
            <v>0</v>
          </cell>
          <cell r="AS76">
            <v>0</v>
          </cell>
          <cell r="AT76">
            <v>0</v>
          </cell>
          <cell r="AU76">
            <v>2276.4233699999995</v>
          </cell>
          <cell r="AV76">
            <v>2909.4591399999995</v>
          </cell>
          <cell r="AW76">
            <v>4242.5002599999998</v>
          </cell>
          <cell r="AY76">
            <v>0</v>
          </cell>
          <cell r="AZ76">
            <v>-2404.5414599999999</v>
          </cell>
        </row>
        <row r="78">
          <cell r="AI78" t="str">
            <v>Shareholder's equity</v>
          </cell>
        </row>
        <row r="79">
          <cell r="AI79" t="str">
            <v xml:space="preserve">   Common stock</v>
          </cell>
          <cell r="AJ79">
            <v>1.792</v>
          </cell>
          <cell r="AK79">
            <v>1.792</v>
          </cell>
          <cell r="AL79">
            <v>1.792</v>
          </cell>
          <cell r="AM79">
            <v>1.792</v>
          </cell>
          <cell r="AN79">
            <v>1.792</v>
          </cell>
          <cell r="AO79">
            <v>1.792</v>
          </cell>
          <cell r="AP79">
            <v>1.792</v>
          </cell>
          <cell r="AQ79">
            <v>1.792</v>
          </cell>
          <cell r="AR79">
            <v>1.792</v>
          </cell>
          <cell r="AS79">
            <v>1.792</v>
          </cell>
          <cell r="AT79">
            <v>1.792</v>
          </cell>
          <cell r="AU79">
            <v>1.792</v>
          </cell>
          <cell r="AV79">
            <v>1.792</v>
          </cell>
          <cell r="AW79">
            <v>1.792</v>
          </cell>
        </row>
        <row r="80">
          <cell r="AI80" t="str">
            <v xml:space="preserve">   Retained earnings</v>
          </cell>
          <cell r="AJ80">
            <v>41778.519810000042</v>
          </cell>
          <cell r="AK80">
            <v>40338.030080000011</v>
          </cell>
          <cell r="AL80">
            <v>43919.842160000015</v>
          </cell>
          <cell r="AM80">
            <v>44806.821879999996</v>
          </cell>
          <cell r="AN80">
            <v>44421.086452549993</v>
          </cell>
          <cell r="AO80">
            <v>45377.610523824995</v>
          </cell>
          <cell r="AP80">
            <v>45928.75609509999</v>
          </cell>
          <cell r="AQ80">
            <v>45110.863706375007</v>
          </cell>
          <cell r="AR80">
            <v>45978.603937649983</v>
          </cell>
          <cell r="AS80">
            <v>46720.149648925013</v>
          </cell>
          <cell r="AT80">
            <v>46575.923250199987</v>
          </cell>
          <cell r="AU80">
            <v>47010.807381475002</v>
          </cell>
          <cell r="AV80">
            <v>47727.316762749964</v>
          </cell>
          <cell r="AW80">
            <v>47867.227344024999</v>
          </cell>
        </row>
        <row r="81">
          <cell r="AI81" t="str">
            <v xml:space="preserve">   Contributed surplus</v>
          </cell>
          <cell r="AJ81">
            <v>1247.315879999999</v>
          </cell>
          <cell r="AK81">
            <v>1247.315879999999</v>
          </cell>
          <cell r="AL81">
            <v>79066.343280000001</v>
          </cell>
          <cell r="AM81">
            <v>79066.343280000001</v>
          </cell>
          <cell r="AN81">
            <v>79066.343280000001</v>
          </cell>
          <cell r="AO81">
            <v>79066.343280000001</v>
          </cell>
          <cell r="AP81">
            <v>79066.343280000001</v>
          </cell>
          <cell r="AQ81">
            <v>79066.343280000001</v>
          </cell>
          <cell r="AR81">
            <v>79066.343280000001</v>
          </cell>
          <cell r="AS81">
            <v>79066.343280000001</v>
          </cell>
          <cell r="AT81">
            <v>79066.343280000001</v>
          </cell>
          <cell r="AU81">
            <v>79066.343280000001</v>
          </cell>
          <cell r="AV81">
            <v>79066.343280000001</v>
          </cell>
          <cell r="AW81">
            <v>79066.343280000001</v>
          </cell>
        </row>
        <row r="82">
          <cell r="AI82" t="str">
            <v xml:space="preserve"> </v>
          </cell>
          <cell r="AJ82" t="str">
            <v xml:space="preserve"> </v>
          </cell>
          <cell r="AK82" t="str">
            <v xml:space="preserve"> </v>
          </cell>
          <cell r="AL82" t="str">
            <v xml:space="preserve"> </v>
          </cell>
          <cell r="AM82" t="str">
            <v xml:space="preserve"> </v>
          </cell>
          <cell r="AN82" t="str">
            <v xml:space="preserve"> </v>
          </cell>
          <cell r="AO82" t="str">
            <v xml:space="preserve"> </v>
          </cell>
          <cell r="AP82" t="str">
            <v xml:space="preserve"> </v>
          </cell>
          <cell r="AQ82" t="str">
            <v xml:space="preserve"> </v>
          </cell>
          <cell r="AR82" t="str">
            <v xml:space="preserve"> </v>
          </cell>
          <cell r="AS82" t="str">
            <v xml:space="preserve"> </v>
          </cell>
          <cell r="AT82" t="str">
            <v xml:space="preserve"> </v>
          </cell>
          <cell r="AU82" t="str">
            <v xml:space="preserve"> </v>
          </cell>
          <cell r="AV82" t="str">
            <v xml:space="preserve"> </v>
          </cell>
          <cell r="AW82" t="str">
            <v xml:space="preserve"> </v>
          </cell>
        </row>
        <row r="84">
          <cell r="AI84" t="str">
            <v>Total shareholder's equity and liabilities</v>
          </cell>
          <cell r="AJ84">
            <v>419799.39217000006</v>
          </cell>
          <cell r="AK84">
            <v>422540.90431000001</v>
          </cell>
          <cell r="AL84">
            <v>297506.60118</v>
          </cell>
          <cell r="AM84">
            <v>295718.57221000001</v>
          </cell>
          <cell r="AN84">
            <v>292335.80055255</v>
          </cell>
          <cell r="AO84">
            <v>292795.39978382504</v>
          </cell>
          <cell r="AP84">
            <v>291920.43118509999</v>
          </cell>
          <cell r="AQ84">
            <v>292018.03946637502</v>
          </cell>
          <cell r="AR84">
            <v>294772.57248764997</v>
          </cell>
          <cell r="AS84">
            <v>298561.37212892505</v>
          </cell>
          <cell r="AT84">
            <v>295472.04067020002</v>
          </cell>
          <cell r="AU84">
            <v>300666.51224147499</v>
          </cell>
          <cell r="AV84">
            <v>301109.47378274996</v>
          </cell>
          <cell r="AW84">
            <v>303391.353944025</v>
          </cell>
        </row>
      </sheetData>
      <sheetData sheetId="6">
        <row r="9">
          <cell r="S9">
            <v>1</v>
          </cell>
          <cell r="T9">
            <v>38343</v>
          </cell>
          <cell r="W9">
            <v>38373</v>
          </cell>
          <cell r="Z9">
            <v>38403</v>
          </cell>
          <cell r="AC9">
            <v>38433</v>
          </cell>
          <cell r="AF9">
            <v>38463</v>
          </cell>
          <cell r="AI9">
            <v>38493</v>
          </cell>
          <cell r="AL9">
            <v>38523</v>
          </cell>
          <cell r="AO9">
            <v>38553</v>
          </cell>
          <cell r="AR9">
            <v>38583</v>
          </cell>
          <cell r="AU9">
            <v>38613</v>
          </cell>
          <cell r="AX9">
            <v>38643</v>
          </cell>
          <cell r="BA9">
            <v>38673</v>
          </cell>
          <cell r="BD9">
            <v>38703</v>
          </cell>
          <cell r="BG9">
            <v>38733</v>
          </cell>
          <cell r="BJ9">
            <v>38763</v>
          </cell>
          <cell r="BM9">
            <v>38793</v>
          </cell>
          <cell r="BP9">
            <v>38823</v>
          </cell>
          <cell r="BS9">
            <v>38853</v>
          </cell>
          <cell r="BV9">
            <v>38883</v>
          </cell>
          <cell r="BY9">
            <v>38913</v>
          </cell>
          <cell r="CB9">
            <v>38943</v>
          </cell>
          <cell r="CE9">
            <v>38973</v>
          </cell>
          <cell r="CH9">
            <v>39003</v>
          </cell>
          <cell r="CK9">
            <v>39033</v>
          </cell>
          <cell r="CN9">
            <v>39063</v>
          </cell>
          <cell r="CQ9">
            <v>39093</v>
          </cell>
          <cell r="CT9">
            <v>39123</v>
          </cell>
          <cell r="CW9">
            <v>39153</v>
          </cell>
          <cell r="CZ9">
            <v>39183</v>
          </cell>
          <cell r="DC9">
            <v>39213</v>
          </cell>
          <cell r="DF9">
            <v>39243</v>
          </cell>
          <cell r="DI9">
            <v>39273</v>
          </cell>
          <cell r="DL9">
            <v>39303</v>
          </cell>
          <cell r="DO9">
            <v>39333</v>
          </cell>
          <cell r="DR9">
            <v>39363</v>
          </cell>
          <cell r="DU9">
            <v>39393</v>
          </cell>
          <cell r="DX9">
            <v>39423</v>
          </cell>
          <cell r="EA9">
            <v>39453</v>
          </cell>
          <cell r="ED9">
            <v>39483</v>
          </cell>
          <cell r="EG9">
            <v>39513</v>
          </cell>
          <cell r="EJ9">
            <v>39543</v>
          </cell>
          <cell r="EM9">
            <v>39573</v>
          </cell>
          <cell r="EP9">
            <v>39603</v>
          </cell>
          <cell r="ES9">
            <v>39633</v>
          </cell>
          <cell r="EV9">
            <v>39663</v>
          </cell>
          <cell r="EY9">
            <v>39693</v>
          </cell>
          <cell r="FB9">
            <v>39723</v>
          </cell>
          <cell r="FE9">
            <v>39753</v>
          </cell>
          <cell r="FH9">
            <v>39783</v>
          </cell>
          <cell r="FK9">
            <v>39814</v>
          </cell>
          <cell r="FN9">
            <v>39845</v>
          </cell>
          <cell r="FQ9">
            <v>39876</v>
          </cell>
          <cell r="FT9">
            <v>39907</v>
          </cell>
          <cell r="FW9">
            <v>39938</v>
          </cell>
          <cell r="FZ9">
            <v>39969</v>
          </cell>
          <cell r="GC9">
            <v>40000</v>
          </cell>
          <cell r="GF9">
            <v>40031</v>
          </cell>
          <cell r="GI9">
            <v>40062</v>
          </cell>
          <cell r="GL9">
            <v>40093</v>
          </cell>
          <cell r="GO9">
            <v>40124</v>
          </cell>
          <cell r="GR9">
            <v>40155</v>
          </cell>
          <cell r="GU9">
            <v>40186</v>
          </cell>
          <cell r="GX9">
            <v>40217</v>
          </cell>
          <cell r="HA9">
            <v>40248</v>
          </cell>
          <cell r="HD9">
            <v>40279</v>
          </cell>
          <cell r="HG9">
            <v>40310</v>
          </cell>
          <cell r="HJ9">
            <v>40341</v>
          </cell>
          <cell r="HM9">
            <v>40372</v>
          </cell>
          <cell r="HP9">
            <v>40403</v>
          </cell>
          <cell r="HS9">
            <v>40434</v>
          </cell>
          <cell r="HV9">
            <v>40465</v>
          </cell>
          <cell r="HY9">
            <v>40496</v>
          </cell>
        </row>
        <row r="10">
          <cell r="S10">
            <v>2</v>
          </cell>
          <cell r="T10" t="str">
            <v>YEAR TO DATE</v>
          </cell>
          <cell r="W10" t="str">
            <v>YEAR TO DATE</v>
          </cell>
          <cell r="Z10" t="str">
            <v>YEAR TO DATE</v>
          </cell>
          <cell r="AC10" t="str">
            <v>YEAR TO DATE</v>
          </cell>
          <cell r="AF10" t="str">
            <v>YEAR TO DATE</v>
          </cell>
          <cell r="AI10" t="str">
            <v>YEAR TO DATE</v>
          </cell>
          <cell r="AL10" t="str">
            <v>YEAR TO DATE</v>
          </cell>
          <cell r="AO10" t="str">
            <v>YEAR TO DATE</v>
          </cell>
          <cell r="AR10" t="str">
            <v>YEAR TO DATE</v>
          </cell>
          <cell r="AU10" t="str">
            <v>YEAR TO DATE</v>
          </cell>
          <cell r="AX10" t="str">
            <v>YEAR TO DATE</v>
          </cell>
          <cell r="BA10" t="str">
            <v>YEAR TO DATE</v>
          </cell>
          <cell r="BD10" t="str">
            <v>YEAR TO DATE</v>
          </cell>
          <cell r="BG10" t="str">
            <v>YEAR TO DATE</v>
          </cell>
          <cell r="BJ10" t="str">
            <v>YEAR TO DATE</v>
          </cell>
          <cell r="BM10" t="str">
            <v>YEAR TO DATE</v>
          </cell>
          <cell r="BP10" t="str">
            <v>YEAR TO DATE</v>
          </cell>
          <cell r="BS10" t="str">
            <v>YEAR TO DATE</v>
          </cell>
          <cell r="BV10" t="str">
            <v>YEAR TO DATE</v>
          </cell>
          <cell r="BY10" t="str">
            <v>YEAR TO DATE</v>
          </cell>
          <cell r="CB10" t="str">
            <v>YEAR TO DATE</v>
          </cell>
          <cell r="CE10" t="str">
            <v>YEAR TO DATE</v>
          </cell>
          <cell r="CH10" t="str">
            <v>YEAR TO DATE</v>
          </cell>
          <cell r="CK10" t="str">
            <v>YEAR TO DATE</v>
          </cell>
          <cell r="CN10" t="str">
            <v>YEAR TO DATE</v>
          </cell>
          <cell r="CQ10" t="str">
            <v>YEAR TO DATE</v>
          </cell>
          <cell r="CT10" t="str">
            <v>YEAR TO DATE</v>
          </cell>
          <cell r="CW10" t="str">
            <v>YEAR TO DATE</v>
          </cell>
          <cell r="CZ10" t="str">
            <v>YEAR TO DATE</v>
          </cell>
          <cell r="DC10" t="str">
            <v>YEAR TO DATE</v>
          </cell>
          <cell r="DF10" t="str">
            <v>YEAR TO DATE</v>
          </cell>
          <cell r="DI10" t="str">
            <v>YEAR TO DATE</v>
          </cell>
          <cell r="DL10" t="str">
            <v>YEAR TO DATE</v>
          </cell>
          <cell r="DO10" t="str">
            <v>YEAR TO DATE</v>
          </cell>
          <cell r="DR10" t="str">
            <v>YEAR TO DATE</v>
          </cell>
          <cell r="DU10" t="str">
            <v>YEAR TO DATE</v>
          </cell>
          <cell r="DX10" t="str">
            <v>YEAR TO DATE</v>
          </cell>
          <cell r="EA10" t="str">
            <v>YEAR TO DATE</v>
          </cell>
          <cell r="ED10" t="str">
            <v>YEAR TO DATE</v>
          </cell>
          <cell r="EG10" t="str">
            <v>YEAR TO DATE</v>
          </cell>
          <cell r="EJ10" t="str">
            <v>YEAR TO DATE</v>
          </cell>
          <cell r="EM10" t="str">
            <v>YEAR TO DATE</v>
          </cell>
          <cell r="EP10" t="str">
            <v>YEAR TO DATE</v>
          </cell>
          <cell r="ES10" t="str">
            <v>YEAR TO DATE</v>
          </cell>
          <cell r="EV10" t="str">
            <v>YEAR TO DATE</v>
          </cell>
          <cell r="EY10" t="str">
            <v>YEAR TO DATE</v>
          </cell>
          <cell r="FB10" t="str">
            <v>YEAR TO DATE</v>
          </cell>
          <cell r="FE10" t="str">
            <v>YEAR TO DATE</v>
          </cell>
          <cell r="FH10" t="str">
            <v>YEAR TO DATE</v>
          </cell>
          <cell r="FK10" t="str">
            <v>YEAR TO DATE</v>
          </cell>
          <cell r="FN10" t="str">
            <v>YEAR TO DATE</v>
          </cell>
          <cell r="FQ10" t="str">
            <v>YEAR TO DATE</v>
          </cell>
          <cell r="FT10" t="str">
            <v>YEAR TO DATE</v>
          </cell>
          <cell r="FW10" t="str">
            <v>YEAR TO DATE</v>
          </cell>
          <cell r="FZ10" t="str">
            <v>YEAR TO DATE</v>
          </cell>
          <cell r="GC10" t="str">
            <v>YEAR TO DATE</v>
          </cell>
          <cell r="GF10" t="str">
            <v>YEAR TO DATE</v>
          </cell>
          <cell r="GI10" t="str">
            <v>YEAR TO DATE</v>
          </cell>
          <cell r="GL10" t="str">
            <v>YEAR TO DATE</v>
          </cell>
          <cell r="GO10" t="str">
            <v>YEAR TO DATE</v>
          </cell>
          <cell r="GR10" t="str">
            <v>YEAR TO DATE</v>
          </cell>
          <cell r="GU10" t="str">
            <v>YEAR TO DATE</v>
          </cell>
          <cell r="GX10" t="str">
            <v>YEAR TO DATE</v>
          </cell>
          <cell r="HA10" t="str">
            <v>YEAR TO DATE</v>
          </cell>
          <cell r="HD10" t="str">
            <v>YEAR TO DATE</v>
          </cell>
          <cell r="HG10" t="str">
            <v>YEAR TO DATE</v>
          </cell>
          <cell r="HJ10" t="str">
            <v>YEAR TO DATE</v>
          </cell>
          <cell r="HM10" t="str">
            <v>YEAR TO DATE</v>
          </cell>
          <cell r="HP10" t="str">
            <v>YEAR TO DATE</v>
          </cell>
          <cell r="HS10" t="str">
            <v>YEAR TO DATE</v>
          </cell>
          <cell r="HV10" t="str">
            <v>YEAR TO DATE</v>
          </cell>
          <cell r="HY10" t="str">
            <v>YEAR TO DATE</v>
          </cell>
        </row>
        <row r="11">
          <cell r="S11">
            <v>3</v>
          </cell>
        </row>
        <row r="12">
          <cell r="S12">
            <v>4</v>
          </cell>
          <cell r="T12" t="str">
            <v>Actual</v>
          </cell>
          <cell r="U12" t="str">
            <v>Plan</v>
          </cell>
          <cell r="V12" t="str">
            <v>Actual</v>
          </cell>
          <cell r="W12" t="str">
            <v>Actual</v>
          </cell>
          <cell r="X12" t="str">
            <v>Plan</v>
          </cell>
          <cell r="Y12" t="str">
            <v>Actual</v>
          </cell>
          <cell r="Z12" t="str">
            <v>Actual</v>
          </cell>
          <cell r="AA12" t="str">
            <v>Plan</v>
          </cell>
          <cell r="AB12" t="str">
            <v>Actual</v>
          </cell>
          <cell r="AC12" t="str">
            <v>Actual</v>
          </cell>
          <cell r="AD12" t="str">
            <v>Plan</v>
          </cell>
          <cell r="AE12" t="str">
            <v>Actual</v>
          </cell>
          <cell r="AF12" t="str">
            <v>Actual</v>
          </cell>
          <cell r="AG12" t="str">
            <v>Plan</v>
          </cell>
          <cell r="AH12" t="str">
            <v>Actual</v>
          </cell>
          <cell r="AI12" t="str">
            <v>Actual</v>
          </cell>
          <cell r="AJ12" t="str">
            <v>Plan</v>
          </cell>
          <cell r="AK12" t="str">
            <v>Actual</v>
          </cell>
          <cell r="AL12" t="str">
            <v>Actual</v>
          </cell>
          <cell r="AM12" t="str">
            <v>Plan</v>
          </cell>
          <cell r="AN12" t="str">
            <v>Actual</v>
          </cell>
          <cell r="AO12" t="str">
            <v>Actual</v>
          </cell>
          <cell r="AP12" t="str">
            <v>Plan</v>
          </cell>
          <cell r="AQ12" t="str">
            <v>Actual</v>
          </cell>
          <cell r="AR12" t="str">
            <v>Actual</v>
          </cell>
          <cell r="AS12" t="str">
            <v>Plan</v>
          </cell>
          <cell r="AT12" t="str">
            <v>Actual</v>
          </cell>
          <cell r="AU12" t="str">
            <v>Actual</v>
          </cell>
          <cell r="AV12" t="str">
            <v>Plan</v>
          </cell>
          <cell r="AW12" t="str">
            <v>Actual</v>
          </cell>
          <cell r="AX12" t="str">
            <v>Actual</v>
          </cell>
          <cell r="AY12" t="str">
            <v>Plan</v>
          </cell>
          <cell r="AZ12" t="str">
            <v>Actual</v>
          </cell>
          <cell r="BA12" t="str">
            <v>Actual</v>
          </cell>
          <cell r="BB12" t="str">
            <v>Plan</v>
          </cell>
          <cell r="BC12" t="str">
            <v>Actual</v>
          </cell>
          <cell r="BD12" t="str">
            <v>Actual</v>
          </cell>
          <cell r="BE12" t="str">
            <v>Plan</v>
          </cell>
          <cell r="BF12" t="str">
            <v>Actual</v>
          </cell>
          <cell r="BG12" t="str">
            <v>Actual</v>
          </cell>
          <cell r="BH12" t="str">
            <v>Plan</v>
          </cell>
          <cell r="BI12" t="str">
            <v>Actual</v>
          </cell>
          <cell r="BJ12" t="str">
            <v>Actual</v>
          </cell>
          <cell r="BK12" t="str">
            <v>Plan</v>
          </cell>
          <cell r="BL12" t="str">
            <v>Actual</v>
          </cell>
          <cell r="BM12" t="str">
            <v>Actual</v>
          </cell>
          <cell r="BN12" t="str">
            <v>Plan</v>
          </cell>
          <cell r="BO12" t="str">
            <v>Actual</v>
          </cell>
          <cell r="BP12" t="str">
            <v>Actual</v>
          </cell>
          <cell r="BQ12" t="str">
            <v>Plan</v>
          </cell>
          <cell r="BR12" t="str">
            <v>Actual</v>
          </cell>
          <cell r="BS12" t="str">
            <v>Actual</v>
          </cell>
          <cell r="BT12" t="str">
            <v>Plan</v>
          </cell>
          <cell r="BU12" t="str">
            <v>Actual</v>
          </cell>
          <cell r="BV12" t="str">
            <v>Actual</v>
          </cell>
          <cell r="BW12" t="str">
            <v>Plan</v>
          </cell>
          <cell r="BX12" t="str">
            <v>Actual</v>
          </cell>
          <cell r="BY12" t="str">
            <v>Actual</v>
          </cell>
          <cell r="BZ12" t="str">
            <v>Plan</v>
          </cell>
          <cell r="CA12" t="str">
            <v>Actual</v>
          </cell>
          <cell r="CB12" t="str">
            <v>Actual</v>
          </cell>
          <cell r="CC12" t="str">
            <v>Plan</v>
          </cell>
          <cell r="CD12" t="str">
            <v>Actual</v>
          </cell>
          <cell r="CE12" t="str">
            <v>Actual</v>
          </cell>
          <cell r="CF12" t="str">
            <v>Plan</v>
          </cell>
          <cell r="CG12" t="str">
            <v>Actual</v>
          </cell>
          <cell r="CH12" t="str">
            <v>Actual</v>
          </cell>
          <cell r="CI12" t="str">
            <v>Plan</v>
          </cell>
          <cell r="CJ12" t="str">
            <v>Actual</v>
          </cell>
          <cell r="CK12" t="str">
            <v>Actual</v>
          </cell>
          <cell r="CL12" t="str">
            <v>Plan</v>
          </cell>
          <cell r="CM12" t="str">
            <v>Actual</v>
          </cell>
          <cell r="CN12" t="str">
            <v>Actual</v>
          </cell>
          <cell r="CO12" t="str">
            <v>Plan</v>
          </cell>
          <cell r="CP12" t="str">
            <v>Actual</v>
          </cell>
          <cell r="CQ12" t="str">
            <v>Actual</v>
          </cell>
          <cell r="CR12" t="str">
            <v>Plan</v>
          </cell>
          <cell r="CS12" t="str">
            <v>Actual</v>
          </cell>
          <cell r="CT12" t="str">
            <v>Actual</v>
          </cell>
          <cell r="CU12" t="str">
            <v>Plan</v>
          </cell>
          <cell r="CV12" t="str">
            <v>Actual</v>
          </cell>
          <cell r="CW12" t="str">
            <v>Actual</v>
          </cell>
          <cell r="CX12" t="str">
            <v>Plan</v>
          </cell>
          <cell r="CY12" t="str">
            <v>Actual</v>
          </cell>
          <cell r="CZ12" t="str">
            <v>Actual</v>
          </cell>
          <cell r="DA12" t="str">
            <v>Plan</v>
          </cell>
          <cell r="DB12" t="str">
            <v>Actual</v>
          </cell>
          <cell r="DC12" t="str">
            <v>Actual</v>
          </cell>
          <cell r="DD12" t="str">
            <v>Plan</v>
          </cell>
          <cell r="DE12" t="str">
            <v>Actual</v>
          </cell>
          <cell r="DF12" t="str">
            <v>Actual</v>
          </cell>
          <cell r="DG12" t="str">
            <v>Plan</v>
          </cell>
          <cell r="DH12" t="str">
            <v>Actual</v>
          </cell>
          <cell r="DI12" t="str">
            <v>Actual</v>
          </cell>
          <cell r="DJ12" t="str">
            <v>Plan</v>
          </cell>
          <cell r="DK12" t="str">
            <v>Actual</v>
          </cell>
          <cell r="DL12" t="str">
            <v>Actual</v>
          </cell>
          <cell r="DM12" t="str">
            <v>Plan</v>
          </cell>
          <cell r="DN12" t="str">
            <v>Actual</v>
          </cell>
          <cell r="DO12" t="str">
            <v>Actual</v>
          </cell>
          <cell r="DP12" t="str">
            <v>Plan</v>
          </cell>
          <cell r="DQ12" t="str">
            <v>Actual</v>
          </cell>
          <cell r="DR12" t="str">
            <v>Actual</v>
          </cell>
          <cell r="DS12" t="str">
            <v>Plan</v>
          </cell>
          <cell r="DT12" t="str">
            <v>Actual</v>
          </cell>
          <cell r="DU12" t="str">
            <v>Actual</v>
          </cell>
          <cell r="DV12" t="str">
            <v>Plan</v>
          </cell>
          <cell r="DW12" t="str">
            <v>Actual</v>
          </cell>
          <cell r="DX12" t="str">
            <v>Actual</v>
          </cell>
          <cell r="DY12" t="str">
            <v>Plan</v>
          </cell>
          <cell r="DZ12" t="str">
            <v>Actual</v>
          </cell>
          <cell r="EA12" t="str">
            <v>Actual</v>
          </cell>
          <cell r="EB12" t="str">
            <v>Plan</v>
          </cell>
          <cell r="EC12" t="str">
            <v>Actual</v>
          </cell>
          <cell r="ED12" t="str">
            <v>Actual</v>
          </cell>
          <cell r="EE12" t="str">
            <v>Plan</v>
          </cell>
          <cell r="EF12" t="str">
            <v>Actual</v>
          </cell>
          <cell r="EG12" t="str">
            <v>Actual</v>
          </cell>
          <cell r="EH12" t="str">
            <v>Plan</v>
          </cell>
          <cell r="EI12" t="str">
            <v>Actual</v>
          </cell>
          <cell r="EJ12" t="str">
            <v>Actual</v>
          </cell>
          <cell r="EK12" t="str">
            <v>Plan</v>
          </cell>
          <cell r="EL12" t="str">
            <v>Actual</v>
          </cell>
          <cell r="EM12" t="str">
            <v>Actual</v>
          </cell>
          <cell r="EN12" t="str">
            <v>Plan</v>
          </cell>
          <cell r="EO12" t="str">
            <v>Actual</v>
          </cell>
          <cell r="EP12" t="str">
            <v>Actual</v>
          </cell>
          <cell r="EQ12" t="str">
            <v>Plan</v>
          </cell>
          <cell r="ER12" t="str">
            <v>Actual</v>
          </cell>
          <cell r="ES12" t="str">
            <v>Actual</v>
          </cell>
          <cell r="ET12" t="str">
            <v>Plan</v>
          </cell>
          <cell r="EU12" t="str">
            <v>Actual</v>
          </cell>
          <cell r="EV12" t="str">
            <v>Actual</v>
          </cell>
          <cell r="EW12" t="str">
            <v>Plan</v>
          </cell>
          <cell r="EX12" t="str">
            <v>Actual</v>
          </cell>
          <cell r="EY12" t="str">
            <v>Actual</v>
          </cell>
          <cell r="EZ12" t="str">
            <v>Plan</v>
          </cell>
          <cell r="FA12" t="str">
            <v>Actual</v>
          </cell>
          <cell r="FB12" t="str">
            <v>Actual</v>
          </cell>
          <cell r="FC12" t="str">
            <v>Plan</v>
          </cell>
          <cell r="FD12" t="str">
            <v>Actual</v>
          </cell>
          <cell r="FE12" t="str">
            <v>Actual</v>
          </cell>
          <cell r="FF12" t="str">
            <v>Plan</v>
          </cell>
          <cell r="FG12" t="str">
            <v>Actual</v>
          </cell>
          <cell r="FH12" t="str">
            <v>Actual</v>
          </cell>
          <cell r="FI12" t="str">
            <v>Plan</v>
          </cell>
          <cell r="FJ12" t="str">
            <v>Actual</v>
          </cell>
          <cell r="FK12" t="str">
            <v>Actual</v>
          </cell>
          <cell r="FL12" t="str">
            <v>Plan</v>
          </cell>
          <cell r="FM12" t="str">
            <v>Actual</v>
          </cell>
          <cell r="FN12" t="str">
            <v>Actual</v>
          </cell>
          <cell r="FO12" t="str">
            <v>Plan</v>
          </cell>
          <cell r="FP12" t="str">
            <v>Actual</v>
          </cell>
          <cell r="FQ12" t="str">
            <v>Actual</v>
          </cell>
          <cell r="FR12" t="str">
            <v>Plan</v>
          </cell>
          <cell r="FS12" t="str">
            <v>Actual</v>
          </cell>
          <cell r="FT12" t="str">
            <v>Actual</v>
          </cell>
          <cell r="FU12" t="str">
            <v>Plan</v>
          </cell>
          <cell r="FV12" t="str">
            <v>Actual</v>
          </cell>
          <cell r="FW12" t="str">
            <v>Actual</v>
          </cell>
          <cell r="FX12" t="str">
            <v>Plan</v>
          </cell>
          <cell r="FY12" t="str">
            <v>Actual</v>
          </cell>
          <cell r="FZ12" t="str">
            <v>Actual</v>
          </cell>
          <cell r="GA12" t="str">
            <v>Plan</v>
          </cell>
          <cell r="GB12" t="str">
            <v>Actual</v>
          </cell>
          <cell r="GC12" t="str">
            <v>Actual</v>
          </cell>
          <cell r="GD12" t="str">
            <v>Plan</v>
          </cell>
          <cell r="GE12" t="str">
            <v>Actual</v>
          </cell>
          <cell r="GF12" t="str">
            <v>Actual</v>
          </cell>
          <cell r="GG12" t="str">
            <v>Plan</v>
          </cell>
          <cell r="GH12" t="str">
            <v>Actual</v>
          </cell>
          <cell r="GI12" t="str">
            <v>Actual</v>
          </cell>
          <cell r="GJ12" t="str">
            <v>Plan</v>
          </cell>
          <cell r="GK12" t="str">
            <v>Actual</v>
          </cell>
          <cell r="GL12" t="str">
            <v>Actual</v>
          </cell>
          <cell r="GM12" t="str">
            <v>Plan</v>
          </cell>
          <cell r="GN12" t="str">
            <v>Actual</v>
          </cell>
          <cell r="GO12" t="str">
            <v>Actual</v>
          </cell>
          <cell r="GP12" t="str">
            <v>Plan</v>
          </cell>
          <cell r="GQ12" t="str">
            <v>Actual</v>
          </cell>
          <cell r="GR12" t="str">
            <v>Actual</v>
          </cell>
          <cell r="GS12" t="str">
            <v>Plan</v>
          </cell>
          <cell r="GT12" t="str">
            <v>Actual</v>
          </cell>
          <cell r="GU12" t="str">
            <v>Actual</v>
          </cell>
          <cell r="GV12" t="str">
            <v>Plan</v>
          </cell>
          <cell r="GW12" t="str">
            <v>Actual</v>
          </cell>
          <cell r="GX12" t="str">
            <v>Actual</v>
          </cell>
          <cell r="GY12" t="str">
            <v>Plan</v>
          </cell>
          <cell r="GZ12" t="str">
            <v>Actual</v>
          </cell>
          <cell r="HA12" t="str">
            <v>Actual</v>
          </cell>
          <cell r="HB12" t="str">
            <v>Plan</v>
          </cell>
          <cell r="HC12" t="str">
            <v>Actual</v>
          </cell>
          <cell r="HD12" t="str">
            <v>Actual</v>
          </cell>
          <cell r="HE12" t="str">
            <v>Plan</v>
          </cell>
          <cell r="HF12" t="str">
            <v>Actual</v>
          </cell>
          <cell r="HG12" t="str">
            <v>Actual</v>
          </cell>
          <cell r="HH12" t="str">
            <v>Plan</v>
          </cell>
          <cell r="HI12" t="str">
            <v>Actual</v>
          </cell>
          <cell r="HJ12" t="str">
            <v>Actual</v>
          </cell>
          <cell r="HK12" t="str">
            <v>Plan</v>
          </cell>
          <cell r="HL12" t="str">
            <v>Actual</v>
          </cell>
          <cell r="HM12" t="str">
            <v>Actual</v>
          </cell>
          <cell r="HN12" t="str">
            <v>Plan</v>
          </cell>
          <cell r="HO12" t="str">
            <v>Actual</v>
          </cell>
          <cell r="HP12" t="str">
            <v>Actual</v>
          </cell>
          <cell r="HQ12" t="str">
            <v>Plan</v>
          </cell>
          <cell r="HR12" t="str">
            <v>Actual</v>
          </cell>
          <cell r="HS12" t="str">
            <v>Actual</v>
          </cell>
          <cell r="HT12" t="str">
            <v>Plan</v>
          </cell>
          <cell r="HU12" t="str">
            <v>Actual</v>
          </cell>
          <cell r="HV12" t="str">
            <v>Actual</v>
          </cell>
          <cell r="HW12" t="str">
            <v>Plan</v>
          </cell>
          <cell r="HX12" t="str">
            <v>Actual</v>
          </cell>
          <cell r="HY12" t="str">
            <v>Actual</v>
          </cell>
          <cell r="HZ12" t="str">
            <v>Plan</v>
          </cell>
          <cell r="IA12" t="str">
            <v>Actual</v>
          </cell>
        </row>
        <row r="13">
          <cell r="S13">
            <v>5</v>
          </cell>
          <cell r="T13">
            <v>2004</v>
          </cell>
          <cell r="U13">
            <v>2004</v>
          </cell>
          <cell r="V13">
            <v>2003</v>
          </cell>
          <cell r="W13">
            <v>2005</v>
          </cell>
          <cell r="X13">
            <v>2005</v>
          </cell>
          <cell r="Y13">
            <v>2004</v>
          </cell>
          <cell r="Z13">
            <v>2005</v>
          </cell>
          <cell r="AA13">
            <v>2005</v>
          </cell>
          <cell r="AB13">
            <v>2004</v>
          </cell>
          <cell r="AC13">
            <v>2005</v>
          </cell>
          <cell r="AD13">
            <v>2005</v>
          </cell>
          <cell r="AE13">
            <v>2004</v>
          </cell>
          <cell r="AF13">
            <v>2005</v>
          </cell>
          <cell r="AG13">
            <v>2005</v>
          </cell>
          <cell r="AH13">
            <v>2004</v>
          </cell>
          <cell r="AI13">
            <v>2005</v>
          </cell>
          <cell r="AJ13">
            <v>2005</v>
          </cell>
          <cell r="AK13">
            <v>2004</v>
          </cell>
          <cell r="AL13">
            <v>2005</v>
          </cell>
          <cell r="AM13">
            <v>2005</v>
          </cell>
          <cell r="AN13">
            <v>2004</v>
          </cell>
          <cell r="AO13">
            <v>2005</v>
          </cell>
          <cell r="AP13">
            <v>2005</v>
          </cell>
          <cell r="AQ13">
            <v>2004</v>
          </cell>
          <cell r="AR13">
            <v>2005</v>
          </cell>
          <cell r="AS13">
            <v>2005</v>
          </cell>
          <cell r="AT13">
            <v>2004</v>
          </cell>
          <cell r="AU13">
            <v>2005</v>
          </cell>
          <cell r="AV13">
            <v>2005</v>
          </cell>
          <cell r="AW13">
            <v>2004</v>
          </cell>
          <cell r="AX13">
            <v>2005</v>
          </cell>
          <cell r="AY13">
            <v>2005</v>
          </cell>
          <cell r="AZ13">
            <v>2004</v>
          </cell>
          <cell r="BA13">
            <v>2005</v>
          </cell>
          <cell r="BB13">
            <v>2005</v>
          </cell>
          <cell r="BC13">
            <v>2004</v>
          </cell>
          <cell r="BD13">
            <v>2005</v>
          </cell>
          <cell r="BE13">
            <v>2005</v>
          </cell>
          <cell r="BF13">
            <v>2004</v>
          </cell>
          <cell r="BG13">
            <v>2006</v>
          </cell>
          <cell r="BH13">
            <v>2006</v>
          </cell>
          <cell r="BI13">
            <v>2005</v>
          </cell>
          <cell r="BJ13">
            <v>2006</v>
          </cell>
          <cell r="BK13">
            <v>2006</v>
          </cell>
          <cell r="BL13">
            <v>2005</v>
          </cell>
          <cell r="BM13">
            <v>2006</v>
          </cell>
          <cell r="BN13">
            <v>2006</v>
          </cell>
          <cell r="BO13">
            <v>2005</v>
          </cell>
          <cell r="BP13">
            <v>2006</v>
          </cell>
          <cell r="BQ13">
            <v>2006</v>
          </cell>
          <cell r="BR13">
            <v>2005</v>
          </cell>
          <cell r="BS13">
            <v>2006</v>
          </cell>
          <cell r="BT13">
            <v>2006</v>
          </cell>
          <cell r="BU13">
            <v>2005</v>
          </cell>
          <cell r="BV13">
            <v>2006</v>
          </cell>
          <cell r="BW13">
            <v>2006</v>
          </cell>
          <cell r="BX13">
            <v>2005</v>
          </cell>
          <cell r="BY13">
            <v>2006</v>
          </cell>
          <cell r="BZ13">
            <v>2006</v>
          </cell>
          <cell r="CA13">
            <v>2005</v>
          </cell>
          <cell r="CB13">
            <v>2006</v>
          </cell>
          <cell r="CC13">
            <v>2006</v>
          </cell>
          <cell r="CD13">
            <v>2005</v>
          </cell>
          <cell r="CE13">
            <v>2006</v>
          </cell>
          <cell r="CF13">
            <v>2006</v>
          </cell>
          <cell r="CG13">
            <v>2005</v>
          </cell>
          <cell r="CH13">
            <v>2006</v>
          </cell>
          <cell r="CI13">
            <v>2006</v>
          </cell>
          <cell r="CJ13">
            <v>2005</v>
          </cell>
          <cell r="CK13">
            <v>2006</v>
          </cell>
          <cell r="CL13">
            <v>2006</v>
          </cell>
          <cell r="CM13">
            <v>2005</v>
          </cell>
          <cell r="CN13">
            <v>2006</v>
          </cell>
          <cell r="CO13">
            <v>2006</v>
          </cell>
          <cell r="CP13">
            <v>2005</v>
          </cell>
          <cell r="CQ13">
            <v>2007</v>
          </cell>
          <cell r="CR13">
            <v>2007</v>
          </cell>
          <cell r="CS13">
            <v>2006</v>
          </cell>
          <cell r="CT13">
            <v>2007</v>
          </cell>
          <cell r="CU13">
            <v>2007</v>
          </cell>
          <cell r="CV13">
            <v>2006</v>
          </cell>
          <cell r="CW13">
            <v>2007</v>
          </cell>
          <cell r="CX13">
            <v>2007</v>
          </cell>
          <cell r="CY13">
            <v>2006</v>
          </cell>
          <cell r="CZ13">
            <v>2007</v>
          </cell>
          <cell r="DA13">
            <v>2007</v>
          </cell>
          <cell r="DB13">
            <v>2006</v>
          </cell>
          <cell r="DC13">
            <v>2007</v>
          </cell>
          <cell r="DD13">
            <v>2007</v>
          </cell>
          <cell r="DE13">
            <v>2006</v>
          </cell>
          <cell r="DF13">
            <v>2007</v>
          </cell>
          <cell r="DG13">
            <v>2007</v>
          </cell>
          <cell r="DH13">
            <v>2006</v>
          </cell>
          <cell r="DI13">
            <v>2007</v>
          </cell>
          <cell r="DJ13">
            <v>2007</v>
          </cell>
          <cell r="DK13">
            <v>2006</v>
          </cell>
          <cell r="DL13">
            <v>2007</v>
          </cell>
          <cell r="DM13">
            <v>2007</v>
          </cell>
          <cell r="DN13">
            <v>2006</v>
          </cell>
          <cell r="DO13">
            <v>2007</v>
          </cell>
          <cell r="DP13">
            <v>2007</v>
          </cell>
          <cell r="DQ13">
            <v>2006</v>
          </cell>
          <cell r="DR13">
            <v>2007</v>
          </cell>
          <cell r="DS13">
            <v>2007</v>
          </cell>
          <cell r="DT13">
            <v>2006</v>
          </cell>
          <cell r="DU13">
            <v>2007</v>
          </cell>
          <cell r="DV13">
            <v>2007</v>
          </cell>
          <cell r="DW13">
            <v>2006</v>
          </cell>
          <cell r="DX13">
            <v>2007</v>
          </cell>
          <cell r="DY13">
            <v>2007</v>
          </cell>
          <cell r="DZ13">
            <v>2006</v>
          </cell>
          <cell r="EA13">
            <v>2008</v>
          </cell>
          <cell r="EB13">
            <v>2008</v>
          </cell>
          <cell r="EC13">
            <v>2007</v>
          </cell>
          <cell r="ED13">
            <v>2008</v>
          </cell>
          <cell r="EE13">
            <v>2008</v>
          </cell>
          <cell r="EF13">
            <v>2007</v>
          </cell>
          <cell r="EG13">
            <v>2008</v>
          </cell>
          <cell r="EH13">
            <v>2008</v>
          </cell>
          <cell r="EI13">
            <v>2007</v>
          </cell>
          <cell r="EJ13">
            <v>2008</v>
          </cell>
          <cell r="EK13">
            <v>2008</v>
          </cell>
          <cell r="EL13">
            <v>2007</v>
          </cell>
          <cell r="EM13">
            <v>2008</v>
          </cell>
          <cell r="EN13">
            <v>2008</v>
          </cell>
          <cell r="EO13">
            <v>2007</v>
          </cell>
          <cell r="EP13">
            <v>2008</v>
          </cell>
          <cell r="EQ13">
            <v>2008</v>
          </cell>
          <cell r="ER13">
            <v>2007</v>
          </cell>
          <cell r="ES13">
            <v>2008</v>
          </cell>
          <cell r="ET13">
            <v>2008</v>
          </cell>
          <cell r="EU13">
            <v>2007</v>
          </cell>
          <cell r="EV13">
            <v>2008</v>
          </cell>
          <cell r="EW13">
            <v>2008</v>
          </cell>
          <cell r="EX13">
            <v>2007</v>
          </cell>
          <cell r="EY13">
            <v>2008</v>
          </cell>
          <cell r="EZ13">
            <v>2008</v>
          </cell>
          <cell r="FA13">
            <v>2007</v>
          </cell>
          <cell r="FB13">
            <v>2008</v>
          </cell>
          <cell r="FC13">
            <v>2008</v>
          </cell>
          <cell r="FD13">
            <v>2007</v>
          </cell>
          <cell r="FE13">
            <v>2008</v>
          </cell>
          <cell r="FF13">
            <v>2008</v>
          </cell>
          <cell r="FG13">
            <v>2007</v>
          </cell>
          <cell r="FH13">
            <v>2008</v>
          </cell>
          <cell r="FI13">
            <v>2008</v>
          </cell>
          <cell r="FJ13">
            <v>2007</v>
          </cell>
          <cell r="FK13">
            <v>2009</v>
          </cell>
          <cell r="FL13">
            <v>2009</v>
          </cell>
          <cell r="FM13">
            <v>2008</v>
          </cell>
          <cell r="FN13">
            <v>2009</v>
          </cell>
          <cell r="FO13">
            <v>2009</v>
          </cell>
          <cell r="FP13">
            <v>2008</v>
          </cell>
          <cell r="FQ13">
            <v>2009</v>
          </cell>
          <cell r="FR13">
            <v>2009</v>
          </cell>
          <cell r="FS13">
            <v>2008</v>
          </cell>
          <cell r="FT13">
            <v>2009</v>
          </cell>
          <cell r="FU13">
            <v>2009</v>
          </cell>
          <cell r="FV13">
            <v>2008</v>
          </cell>
          <cell r="FW13">
            <v>2009</v>
          </cell>
          <cell r="FX13">
            <v>2009</v>
          </cell>
          <cell r="FY13">
            <v>2008</v>
          </cell>
          <cell r="FZ13">
            <v>2009</v>
          </cell>
          <cell r="GA13">
            <v>2009</v>
          </cell>
          <cell r="GB13">
            <v>2008</v>
          </cell>
          <cell r="GC13">
            <v>2009</v>
          </cell>
          <cell r="GD13">
            <v>2009</v>
          </cell>
          <cell r="GE13">
            <v>2008</v>
          </cell>
          <cell r="GF13">
            <v>2009</v>
          </cell>
          <cell r="GG13">
            <v>2009</v>
          </cell>
          <cell r="GH13">
            <v>2008</v>
          </cell>
          <cell r="GI13">
            <v>2009</v>
          </cell>
          <cell r="GJ13">
            <v>2009</v>
          </cell>
          <cell r="GK13">
            <v>2008</v>
          </cell>
          <cell r="GL13">
            <v>2009</v>
          </cell>
          <cell r="GM13">
            <v>2009</v>
          </cell>
          <cell r="GN13">
            <v>2008</v>
          </cell>
          <cell r="GO13">
            <v>2009</v>
          </cell>
          <cell r="GP13">
            <v>2009</v>
          </cell>
          <cell r="GQ13">
            <v>2008</v>
          </cell>
          <cell r="GR13">
            <v>2009</v>
          </cell>
          <cell r="GS13">
            <v>2009</v>
          </cell>
          <cell r="GT13">
            <v>2008</v>
          </cell>
          <cell r="GU13">
            <v>2009</v>
          </cell>
          <cell r="GV13">
            <v>2009</v>
          </cell>
          <cell r="GW13">
            <v>2008</v>
          </cell>
          <cell r="GX13">
            <v>2009</v>
          </cell>
          <cell r="GY13">
            <v>2009</v>
          </cell>
          <cell r="GZ13">
            <v>2008</v>
          </cell>
          <cell r="HA13">
            <v>2009</v>
          </cell>
          <cell r="HB13">
            <v>2009</v>
          </cell>
          <cell r="HC13">
            <v>2008</v>
          </cell>
          <cell r="HD13">
            <v>2009</v>
          </cell>
          <cell r="HE13">
            <v>2009</v>
          </cell>
          <cell r="HF13">
            <v>2008</v>
          </cell>
          <cell r="HG13">
            <v>2009</v>
          </cell>
          <cell r="HH13">
            <v>2009</v>
          </cell>
          <cell r="HI13">
            <v>2008</v>
          </cell>
          <cell r="HJ13">
            <v>2009</v>
          </cell>
          <cell r="HK13">
            <v>2009</v>
          </cell>
          <cell r="HL13">
            <v>2008</v>
          </cell>
          <cell r="HM13">
            <v>2009</v>
          </cell>
          <cell r="HN13">
            <v>2009</v>
          </cell>
          <cell r="HO13">
            <v>2008</v>
          </cell>
          <cell r="HP13">
            <v>2009</v>
          </cell>
          <cell r="HQ13">
            <v>2009</v>
          </cell>
          <cell r="HR13">
            <v>2008</v>
          </cell>
          <cell r="HS13">
            <v>2009</v>
          </cell>
          <cell r="HT13">
            <v>2009</v>
          </cell>
          <cell r="HU13">
            <v>2008</v>
          </cell>
          <cell r="HV13">
            <v>2009</v>
          </cell>
          <cell r="HW13">
            <v>2009</v>
          </cell>
          <cell r="HX13">
            <v>2008</v>
          </cell>
          <cell r="HY13">
            <v>2009</v>
          </cell>
          <cell r="HZ13">
            <v>2009</v>
          </cell>
          <cell r="IA13">
            <v>2008</v>
          </cell>
        </row>
        <row r="14">
          <cell r="S14">
            <v>6</v>
          </cell>
        </row>
        <row r="15">
          <cell r="S15">
            <v>7</v>
          </cell>
          <cell r="T15">
            <v>35811.768440000007</v>
          </cell>
          <cell r="U15">
            <v>32620.332419999999</v>
          </cell>
          <cell r="V15">
            <v>37953.022680000002</v>
          </cell>
          <cell r="W15">
            <v>3521.3643000000002</v>
          </cell>
          <cell r="X15">
            <v>3431.1948299999999</v>
          </cell>
          <cell r="Y15">
            <v>4015.3772999999997</v>
          </cell>
          <cell r="Z15">
            <v>6362.9152299999996</v>
          </cell>
          <cell r="AA15">
            <v>6323.3976699999994</v>
          </cell>
          <cell r="AB15">
            <v>7088.6049700000003</v>
          </cell>
          <cell r="AC15">
            <v>10027.1376</v>
          </cell>
          <cell r="AD15">
            <v>9018.7294999999995</v>
          </cell>
          <cell r="AE15">
            <v>10082.263830000002</v>
          </cell>
          <cell r="AF15">
            <v>13662.730880000001</v>
          </cell>
          <cell r="AG15">
            <v>11549.641329999999</v>
          </cell>
          <cell r="AH15">
            <v>12844.15057</v>
          </cell>
          <cell r="AI15">
            <v>16760.551640000001</v>
          </cell>
          <cell r="AJ15">
            <v>13927.929169999999</v>
          </cell>
          <cell r="AK15">
            <v>15652.553940000002</v>
          </cell>
          <cell r="AL15">
            <v>20542.055600000003</v>
          </cell>
          <cell r="AM15">
            <v>16461.556</v>
          </cell>
          <cell r="AN15">
            <v>18229.814419999999</v>
          </cell>
          <cell r="AO15">
            <v>24860.93648</v>
          </cell>
          <cell r="AP15">
            <v>19494.163830000001</v>
          </cell>
          <cell r="AQ15">
            <v>21041.09101</v>
          </cell>
          <cell r="AR15">
            <v>29837.452200000003</v>
          </cell>
          <cell r="AS15">
            <v>22549.273670000002</v>
          </cell>
          <cell r="AT15">
            <v>23789.37544</v>
          </cell>
          <cell r="AU15">
            <v>34948.617800000007</v>
          </cell>
          <cell r="AV15">
            <v>25139.007500000003</v>
          </cell>
          <cell r="AW15">
            <v>26618.455959999999</v>
          </cell>
          <cell r="AX15">
            <v>39272.287049999992</v>
          </cell>
          <cell r="AY15">
            <v>27533.841330000003</v>
          </cell>
          <cell r="AZ15">
            <v>29678.115959999999</v>
          </cell>
          <cell r="BA15">
            <v>42694.122759999998</v>
          </cell>
          <cell r="BB15">
            <v>30222.295170000001</v>
          </cell>
          <cell r="BC15">
            <v>32786.643129999997</v>
          </cell>
          <cell r="BD15">
            <v>47419.295929999993</v>
          </cell>
          <cell r="BE15">
            <v>33304.385999999999</v>
          </cell>
          <cell r="BF15">
            <v>35811.768440000007</v>
          </cell>
          <cell r="BG15">
            <v>3402.8495400000006</v>
          </cell>
          <cell r="BH15">
            <v>4020.8412781394732</v>
          </cell>
          <cell r="BI15">
            <v>3521.3643000000002</v>
          </cell>
          <cell r="BJ15">
            <v>6081.2707800000007</v>
          </cell>
          <cell r="BK15">
            <v>7077.7607168401437</v>
          </cell>
          <cell r="BL15">
            <v>6362.9152299999996</v>
          </cell>
          <cell r="BM15">
            <v>9082.237360000001</v>
          </cell>
          <cell r="BN15">
            <v>10607.427004979618</v>
          </cell>
          <cell r="BO15">
            <v>10027.1376</v>
          </cell>
          <cell r="BP15">
            <v>11669.402360000004</v>
          </cell>
          <cell r="BQ15">
            <v>13805.767868761552</v>
          </cell>
          <cell r="BR15">
            <v>13662.730880000001</v>
          </cell>
          <cell r="BS15">
            <v>14406.938170000001</v>
          </cell>
          <cell r="BT15">
            <v>16887.893341125247</v>
          </cell>
          <cell r="BU15">
            <v>16760.551640000001</v>
          </cell>
          <cell r="BV15">
            <v>17041.58021</v>
          </cell>
          <cell r="BW15">
            <v>19944.847007713168</v>
          </cell>
          <cell r="BX15">
            <v>20542.055600000003</v>
          </cell>
          <cell r="BY15">
            <v>20028.008809999996</v>
          </cell>
          <cell r="BZ15">
            <v>23398.210674301088</v>
          </cell>
          <cell r="CA15">
            <v>24860.93648</v>
          </cell>
          <cell r="CB15">
            <v>23141.238440000001</v>
          </cell>
          <cell r="CC15">
            <v>27134.88334088901</v>
          </cell>
          <cell r="CD15">
            <v>29837.452200000003</v>
          </cell>
          <cell r="CE15">
            <v>25254.591259999997</v>
          </cell>
          <cell r="CF15">
            <v>29852.261017476929</v>
          </cell>
          <cell r="CG15">
            <v>34948.617800000007</v>
          </cell>
          <cell r="CH15">
            <v>27782.2683</v>
          </cell>
          <cell r="CI15">
            <v>33103.653578873986</v>
          </cell>
          <cell r="CJ15">
            <v>39272.287049999992</v>
          </cell>
          <cell r="CK15">
            <v>30744.132909999997</v>
          </cell>
          <cell r="CL15">
            <v>36079.304523793813</v>
          </cell>
          <cell r="CM15">
            <v>42694.122759999998</v>
          </cell>
          <cell r="CN15">
            <v>33167.451509999999</v>
          </cell>
          <cell r="CO15">
            <v>39117.483979999997</v>
          </cell>
          <cell r="CP15">
            <v>47419.295929999993</v>
          </cell>
          <cell r="CQ15">
            <v>2779.2375899999997</v>
          </cell>
          <cell r="CR15">
            <v>3430.8057399999998</v>
          </cell>
          <cell r="CS15">
            <v>3402.8495400000006</v>
          </cell>
          <cell r="CT15">
            <v>6031.8644399999994</v>
          </cell>
          <cell r="CU15">
            <v>6156.2362999999987</v>
          </cell>
          <cell r="CV15">
            <v>6081.2707800000007</v>
          </cell>
          <cell r="CW15">
            <v>9363.0899800000025</v>
          </cell>
          <cell r="CX15">
            <v>9172.3905399999985</v>
          </cell>
          <cell r="CY15">
            <v>9082.237360000001</v>
          </cell>
          <cell r="CZ15">
            <v>12114.04207</v>
          </cell>
          <cell r="DA15">
            <v>11755.023869999999</v>
          </cell>
          <cell r="DB15">
            <v>11669.402360000004</v>
          </cell>
          <cell r="DC15">
            <v>14409.08149</v>
          </cell>
          <cell r="DD15">
            <v>14554.71876</v>
          </cell>
          <cell r="DE15">
            <v>14406.938170000001</v>
          </cell>
          <cell r="DF15">
            <v>16898.697100000001</v>
          </cell>
          <cell r="DG15">
            <v>17162.579519999999</v>
          </cell>
          <cell r="DH15">
            <v>17041.58021</v>
          </cell>
          <cell r="DI15">
            <v>19445.691730000002</v>
          </cell>
          <cell r="DJ15">
            <v>20124.778409999999</v>
          </cell>
          <cell r="DK15">
            <v>20028.008809999996</v>
          </cell>
          <cell r="DL15">
            <v>22532.698840000001</v>
          </cell>
          <cell r="DM15">
            <v>23895.08627</v>
          </cell>
          <cell r="DN15">
            <v>23141.238440000001</v>
          </cell>
          <cell r="DO15">
            <v>25079.070919999998</v>
          </cell>
          <cell r="DP15">
            <v>26674.428939999998</v>
          </cell>
          <cell r="DQ15">
            <v>25254.591259999997</v>
          </cell>
          <cell r="DR15">
            <v>28146.247670000001</v>
          </cell>
          <cell r="DS15">
            <v>29956.324649999999</v>
          </cell>
          <cell r="DT15">
            <v>27782.2683</v>
          </cell>
          <cell r="DU15">
            <v>30981.314419999999</v>
          </cell>
          <cell r="DV15">
            <v>32785.11378</v>
          </cell>
          <cell r="DW15">
            <v>30744.132909999997</v>
          </cell>
          <cell r="DX15">
            <v>33956.012059999994</v>
          </cell>
          <cell r="DY15">
            <v>35598.699139999997</v>
          </cell>
          <cell r="DZ15">
            <v>33167.451509999999</v>
          </cell>
          <cell r="EA15">
            <v>2568.0319400000003</v>
          </cell>
          <cell r="EB15">
            <v>3434.7744380000004</v>
          </cell>
          <cell r="EC15">
            <v>2779.2375899999997</v>
          </cell>
          <cell r="ED15">
            <v>5542.3131000000003</v>
          </cell>
          <cell r="EE15">
            <v>6463.3136180000001</v>
          </cell>
          <cell r="EF15">
            <v>6031.8644399999994</v>
          </cell>
          <cell r="EG15">
            <v>8957.3362699999998</v>
          </cell>
          <cell r="EH15">
            <v>9592.0246860000007</v>
          </cell>
          <cell r="EI15">
            <v>9363.0899800000025</v>
          </cell>
          <cell r="EJ15">
            <v>11835.563689999997</v>
          </cell>
          <cell r="EK15">
            <v>12283.830346000001</v>
          </cell>
          <cell r="EL15">
            <v>12114.04207</v>
          </cell>
          <cell r="EM15">
            <v>13954.72537</v>
          </cell>
          <cell r="EN15">
            <v>15193.968268000001</v>
          </cell>
          <cell r="EO15">
            <v>14409.08149</v>
          </cell>
          <cell r="EP15">
            <v>17125.821840000001</v>
          </cell>
          <cell r="EQ15">
            <v>17796.632268000001</v>
          </cell>
          <cell r="ER15">
            <v>16898.697100000001</v>
          </cell>
          <cell r="ES15">
            <v>20333.632580000005</v>
          </cell>
          <cell r="ET15">
            <v>20747.291150000001</v>
          </cell>
          <cell r="EU15">
            <v>19445.691730000002</v>
          </cell>
          <cell r="EV15">
            <v>22994.223510000003</v>
          </cell>
          <cell r="EW15">
            <v>23951.152988000002</v>
          </cell>
          <cell r="EX15">
            <v>22532.698840000001</v>
          </cell>
          <cell r="EY15">
            <v>25758.225620000001</v>
          </cell>
          <cell r="EZ15">
            <v>26717.119038000001</v>
          </cell>
          <cell r="FA15">
            <v>25079.070919999998</v>
          </cell>
          <cell r="FB15">
            <v>28404.901990000002</v>
          </cell>
          <cell r="FC15">
            <v>29958.201897999999</v>
          </cell>
          <cell r="FD15">
            <v>28146.247670000001</v>
          </cell>
          <cell r="FE15">
            <v>31347.485100000002</v>
          </cell>
          <cell r="FF15">
            <v>32773.250357999998</v>
          </cell>
          <cell r="FG15">
            <v>30981.314419999999</v>
          </cell>
          <cell r="FH15">
            <v>34079.133670000003</v>
          </cell>
          <cell r="FI15">
            <v>35559.958383999998</v>
          </cell>
          <cell r="FJ15">
            <v>33956.012059999994</v>
          </cell>
          <cell r="FK15">
            <v>3247.9024600000002</v>
          </cell>
          <cell r="FL15">
            <v>2483.4787700000002</v>
          </cell>
          <cell r="FM15">
            <v>2568.0319400000003</v>
          </cell>
          <cell r="FN15">
            <v>5823.2502000000004</v>
          </cell>
          <cell r="FO15">
            <v>5392.4297800000004</v>
          </cell>
          <cell r="FP15">
            <v>5542.3131000000003</v>
          </cell>
          <cell r="FQ15">
            <v>7633.9668799999999</v>
          </cell>
          <cell r="FR15">
            <v>8718.7272499999999</v>
          </cell>
          <cell r="FS15">
            <v>8957.3362699999998</v>
          </cell>
          <cell r="FT15">
            <v>8868.7621899999995</v>
          </cell>
          <cell r="FU15">
            <v>11478.972529999999</v>
          </cell>
          <cell r="FV15">
            <v>11835.563689999997</v>
          </cell>
          <cell r="FW15">
            <v>9072.7514300000003</v>
          </cell>
          <cell r="FX15">
            <v>11580.370029999998</v>
          </cell>
          <cell r="FY15">
            <v>13954.72537</v>
          </cell>
          <cell r="FZ15">
            <v>9214.4761199999994</v>
          </cell>
          <cell r="GA15">
            <v>11659.767529999997</v>
          </cell>
          <cell r="GB15">
            <v>17125.821840000001</v>
          </cell>
          <cell r="GC15">
            <v>9290.1652399999984</v>
          </cell>
          <cell r="GD15">
            <v>11734.172979999998</v>
          </cell>
          <cell r="GE15">
            <v>20333.632580000005</v>
          </cell>
          <cell r="GF15">
            <v>9361.3328999999994</v>
          </cell>
          <cell r="GG15">
            <v>11809.578429999998</v>
          </cell>
          <cell r="GH15">
            <v>22994.223510000003</v>
          </cell>
          <cell r="GI15">
            <v>9436.1553199999998</v>
          </cell>
          <cell r="GJ15">
            <v>11887.983879999998</v>
          </cell>
          <cell r="GK15">
            <v>25758.225620000001</v>
          </cell>
          <cell r="GL15">
            <v>9565.1985099999984</v>
          </cell>
          <cell r="GM15">
            <v>12002.389329999998</v>
          </cell>
          <cell r="GN15">
            <v>28404.901990000002</v>
          </cell>
          <cell r="GO15">
            <v>9726.83655</v>
          </cell>
          <cell r="GP15">
            <v>12150.794779999998</v>
          </cell>
          <cell r="GQ15">
            <v>31347.485100000002</v>
          </cell>
          <cell r="GR15">
            <v>9918.8378699999994</v>
          </cell>
          <cell r="GS15">
            <v>12320.200229999999</v>
          </cell>
          <cell r="GT15">
            <v>34079.133670000003</v>
          </cell>
          <cell r="GU15">
            <v>185.68426000000002</v>
          </cell>
          <cell r="GV15">
            <v>215.30795999999998</v>
          </cell>
          <cell r="GW15">
            <v>3247.9024600000002</v>
          </cell>
          <cell r="GX15">
            <v>382.94598999999999</v>
          </cell>
          <cell r="GY15">
            <v>397.62662</v>
          </cell>
          <cell r="GZ15">
            <v>5823.2502000000004</v>
          </cell>
          <cell r="HA15">
            <v>507.50360999999998</v>
          </cell>
          <cell r="HB15">
            <v>562.44430999999997</v>
          </cell>
          <cell r="HC15">
            <v>7633.9668799999999</v>
          </cell>
          <cell r="HD15">
            <v>656.93876</v>
          </cell>
          <cell r="HE15">
            <v>683.47645999999997</v>
          </cell>
          <cell r="HF15">
            <v>8868.7621899999995</v>
          </cell>
          <cell r="HG15">
            <v>767.33965999999998</v>
          </cell>
          <cell r="HH15">
            <v>778.01792</v>
          </cell>
          <cell r="HI15">
            <v>9072.7514300000003</v>
          </cell>
          <cell r="HJ15">
            <v>856.10531000000003</v>
          </cell>
          <cell r="HK15">
            <v>849.62509</v>
          </cell>
          <cell r="HL15">
            <v>9214.4761199999994</v>
          </cell>
          <cell r="HM15">
            <v>912.74275999999998</v>
          </cell>
          <cell r="HN15">
            <v>917.19326000000001</v>
          </cell>
          <cell r="HO15">
            <v>9290.1652399999984</v>
          </cell>
          <cell r="HP15">
            <v>999.41467</v>
          </cell>
          <cell r="HQ15">
            <v>985.66534000000001</v>
          </cell>
          <cell r="HR15">
            <v>9361.3328999999994</v>
          </cell>
          <cell r="HS15">
            <v>1080.1897900000001</v>
          </cell>
          <cell r="HT15">
            <v>1058.3494800000001</v>
          </cell>
          <cell r="HU15">
            <v>9436.1553199999998</v>
          </cell>
          <cell r="HV15">
            <v>1186.3611600000002</v>
          </cell>
          <cell r="HW15">
            <v>1167.03898</v>
          </cell>
          <cell r="HX15">
            <v>9565.1985099999984</v>
          </cell>
          <cell r="HY15">
            <v>1329.45778</v>
          </cell>
          <cell r="HZ15">
            <v>1307.6952200000001</v>
          </cell>
          <cell r="IA15">
            <v>9726.83655</v>
          </cell>
        </row>
        <row r="16">
          <cell r="S16">
            <v>10</v>
          </cell>
          <cell r="T16">
            <v>2321.5573300000001</v>
          </cell>
          <cell r="U16">
            <v>2111.1999999999998</v>
          </cell>
          <cell r="V16">
            <v>2189.4488900000001</v>
          </cell>
          <cell r="W16">
            <v>172.74904000000001</v>
          </cell>
          <cell r="X16">
            <v>275.221</v>
          </cell>
          <cell r="Y16">
            <v>173.63719</v>
          </cell>
          <cell r="Z16">
            <v>426.80331000000001</v>
          </cell>
          <cell r="AA16">
            <v>566.27099999999996</v>
          </cell>
          <cell r="AB16">
            <v>339.65889000000004</v>
          </cell>
          <cell r="AC16">
            <v>688.67353000000003</v>
          </cell>
          <cell r="AD16">
            <v>801.22699999999998</v>
          </cell>
          <cell r="AE16">
            <v>725.73239999999998</v>
          </cell>
          <cell r="AF16">
            <v>904.08127999999999</v>
          </cell>
          <cell r="AG16">
            <v>984.38699999999994</v>
          </cell>
          <cell r="AH16">
            <v>896.07467000000008</v>
          </cell>
          <cell r="AI16">
            <v>1012.0571</v>
          </cell>
          <cell r="AJ16">
            <v>1085.9069999999999</v>
          </cell>
          <cell r="AK16">
            <v>1004.3953100000001</v>
          </cell>
          <cell r="AL16">
            <v>1178.21876</v>
          </cell>
          <cell r="AM16">
            <v>1284.8499999999999</v>
          </cell>
          <cell r="AN16">
            <v>1051.5284799999999</v>
          </cell>
          <cell r="AO16">
            <v>1234.7894899999999</v>
          </cell>
          <cell r="AP16">
            <v>1457.5059999999999</v>
          </cell>
          <cell r="AQ16">
            <v>1217.37859</v>
          </cell>
          <cell r="AR16">
            <v>1280.10409</v>
          </cell>
          <cell r="AS16">
            <v>1646.8309999999999</v>
          </cell>
          <cell r="AT16">
            <v>1417.5810300000001</v>
          </cell>
          <cell r="AU16">
            <v>1308.2957200000001</v>
          </cell>
          <cell r="AV16">
            <v>1758.1079999999999</v>
          </cell>
          <cell r="AW16">
            <v>1511.1326000000001</v>
          </cell>
          <cell r="AX16">
            <v>1275.43408</v>
          </cell>
          <cell r="AY16">
            <v>1875.691</v>
          </cell>
          <cell r="AZ16">
            <v>1879.3565700000001</v>
          </cell>
          <cell r="BA16">
            <v>1564.7968700000001</v>
          </cell>
          <cell r="BB16">
            <v>2081.165</v>
          </cell>
          <cell r="BC16">
            <v>2008.4404299999999</v>
          </cell>
          <cell r="BD16">
            <v>2051.49098</v>
          </cell>
          <cell r="BE16">
            <v>2322.7469999999998</v>
          </cell>
          <cell r="BF16">
            <v>2321.5573300000001</v>
          </cell>
          <cell r="BG16">
            <v>301.77699000000001</v>
          </cell>
          <cell r="BH16">
            <v>378.87099999999998</v>
          </cell>
          <cell r="BI16">
            <v>172.74904000000001</v>
          </cell>
          <cell r="BJ16">
            <v>591.60152000000005</v>
          </cell>
          <cell r="BK16">
            <v>746.80799999999999</v>
          </cell>
          <cell r="BL16">
            <v>426.80331000000001</v>
          </cell>
          <cell r="BM16">
            <v>871.7209499999999</v>
          </cell>
          <cell r="BN16">
            <v>1036.528</v>
          </cell>
          <cell r="BO16">
            <v>688.67353000000003</v>
          </cell>
          <cell r="BP16">
            <v>1045.4655400000001</v>
          </cell>
          <cell r="BQ16">
            <v>1275.7719999999999</v>
          </cell>
          <cell r="BR16">
            <v>904.08127999999999</v>
          </cell>
          <cell r="BS16">
            <v>1135.4116000000001</v>
          </cell>
          <cell r="BT16">
            <v>1379.193</v>
          </cell>
          <cell r="BU16">
            <v>1012.0571</v>
          </cell>
          <cell r="BV16">
            <v>1270.1528700000001</v>
          </cell>
          <cell r="BW16">
            <v>1639.345</v>
          </cell>
          <cell r="BX16">
            <v>1178.21876</v>
          </cell>
          <cell r="BY16">
            <v>1399.5911699999999</v>
          </cell>
          <cell r="BZ16">
            <v>1873.4590000000001</v>
          </cell>
          <cell r="CA16">
            <v>1234.7894899999999</v>
          </cell>
          <cell r="CB16">
            <v>1522.2335800000001</v>
          </cell>
          <cell r="CC16">
            <v>2133.4279999999999</v>
          </cell>
          <cell r="CD16">
            <v>1280.10409</v>
          </cell>
          <cell r="CE16">
            <v>1654.04546</v>
          </cell>
          <cell r="CF16">
            <v>2263.3330000000001</v>
          </cell>
          <cell r="CG16">
            <v>1308.2957200000001</v>
          </cell>
          <cell r="CH16">
            <v>1826.69028</v>
          </cell>
          <cell r="CI16">
            <v>2405.0060000000003</v>
          </cell>
          <cell r="CJ16">
            <v>1275.43408</v>
          </cell>
          <cell r="CK16">
            <v>2037.6030600000001</v>
          </cell>
          <cell r="CL16">
            <v>2673.7270000000003</v>
          </cell>
          <cell r="CM16">
            <v>1564.7968700000001</v>
          </cell>
          <cell r="CN16">
            <v>2083.2240099999999</v>
          </cell>
          <cell r="CO16">
            <v>3001.6990000000005</v>
          </cell>
          <cell r="CP16">
            <v>2051.49098</v>
          </cell>
          <cell r="CQ16">
            <v>242.23867999999999</v>
          </cell>
          <cell r="CR16">
            <v>338.93892</v>
          </cell>
          <cell r="CS16">
            <v>301.77699000000001</v>
          </cell>
          <cell r="CT16">
            <v>514.73671000000002</v>
          </cell>
          <cell r="CU16">
            <v>627.27844000000005</v>
          </cell>
          <cell r="CV16">
            <v>591.60152000000005</v>
          </cell>
          <cell r="CW16">
            <v>742.1472</v>
          </cell>
          <cell r="CX16">
            <v>891.05149000000006</v>
          </cell>
          <cell r="CY16">
            <v>871.7209499999999</v>
          </cell>
          <cell r="CZ16">
            <v>946.84645999999998</v>
          </cell>
          <cell r="DA16">
            <v>1086.3486600000001</v>
          </cell>
          <cell r="DB16">
            <v>1045.4655400000001</v>
          </cell>
          <cell r="DC16">
            <v>1058.8279600000001</v>
          </cell>
          <cell r="DD16">
            <v>1244.58978</v>
          </cell>
          <cell r="DE16">
            <v>1135.4116000000001</v>
          </cell>
          <cell r="DF16">
            <v>1099.9864499999999</v>
          </cell>
          <cell r="DG16">
            <v>1309.5203000000001</v>
          </cell>
          <cell r="DH16">
            <v>1270.1528700000001</v>
          </cell>
          <cell r="DI16">
            <v>1132.01244</v>
          </cell>
          <cell r="DJ16">
            <v>1354.3194400000002</v>
          </cell>
          <cell r="DK16">
            <v>1399.5911699999999</v>
          </cell>
          <cell r="DL16">
            <v>1187.32691</v>
          </cell>
          <cell r="DM16">
            <v>1397.3189100000002</v>
          </cell>
          <cell r="DN16">
            <v>1522.2335800000001</v>
          </cell>
          <cell r="DO16">
            <v>1277.7348500000001</v>
          </cell>
          <cell r="DP16">
            <v>1470.1097400000001</v>
          </cell>
          <cell r="DQ16">
            <v>1654.04546</v>
          </cell>
          <cell r="DR16">
            <v>1457.73936</v>
          </cell>
          <cell r="DS16">
            <v>1732.7017600000001</v>
          </cell>
          <cell r="DT16">
            <v>1826.69028</v>
          </cell>
          <cell r="DU16">
            <v>1674.33413</v>
          </cell>
          <cell r="DV16">
            <v>2018.0529900000001</v>
          </cell>
          <cell r="DW16">
            <v>2037.6030600000001</v>
          </cell>
          <cell r="DX16">
            <v>1892.1913</v>
          </cell>
          <cell r="DY16">
            <v>2292.7143599999999</v>
          </cell>
          <cell r="DZ16">
            <v>2083.2240099999999</v>
          </cell>
          <cell r="EA16">
            <v>231.78028</v>
          </cell>
          <cell r="EB16">
            <v>168.91423999999998</v>
          </cell>
          <cell r="EC16">
            <v>242.23867999999999</v>
          </cell>
          <cell r="ED16">
            <v>454.07441</v>
          </cell>
          <cell r="EE16">
            <v>326.07868999999999</v>
          </cell>
          <cell r="EF16">
            <v>514.73671000000002</v>
          </cell>
          <cell r="EG16">
            <v>693.94644999999991</v>
          </cell>
          <cell r="EH16">
            <v>491.79115999999999</v>
          </cell>
          <cell r="EI16">
            <v>742.1472</v>
          </cell>
          <cell r="EJ16">
            <v>933.89907999999991</v>
          </cell>
          <cell r="EK16">
            <v>649.50415999999996</v>
          </cell>
          <cell r="EL16">
            <v>946.84645999999998</v>
          </cell>
          <cell r="EM16">
            <v>1126.3304599999999</v>
          </cell>
          <cell r="EN16">
            <v>803.74315999999999</v>
          </cell>
          <cell r="EO16">
            <v>1058.8279600000001</v>
          </cell>
          <cell r="EP16">
            <v>1216.75782</v>
          </cell>
          <cell r="EQ16">
            <v>942.74067000000002</v>
          </cell>
          <cell r="ER16">
            <v>1099.9864499999999</v>
          </cell>
          <cell r="ES16">
            <v>1285.0143400000002</v>
          </cell>
          <cell r="ET16">
            <v>1077.41212</v>
          </cell>
          <cell r="EU16">
            <v>1132.01244</v>
          </cell>
          <cell r="EV16">
            <v>1271.3325199999999</v>
          </cell>
          <cell r="EW16">
            <v>1218.7245499999999</v>
          </cell>
          <cell r="EX16">
            <v>1187.32691</v>
          </cell>
          <cell r="EY16">
            <v>1325.4801</v>
          </cell>
          <cell r="EZ16">
            <v>1357.8092299999998</v>
          </cell>
          <cell r="FA16">
            <v>1277.7348500000001</v>
          </cell>
          <cell r="FB16">
            <v>1428.6539499999999</v>
          </cell>
          <cell r="FC16">
            <v>1526.0334899999998</v>
          </cell>
          <cell r="FD16">
            <v>1457.73936</v>
          </cell>
          <cell r="FE16">
            <v>1502.4337499999999</v>
          </cell>
          <cell r="FF16">
            <v>1689.0991399999998</v>
          </cell>
          <cell r="FG16">
            <v>1674.33413</v>
          </cell>
          <cell r="FH16">
            <v>1739.2318899999998</v>
          </cell>
          <cell r="FI16">
            <v>1881.0470099999998</v>
          </cell>
          <cell r="FJ16">
            <v>1892.1913</v>
          </cell>
          <cell r="FK16">
            <v>178.43451999999999</v>
          </cell>
          <cell r="FL16">
            <v>240</v>
          </cell>
          <cell r="FM16">
            <v>231.78028</v>
          </cell>
          <cell r="FN16">
            <v>292.29786000000001</v>
          </cell>
          <cell r="FO16">
            <v>440</v>
          </cell>
          <cell r="FP16">
            <v>454.07441</v>
          </cell>
          <cell r="FQ16">
            <v>395.88274000000001</v>
          </cell>
          <cell r="FR16">
            <v>616</v>
          </cell>
          <cell r="FS16">
            <v>693.94644999999991</v>
          </cell>
          <cell r="FT16">
            <v>501.98081000000002</v>
          </cell>
          <cell r="FU16">
            <v>729</v>
          </cell>
          <cell r="FV16">
            <v>933.89907999999991</v>
          </cell>
          <cell r="FW16">
            <v>637.60843</v>
          </cell>
          <cell r="FX16">
            <v>809</v>
          </cell>
          <cell r="FY16">
            <v>1126.3304599999999</v>
          </cell>
          <cell r="FZ16">
            <v>698.00979000000007</v>
          </cell>
          <cell r="GA16">
            <v>860</v>
          </cell>
          <cell r="GB16">
            <v>1216.75782</v>
          </cell>
          <cell r="GC16">
            <v>762.10518999999999</v>
          </cell>
          <cell r="GD16">
            <v>904</v>
          </cell>
          <cell r="GE16">
            <v>1285.0143400000002</v>
          </cell>
          <cell r="GF16">
            <v>830.05989</v>
          </cell>
          <cell r="GG16">
            <v>948</v>
          </cell>
          <cell r="GH16">
            <v>1271.3325199999999</v>
          </cell>
          <cell r="GI16">
            <v>905.58042</v>
          </cell>
          <cell r="GJ16">
            <v>997</v>
          </cell>
          <cell r="GK16">
            <v>1325.4801</v>
          </cell>
          <cell r="GL16">
            <v>995.35933</v>
          </cell>
          <cell r="GM16">
            <v>1114</v>
          </cell>
          <cell r="GN16">
            <v>1428.6539499999999</v>
          </cell>
          <cell r="GO16">
            <v>1108.35023</v>
          </cell>
          <cell r="GP16">
            <v>1257</v>
          </cell>
          <cell r="GQ16">
            <v>1502.4337499999999</v>
          </cell>
          <cell r="GR16">
            <v>1223.8829800000001</v>
          </cell>
          <cell r="GS16">
            <v>1454</v>
          </cell>
          <cell r="GT16">
            <v>1739.2318899999998</v>
          </cell>
          <cell r="GU16">
            <v>108.08957000000001</v>
          </cell>
          <cell r="GV16">
            <v>184.85401999999999</v>
          </cell>
          <cell r="GW16">
            <v>178.43451999999999</v>
          </cell>
          <cell r="GX16">
            <v>287.17989</v>
          </cell>
          <cell r="GY16">
            <v>336.46041000000002</v>
          </cell>
          <cell r="GZ16">
            <v>292.29786000000001</v>
          </cell>
          <cell r="HA16">
            <v>374.77368000000001</v>
          </cell>
          <cell r="HB16">
            <v>475.46163000000001</v>
          </cell>
          <cell r="HC16">
            <v>395.88274000000001</v>
          </cell>
          <cell r="HD16">
            <v>481.54866999999996</v>
          </cell>
          <cell r="HE16">
            <v>567.65629000000001</v>
          </cell>
          <cell r="HF16">
            <v>501.98081000000002</v>
          </cell>
          <cell r="HG16">
            <v>582.58706000000006</v>
          </cell>
          <cell r="HH16">
            <v>635.94848999999999</v>
          </cell>
          <cell r="HI16">
            <v>637.60843</v>
          </cell>
          <cell r="HJ16">
            <v>663.73703</v>
          </cell>
          <cell r="HK16">
            <v>681.18754000000001</v>
          </cell>
          <cell r="HL16">
            <v>698.00979000000007</v>
          </cell>
          <cell r="HM16">
            <v>722.78761999999995</v>
          </cell>
          <cell r="HN16">
            <v>722.88484000000005</v>
          </cell>
          <cell r="HO16">
            <v>762.10518999999999</v>
          </cell>
          <cell r="HP16">
            <v>790.13813000000005</v>
          </cell>
          <cell r="HQ16">
            <v>765.10613000000001</v>
          </cell>
          <cell r="HR16">
            <v>830.05989</v>
          </cell>
          <cell r="HS16">
            <v>864.38622999999995</v>
          </cell>
          <cell r="HT16">
            <v>811.19965999999999</v>
          </cell>
          <cell r="HU16">
            <v>905.58042</v>
          </cell>
          <cell r="HV16">
            <v>960.58071999999993</v>
          </cell>
          <cell r="HW16">
            <v>893.01343999999995</v>
          </cell>
          <cell r="HX16">
            <v>995.35933</v>
          </cell>
          <cell r="HY16">
            <v>1044.72415</v>
          </cell>
          <cell r="HZ16">
            <v>1016.5908199999999</v>
          </cell>
          <cell r="IA16">
            <v>1108.35023</v>
          </cell>
        </row>
        <row r="17">
          <cell r="T17">
            <v>33490.211110000004</v>
          </cell>
          <cell r="U17">
            <v>30509.132419999998</v>
          </cell>
          <cell r="V17">
            <v>35763.573790000002</v>
          </cell>
          <cell r="W17">
            <v>3348.61526</v>
          </cell>
          <cell r="X17">
            <v>3155.9738299999999</v>
          </cell>
          <cell r="Y17">
            <v>3841.7401099999997</v>
          </cell>
          <cell r="Z17">
            <v>5936.1119199999994</v>
          </cell>
          <cell r="AA17">
            <v>5757.1266699999996</v>
          </cell>
          <cell r="AB17">
            <v>6748.9460800000006</v>
          </cell>
          <cell r="AC17">
            <v>9338.46407</v>
          </cell>
          <cell r="AD17">
            <v>8217.5024999999987</v>
          </cell>
          <cell r="AE17">
            <v>9356.5314300000009</v>
          </cell>
          <cell r="AF17">
            <v>12758.649600000001</v>
          </cell>
          <cell r="AG17">
            <v>10565.254329999998</v>
          </cell>
          <cell r="AH17">
            <v>11948.0759</v>
          </cell>
          <cell r="AI17">
            <v>15748.494540000002</v>
          </cell>
          <cell r="AJ17">
            <v>12842.02217</v>
          </cell>
          <cell r="AK17">
            <v>14648.158630000002</v>
          </cell>
          <cell r="AL17">
            <v>19363.836840000004</v>
          </cell>
          <cell r="AM17">
            <v>15176.706</v>
          </cell>
          <cell r="AN17">
            <v>17178.285939999998</v>
          </cell>
          <cell r="AO17">
            <v>23626.146990000001</v>
          </cell>
          <cell r="AP17">
            <v>18036.65783</v>
          </cell>
          <cell r="AQ17">
            <v>19823.71242</v>
          </cell>
          <cell r="AR17">
            <v>28557.348110000003</v>
          </cell>
          <cell r="AS17">
            <v>20902.442670000004</v>
          </cell>
          <cell r="AT17">
            <v>22371.794409999999</v>
          </cell>
          <cell r="AU17">
            <v>33640.322080000005</v>
          </cell>
          <cell r="AV17">
            <v>23380.899500000003</v>
          </cell>
          <cell r="AW17">
            <v>25107.323359999999</v>
          </cell>
          <cell r="AX17">
            <v>37996.852969999993</v>
          </cell>
          <cell r="AY17">
            <v>25658.150330000004</v>
          </cell>
          <cell r="AZ17">
            <v>27798.759389999999</v>
          </cell>
          <cell r="BA17">
            <v>41129.32589</v>
          </cell>
          <cell r="BB17">
            <v>28141.13017</v>
          </cell>
          <cell r="BC17">
            <v>30778.202699999998</v>
          </cell>
          <cell r="BD17">
            <v>45367.804949999991</v>
          </cell>
          <cell r="BE17">
            <v>30981.638999999999</v>
          </cell>
          <cell r="BF17">
            <v>33490.211110000004</v>
          </cell>
          <cell r="BG17">
            <v>3101.0725500000008</v>
          </cell>
          <cell r="BH17">
            <v>3641.9702781394731</v>
          </cell>
          <cell r="BI17">
            <v>3348.61526</v>
          </cell>
          <cell r="BJ17">
            <v>5489.6692600000006</v>
          </cell>
          <cell r="BK17">
            <v>6330.9527168401437</v>
          </cell>
          <cell r="BL17">
            <v>5936.1119199999994</v>
          </cell>
          <cell r="BM17">
            <v>8210.5164100000002</v>
          </cell>
          <cell r="BN17">
            <v>9570.8990049796175</v>
          </cell>
          <cell r="BO17">
            <v>9338.46407</v>
          </cell>
          <cell r="BP17">
            <v>10623.936820000003</v>
          </cell>
          <cell r="BQ17">
            <v>12529.995868761551</v>
          </cell>
          <cell r="BR17">
            <v>12758.649600000001</v>
          </cell>
          <cell r="BS17">
            <v>13271.526570000002</v>
          </cell>
          <cell r="BT17">
            <v>15508.700341125248</v>
          </cell>
          <cell r="BU17">
            <v>15748.494540000002</v>
          </cell>
          <cell r="BV17">
            <v>15771.42734</v>
          </cell>
          <cell r="BW17">
            <v>18305.502007713167</v>
          </cell>
          <cell r="BX17">
            <v>19363.836840000004</v>
          </cell>
          <cell r="BY17">
            <v>18628.417639999996</v>
          </cell>
          <cell r="BZ17">
            <v>21524.751674301089</v>
          </cell>
          <cell r="CA17">
            <v>23626.146990000001</v>
          </cell>
          <cell r="CB17">
            <v>21619.004860000001</v>
          </cell>
          <cell r="CC17">
            <v>25001.45534088901</v>
          </cell>
          <cell r="CD17">
            <v>28557.348110000003</v>
          </cell>
          <cell r="CE17">
            <v>23600.545799999996</v>
          </cell>
          <cell r="CF17">
            <v>27588.92801747693</v>
          </cell>
          <cell r="CG17">
            <v>33640.322080000005</v>
          </cell>
          <cell r="CH17">
            <v>25955.578020000001</v>
          </cell>
          <cell r="CI17">
            <v>30698.647578873984</v>
          </cell>
          <cell r="CJ17">
            <v>37996.852969999993</v>
          </cell>
          <cell r="CK17">
            <v>28706.529849999995</v>
          </cell>
          <cell r="CL17">
            <v>33405.577523793814</v>
          </cell>
          <cell r="CM17">
            <v>41129.32589</v>
          </cell>
          <cell r="CN17">
            <v>31084.227500000001</v>
          </cell>
          <cell r="CO17">
            <v>36115.784979999997</v>
          </cell>
          <cell r="CP17">
            <v>45367.804949999991</v>
          </cell>
          <cell r="CQ17">
            <v>2536.9989099999998</v>
          </cell>
          <cell r="CR17">
            <v>3091.8668199999997</v>
          </cell>
          <cell r="CS17">
            <v>3101.0725500000008</v>
          </cell>
          <cell r="CT17">
            <v>5517.1277299999992</v>
          </cell>
          <cell r="CU17">
            <v>5528.9578599999986</v>
          </cell>
          <cell r="CV17">
            <v>5489.6692600000006</v>
          </cell>
          <cell r="CW17">
            <v>8620.942780000003</v>
          </cell>
          <cell r="CX17">
            <v>8281.3390499999987</v>
          </cell>
          <cell r="CY17">
            <v>8210.5164100000002</v>
          </cell>
          <cell r="CZ17">
            <v>11167.195609999999</v>
          </cell>
          <cell r="DA17">
            <v>10668.675209999999</v>
          </cell>
          <cell r="DB17">
            <v>10623.936820000003</v>
          </cell>
          <cell r="DC17">
            <v>13350.25353</v>
          </cell>
          <cell r="DD17">
            <v>13310.12898</v>
          </cell>
          <cell r="DE17">
            <v>13271.526570000002</v>
          </cell>
          <cell r="DF17">
            <v>15798.710650000001</v>
          </cell>
          <cell r="DG17">
            <v>15853.059219999999</v>
          </cell>
          <cell r="DH17">
            <v>15771.42734</v>
          </cell>
          <cell r="DI17">
            <v>18313.679290000004</v>
          </cell>
          <cell r="DJ17">
            <v>18770.45897</v>
          </cell>
          <cell r="DK17">
            <v>18628.417639999996</v>
          </cell>
          <cell r="DL17">
            <v>21345.371930000001</v>
          </cell>
          <cell r="DM17">
            <v>22497.767359999998</v>
          </cell>
          <cell r="DN17">
            <v>21619.004860000001</v>
          </cell>
          <cell r="DO17">
            <v>23801.336069999998</v>
          </cell>
          <cell r="DP17">
            <v>25204.319199999998</v>
          </cell>
          <cell r="DQ17">
            <v>23600.545799999996</v>
          </cell>
          <cell r="DR17">
            <v>26688.508310000001</v>
          </cell>
          <cell r="DS17">
            <v>28223.622889999999</v>
          </cell>
          <cell r="DT17">
            <v>25955.578020000001</v>
          </cell>
          <cell r="DU17">
            <v>29306.98029</v>
          </cell>
          <cell r="DV17">
            <v>30767.06079</v>
          </cell>
          <cell r="DW17">
            <v>28706.529849999995</v>
          </cell>
          <cell r="DX17">
            <v>32063.820759999995</v>
          </cell>
          <cell r="DY17">
            <v>33305.984779999999</v>
          </cell>
          <cell r="DZ17">
            <v>31084.227500000001</v>
          </cell>
          <cell r="EA17">
            <v>2336.2516600000004</v>
          </cell>
          <cell r="EB17">
            <v>3265.8601980000003</v>
          </cell>
          <cell r="EC17">
            <v>2536.9989099999998</v>
          </cell>
          <cell r="ED17">
            <v>5088.2386900000001</v>
          </cell>
          <cell r="EE17">
            <v>6137.2349279999999</v>
          </cell>
          <cell r="EF17">
            <v>5517.1277299999992</v>
          </cell>
          <cell r="EG17">
            <v>8263.3898200000003</v>
          </cell>
          <cell r="EH17">
            <v>9100.233526</v>
          </cell>
          <cell r="EI17">
            <v>8620.942780000003</v>
          </cell>
          <cell r="EJ17">
            <v>10901.664609999998</v>
          </cell>
          <cell r="EK17">
            <v>11634.326186</v>
          </cell>
          <cell r="EL17">
            <v>11167.195609999999</v>
          </cell>
          <cell r="EM17">
            <v>12828.394910000001</v>
          </cell>
          <cell r="EN17">
            <v>14390.225108000001</v>
          </cell>
          <cell r="EO17">
            <v>13350.25353</v>
          </cell>
          <cell r="EP17">
            <v>15909.06402</v>
          </cell>
          <cell r="EQ17">
            <v>16853.891598000002</v>
          </cell>
          <cell r="ER17">
            <v>15798.710650000001</v>
          </cell>
          <cell r="ES17">
            <v>19048.618240000003</v>
          </cell>
          <cell r="ET17">
            <v>19669.87903</v>
          </cell>
          <cell r="EU17">
            <v>18313.679290000004</v>
          </cell>
          <cell r="EV17">
            <v>21722.890990000004</v>
          </cell>
          <cell r="EW17">
            <v>22732.428438000003</v>
          </cell>
          <cell r="EX17">
            <v>21345.371930000001</v>
          </cell>
          <cell r="EY17">
            <v>24432.74552</v>
          </cell>
          <cell r="EZ17">
            <v>25359.309808000002</v>
          </cell>
          <cell r="FA17">
            <v>23801.336069999998</v>
          </cell>
          <cell r="FB17">
            <v>26976.248040000002</v>
          </cell>
          <cell r="FC17">
            <v>28432.168407999998</v>
          </cell>
          <cell r="FD17">
            <v>26688.508310000001</v>
          </cell>
          <cell r="FE17">
            <v>29845.051350000002</v>
          </cell>
          <cell r="FF17">
            <v>31084.151217999999</v>
          </cell>
          <cell r="FG17">
            <v>29306.98029</v>
          </cell>
          <cell r="FH17">
            <v>32339.901780000004</v>
          </cell>
          <cell r="FI17">
            <v>33678.911373999996</v>
          </cell>
          <cell r="FJ17">
            <v>32063.820759999995</v>
          </cell>
          <cell r="FK17">
            <v>3069.4679400000005</v>
          </cell>
          <cell r="FL17">
            <v>2243.4787700000002</v>
          </cell>
          <cell r="FM17">
            <v>2336.2516600000004</v>
          </cell>
          <cell r="FN17">
            <v>5530.9523400000007</v>
          </cell>
          <cell r="FO17">
            <v>4952.4297800000004</v>
          </cell>
          <cell r="FP17">
            <v>5088.2386900000001</v>
          </cell>
          <cell r="FQ17">
            <v>7238.0841399999999</v>
          </cell>
          <cell r="FR17">
            <v>8102.7272499999999</v>
          </cell>
          <cell r="FS17">
            <v>8263.3898200000003</v>
          </cell>
          <cell r="FT17">
            <v>8366.7813800000004</v>
          </cell>
          <cell r="FU17">
            <v>10749.972529999999</v>
          </cell>
          <cell r="FV17">
            <v>10901.664609999998</v>
          </cell>
          <cell r="FW17">
            <v>8435.143</v>
          </cell>
          <cell r="FX17">
            <v>10771.370029999998</v>
          </cell>
          <cell r="FY17">
            <v>12828.394910000001</v>
          </cell>
          <cell r="FZ17">
            <v>8516.4663299999993</v>
          </cell>
          <cell r="GA17">
            <v>10799.767529999997</v>
          </cell>
          <cell r="GB17">
            <v>15909.06402</v>
          </cell>
          <cell r="GC17">
            <v>8528.0600499999982</v>
          </cell>
          <cell r="GD17">
            <v>10830.172979999998</v>
          </cell>
          <cell r="GE17">
            <v>19048.618240000003</v>
          </cell>
          <cell r="GF17">
            <v>8531.273009999999</v>
          </cell>
          <cell r="GG17">
            <v>10861.578429999998</v>
          </cell>
          <cell r="GH17">
            <v>21722.890990000004</v>
          </cell>
          <cell r="GI17">
            <v>8530.5748999999996</v>
          </cell>
          <cell r="GJ17">
            <v>10890.983879999998</v>
          </cell>
          <cell r="GK17">
            <v>24432.74552</v>
          </cell>
          <cell r="GL17">
            <v>8569.839179999999</v>
          </cell>
          <cell r="GM17">
            <v>10888.389329999998</v>
          </cell>
          <cell r="GN17">
            <v>26976.248040000002</v>
          </cell>
          <cell r="GO17">
            <v>8618.48632</v>
          </cell>
          <cell r="GP17">
            <v>10893.794779999998</v>
          </cell>
          <cell r="GQ17">
            <v>29845.051350000002</v>
          </cell>
          <cell r="GR17">
            <v>8694.9548899999991</v>
          </cell>
          <cell r="GS17">
            <v>10866.200229999999</v>
          </cell>
          <cell r="GT17">
            <v>32339.901780000004</v>
          </cell>
          <cell r="GU17">
            <v>77.594690000000014</v>
          </cell>
          <cell r="GV17">
            <v>30.453939999999989</v>
          </cell>
          <cell r="GW17">
            <v>3069.4679400000005</v>
          </cell>
          <cell r="GX17">
            <v>95.766099999999994</v>
          </cell>
          <cell r="GY17">
            <v>61.166209999999978</v>
          </cell>
          <cell r="GZ17">
            <v>5530.9523400000007</v>
          </cell>
          <cell r="HA17">
            <v>132.72992999999997</v>
          </cell>
          <cell r="HB17">
            <v>86.982679999999959</v>
          </cell>
          <cell r="HC17">
            <v>7238.0841399999999</v>
          </cell>
          <cell r="HD17">
            <v>175.39009000000004</v>
          </cell>
          <cell r="HE17">
            <v>115.82016999999996</v>
          </cell>
          <cell r="HF17">
            <v>8366.7813800000004</v>
          </cell>
          <cell r="HG17">
            <v>184.75259999999992</v>
          </cell>
          <cell r="HH17">
            <v>142.06943000000001</v>
          </cell>
          <cell r="HI17">
            <v>8435.143</v>
          </cell>
          <cell r="HJ17">
            <v>192.36828000000003</v>
          </cell>
          <cell r="HK17">
            <v>168.43754999999999</v>
          </cell>
          <cell r="HL17">
            <v>8516.4663299999993</v>
          </cell>
          <cell r="HM17">
            <v>189.95514000000003</v>
          </cell>
          <cell r="HN17">
            <v>194.30841999999996</v>
          </cell>
          <cell r="HO17">
            <v>8528.0600499999982</v>
          </cell>
          <cell r="HP17">
            <v>209.27653999999995</v>
          </cell>
          <cell r="HQ17">
            <v>220.55921000000001</v>
          </cell>
          <cell r="HR17">
            <v>8531.273009999999</v>
          </cell>
          <cell r="HS17">
            <v>215.80356000000018</v>
          </cell>
          <cell r="HT17">
            <v>247.14982000000009</v>
          </cell>
          <cell r="HU17">
            <v>8530.5748999999996</v>
          </cell>
          <cell r="HV17">
            <v>225.78044000000023</v>
          </cell>
          <cell r="HW17">
            <v>274.02554000000009</v>
          </cell>
          <cell r="HX17">
            <v>8569.839179999999</v>
          </cell>
          <cell r="HY17">
            <v>284.73362999999995</v>
          </cell>
          <cell r="HZ17">
            <v>291.10440000000017</v>
          </cell>
          <cell r="IA17">
            <v>8618.48632</v>
          </cell>
        </row>
        <row r="18">
          <cell r="S18">
            <v>8</v>
          </cell>
          <cell r="T18" t="str">
            <v xml:space="preserve"> </v>
          </cell>
          <cell r="W18" t="str">
            <v xml:space="preserve"> </v>
          </cell>
          <cell r="Z18" t="str">
            <v xml:space="preserve"> </v>
          </cell>
          <cell r="AC18" t="str">
            <v xml:space="preserve"> </v>
          </cell>
          <cell r="AF18" t="str">
            <v xml:space="preserve"> </v>
          </cell>
          <cell r="AI18" t="str">
            <v xml:space="preserve"> </v>
          </cell>
          <cell r="AL18" t="str">
            <v xml:space="preserve"> </v>
          </cell>
          <cell r="AO18" t="str">
            <v xml:space="preserve"> </v>
          </cell>
          <cell r="AR18" t="str">
            <v xml:space="preserve"> </v>
          </cell>
          <cell r="AU18" t="str">
            <v xml:space="preserve"> </v>
          </cell>
          <cell r="AX18" t="str">
            <v xml:space="preserve"> </v>
          </cell>
          <cell r="BA18" t="str">
            <v xml:space="preserve"> </v>
          </cell>
          <cell r="BD18" t="str">
            <v xml:space="preserve"> </v>
          </cell>
          <cell r="BG18" t="str">
            <v xml:space="preserve"> </v>
          </cell>
          <cell r="BJ18" t="str">
            <v xml:space="preserve"> </v>
          </cell>
          <cell r="BM18" t="str">
            <v xml:space="preserve"> </v>
          </cell>
          <cell r="BP18" t="str">
            <v xml:space="preserve"> </v>
          </cell>
          <cell r="BS18" t="str">
            <v xml:space="preserve"> </v>
          </cell>
          <cell r="BV18" t="str">
            <v xml:space="preserve"> </v>
          </cell>
          <cell r="BY18" t="str">
            <v xml:space="preserve"> </v>
          </cell>
          <cell r="CB18" t="str">
            <v xml:space="preserve"> </v>
          </cell>
          <cell r="CE18" t="str">
            <v xml:space="preserve"> </v>
          </cell>
          <cell r="CH18" t="str">
            <v xml:space="preserve"> </v>
          </cell>
          <cell r="CK18" t="str">
            <v xml:space="preserve"> </v>
          </cell>
          <cell r="CN18" t="str">
            <v xml:space="preserve"> </v>
          </cell>
          <cell r="CQ18" t="str">
            <v xml:space="preserve"> </v>
          </cell>
          <cell r="CT18" t="str">
            <v xml:space="preserve"> </v>
          </cell>
          <cell r="CW18" t="str">
            <v xml:space="preserve"> </v>
          </cell>
          <cell r="CZ18" t="str">
            <v xml:space="preserve"> </v>
          </cell>
          <cell r="DC18" t="str">
            <v xml:space="preserve"> </v>
          </cell>
          <cell r="DF18" t="str">
            <v xml:space="preserve"> </v>
          </cell>
          <cell r="DI18" t="str">
            <v xml:space="preserve"> </v>
          </cell>
          <cell r="DL18" t="str">
            <v xml:space="preserve"> </v>
          </cell>
          <cell r="DO18" t="str">
            <v xml:space="preserve"> </v>
          </cell>
          <cell r="DR18" t="str">
            <v xml:space="preserve"> </v>
          </cell>
          <cell r="DU18" t="str">
            <v xml:space="preserve"> </v>
          </cell>
          <cell r="DX18" t="str">
            <v xml:space="preserve"> </v>
          </cell>
          <cell r="EA18" t="str">
            <v xml:space="preserve"> </v>
          </cell>
          <cell r="ED18" t="str">
            <v xml:space="preserve"> </v>
          </cell>
          <cell r="EG18" t="str">
            <v xml:space="preserve"> </v>
          </cell>
          <cell r="EJ18" t="str">
            <v xml:space="preserve"> </v>
          </cell>
          <cell r="EM18" t="str">
            <v xml:space="preserve"> </v>
          </cell>
          <cell r="EP18" t="str">
            <v xml:space="preserve"> </v>
          </cell>
          <cell r="ES18" t="str">
            <v xml:space="preserve"> </v>
          </cell>
          <cell r="EV18" t="str">
            <v xml:space="preserve"> </v>
          </cell>
          <cell r="EY18" t="str">
            <v xml:space="preserve"> </v>
          </cell>
          <cell r="FB18" t="str">
            <v xml:space="preserve"> </v>
          </cell>
          <cell r="FE18" t="str">
            <v xml:space="preserve"> </v>
          </cell>
          <cell r="FH18" t="str">
            <v xml:space="preserve"> </v>
          </cell>
          <cell r="FK18" t="str">
            <v xml:space="preserve"> </v>
          </cell>
          <cell r="FN18" t="str">
            <v xml:space="preserve"> </v>
          </cell>
          <cell r="FQ18" t="str">
            <v xml:space="preserve"> </v>
          </cell>
          <cell r="FT18" t="str">
            <v xml:space="preserve"> </v>
          </cell>
          <cell r="FW18" t="str">
            <v xml:space="preserve"> </v>
          </cell>
          <cell r="FZ18" t="str">
            <v xml:space="preserve"> </v>
          </cell>
          <cell r="GC18" t="str">
            <v xml:space="preserve"> </v>
          </cell>
          <cell r="GF18" t="str">
            <v xml:space="preserve"> </v>
          </cell>
          <cell r="GI18" t="str">
            <v xml:space="preserve"> </v>
          </cell>
          <cell r="GL18" t="str">
            <v xml:space="preserve"> </v>
          </cell>
          <cell r="GO18" t="str">
            <v xml:space="preserve"> </v>
          </cell>
          <cell r="GR18" t="str">
            <v xml:space="preserve"> </v>
          </cell>
          <cell r="GU18" t="str">
            <v xml:space="preserve"> </v>
          </cell>
          <cell r="GX18" t="str">
            <v xml:space="preserve"> </v>
          </cell>
          <cell r="HA18" t="str">
            <v xml:space="preserve"> </v>
          </cell>
          <cell r="HD18" t="str">
            <v xml:space="preserve"> </v>
          </cell>
          <cell r="HG18" t="str">
            <v xml:space="preserve"> </v>
          </cell>
          <cell r="HJ18" t="str">
            <v xml:space="preserve"> </v>
          </cell>
          <cell r="HM18" t="str">
            <v xml:space="preserve"> </v>
          </cell>
          <cell r="HP18" t="str">
            <v xml:space="preserve"> </v>
          </cell>
          <cell r="HS18" t="str">
            <v xml:space="preserve"> </v>
          </cell>
          <cell r="HV18" t="str">
            <v xml:space="preserve"> </v>
          </cell>
          <cell r="HY18" t="str">
            <v xml:space="preserve"> </v>
          </cell>
        </row>
        <row r="19">
          <cell r="S19">
            <v>9</v>
          </cell>
        </row>
        <row r="20">
          <cell r="S20">
            <v>11</v>
          </cell>
          <cell r="T20">
            <v>1583.2430899999997</v>
          </cell>
          <cell r="U20">
            <v>1488</v>
          </cell>
          <cell r="V20">
            <v>1605.0798199999999</v>
          </cell>
          <cell r="W20">
            <v>134.84347000000002</v>
          </cell>
          <cell r="X20">
            <v>54.620740961041669</v>
          </cell>
          <cell r="Y20">
            <v>-28.449359999999999</v>
          </cell>
          <cell r="Z20">
            <v>251.54964000000004</v>
          </cell>
          <cell r="AA20">
            <v>109.24148192208334</v>
          </cell>
          <cell r="AB20">
            <v>115.60812000000001</v>
          </cell>
          <cell r="AC20">
            <v>398.64390999999995</v>
          </cell>
          <cell r="AD20">
            <v>163.86222288312501</v>
          </cell>
          <cell r="AE20">
            <v>288.25585999999998</v>
          </cell>
          <cell r="AF20">
            <v>566.70101999999997</v>
          </cell>
          <cell r="AG20">
            <v>218.48296384416668</v>
          </cell>
          <cell r="AH20">
            <v>465.78245999999996</v>
          </cell>
          <cell r="AI20">
            <v>717.46421000000009</v>
          </cell>
          <cell r="AJ20">
            <v>273.10370480520834</v>
          </cell>
          <cell r="AK20">
            <v>638.0077</v>
          </cell>
          <cell r="AL20">
            <v>555.67115999999999</v>
          </cell>
          <cell r="AM20">
            <v>327.72444576625003</v>
          </cell>
          <cell r="AN20">
            <v>789.53185999999994</v>
          </cell>
          <cell r="AO20">
            <v>742.63459999999998</v>
          </cell>
          <cell r="AP20">
            <v>382.34518672729172</v>
          </cell>
          <cell r="AQ20">
            <v>966.43164999999988</v>
          </cell>
          <cell r="AR20">
            <v>740.50503000000003</v>
          </cell>
          <cell r="AS20">
            <v>436.96592768833341</v>
          </cell>
          <cell r="AT20">
            <v>1109.5189200000002</v>
          </cell>
          <cell r="AU20">
            <v>836.18678999999997</v>
          </cell>
          <cell r="AV20">
            <v>491.5866686493751</v>
          </cell>
          <cell r="AW20">
            <v>1262.4861000000001</v>
          </cell>
          <cell r="AX20">
            <v>926.3559600000001</v>
          </cell>
          <cell r="AY20">
            <v>546.20740961041679</v>
          </cell>
          <cell r="AZ20">
            <v>1361.7240399999998</v>
          </cell>
          <cell r="BA20">
            <v>1041.6596500000001</v>
          </cell>
          <cell r="BB20">
            <v>600.82815057145842</v>
          </cell>
          <cell r="BC20">
            <v>1527.6787999999999</v>
          </cell>
          <cell r="BD20">
            <v>1434.0298400000001</v>
          </cell>
          <cell r="BE20">
            <v>655.44889153250006</v>
          </cell>
          <cell r="BF20">
            <v>1583.2430899999997</v>
          </cell>
          <cell r="BG20">
            <v>55.156300000000002</v>
          </cell>
          <cell r="BH20">
            <v>65.626757611833355</v>
          </cell>
          <cell r="BI20">
            <v>134.84347000000002</v>
          </cell>
          <cell r="BJ20">
            <v>115.0727</v>
          </cell>
          <cell r="BK20">
            <v>131.25351522366671</v>
          </cell>
          <cell r="BL20">
            <v>251.54964000000004</v>
          </cell>
          <cell r="BM20">
            <v>116.46942999999999</v>
          </cell>
          <cell r="BN20">
            <v>196.88027283550008</v>
          </cell>
          <cell r="BO20">
            <v>398.64390999999995</v>
          </cell>
          <cell r="BP20">
            <v>169.51138</v>
          </cell>
          <cell r="BQ20">
            <v>262.50703044733342</v>
          </cell>
          <cell r="BR20">
            <v>566.70101999999997</v>
          </cell>
          <cell r="BS20">
            <v>240.15853000000004</v>
          </cell>
          <cell r="BT20">
            <v>328.13378805916676</v>
          </cell>
          <cell r="BU20">
            <v>717.46421000000009</v>
          </cell>
          <cell r="BV20">
            <v>298.58022</v>
          </cell>
          <cell r="BW20">
            <v>393.7605456710001</v>
          </cell>
          <cell r="BX20">
            <v>555.67115999999999</v>
          </cell>
          <cell r="BY20">
            <v>357.51093999999995</v>
          </cell>
          <cell r="BZ20">
            <v>459.38730328283344</v>
          </cell>
          <cell r="CA20">
            <v>742.63459999999998</v>
          </cell>
          <cell r="CB20">
            <v>399.11649</v>
          </cell>
          <cell r="CC20">
            <v>525.01406089466684</v>
          </cell>
          <cell r="CD20">
            <v>740.50503000000003</v>
          </cell>
          <cell r="CE20">
            <v>425.38639000000001</v>
          </cell>
          <cell r="CF20">
            <v>590.64081850650018</v>
          </cell>
          <cell r="CG20">
            <v>836.18678999999997</v>
          </cell>
          <cell r="CH20">
            <v>472.6343</v>
          </cell>
          <cell r="CI20">
            <v>656.26757611833352</v>
          </cell>
          <cell r="CJ20">
            <v>926.3559600000001</v>
          </cell>
          <cell r="CK20">
            <v>493.34186</v>
          </cell>
          <cell r="CL20">
            <v>721.89433373016686</v>
          </cell>
          <cell r="CM20">
            <v>1041.6596500000001</v>
          </cell>
          <cell r="CN20">
            <v>403.37673000000001</v>
          </cell>
          <cell r="CO20">
            <v>787.5210913420002</v>
          </cell>
          <cell r="CP20">
            <v>1434.0298400000001</v>
          </cell>
          <cell r="CQ20">
            <v>26.078399999999998</v>
          </cell>
          <cell r="CR20">
            <v>29.465209999999999</v>
          </cell>
          <cell r="CS20">
            <v>55.156300000000002</v>
          </cell>
          <cell r="CT20">
            <v>96.59711999999999</v>
          </cell>
          <cell r="CU20">
            <v>58.930419999999998</v>
          </cell>
          <cell r="CV20">
            <v>115.0727</v>
          </cell>
          <cell r="CW20">
            <v>137.05833000000001</v>
          </cell>
          <cell r="CX20">
            <v>88.395629999999997</v>
          </cell>
          <cell r="CY20">
            <v>116.46942999999999</v>
          </cell>
          <cell r="CZ20">
            <v>158.41519</v>
          </cell>
          <cell r="DA20">
            <v>117.86084</v>
          </cell>
          <cell r="DB20">
            <v>169.51138</v>
          </cell>
          <cell r="DC20">
            <v>192.41019</v>
          </cell>
          <cell r="DD20">
            <v>147.32605000000001</v>
          </cell>
          <cell r="DE20">
            <v>240.15853000000004</v>
          </cell>
          <cell r="DF20">
            <v>225.33148999999997</v>
          </cell>
          <cell r="DG20">
            <v>176.79126000000002</v>
          </cell>
          <cell r="DH20">
            <v>298.58022</v>
          </cell>
          <cell r="DI20">
            <v>245.47897</v>
          </cell>
          <cell r="DJ20">
            <v>206.25647000000004</v>
          </cell>
          <cell r="DK20">
            <v>357.51093999999995</v>
          </cell>
          <cell r="DL20">
            <v>327.39946999999995</v>
          </cell>
          <cell r="DM20">
            <v>235.72168000000005</v>
          </cell>
          <cell r="DN20">
            <v>399.11649</v>
          </cell>
          <cell r="DO20">
            <v>357.74612999999999</v>
          </cell>
          <cell r="DP20">
            <v>265.18689000000006</v>
          </cell>
          <cell r="DQ20">
            <v>425.38639000000001</v>
          </cell>
          <cell r="DR20">
            <v>393.04597000000001</v>
          </cell>
          <cell r="DS20">
            <v>294.65210000000008</v>
          </cell>
          <cell r="DT20">
            <v>472.6343</v>
          </cell>
          <cell r="DU20">
            <v>439.61577999999997</v>
          </cell>
          <cell r="DV20">
            <v>324.11731000000009</v>
          </cell>
          <cell r="DW20">
            <v>493.34186</v>
          </cell>
          <cell r="DX20">
            <v>491.83627999999999</v>
          </cell>
          <cell r="DY20">
            <v>353.5825200000001</v>
          </cell>
          <cell r="DZ20">
            <v>403.37673000000001</v>
          </cell>
          <cell r="EA20">
            <v>15.048939999999998</v>
          </cell>
          <cell r="EB20">
            <v>40.851320000000001</v>
          </cell>
          <cell r="EC20">
            <v>26.078399999999998</v>
          </cell>
          <cell r="ED20">
            <v>60.33249</v>
          </cell>
          <cell r="EE20">
            <v>82.702640000000002</v>
          </cell>
          <cell r="EF20">
            <v>96.59711999999999</v>
          </cell>
          <cell r="EG20">
            <v>88.165789999999987</v>
          </cell>
          <cell r="EH20">
            <v>123.55396</v>
          </cell>
          <cell r="EI20">
            <v>137.05833000000001</v>
          </cell>
          <cell r="EJ20">
            <v>129.40797000000001</v>
          </cell>
          <cell r="EK20">
            <v>164.40528</v>
          </cell>
          <cell r="EL20">
            <v>158.41519</v>
          </cell>
          <cell r="EM20">
            <v>159.15176</v>
          </cell>
          <cell r="EN20">
            <v>206.25659999999999</v>
          </cell>
          <cell r="EO20">
            <v>192.41019</v>
          </cell>
          <cell r="EP20">
            <v>181.34506999999999</v>
          </cell>
          <cell r="EQ20">
            <v>247.10791999999998</v>
          </cell>
          <cell r="ER20">
            <v>225.33148999999997</v>
          </cell>
          <cell r="ES20">
            <v>208.15559000000002</v>
          </cell>
          <cell r="ET20">
            <v>287.95923999999997</v>
          </cell>
          <cell r="EU20">
            <v>245.47897</v>
          </cell>
          <cell r="EV20">
            <v>221.88579999999996</v>
          </cell>
          <cell r="EW20">
            <v>328.81055999999995</v>
          </cell>
          <cell r="EX20">
            <v>327.39946999999995</v>
          </cell>
          <cell r="EY20">
            <v>238.52490999999998</v>
          </cell>
          <cell r="EZ20">
            <v>369.66187999999994</v>
          </cell>
          <cell r="FA20">
            <v>357.74612999999999</v>
          </cell>
          <cell r="FB20">
            <v>259.19146999999998</v>
          </cell>
          <cell r="FC20">
            <v>410.51319999999993</v>
          </cell>
          <cell r="FD20">
            <v>393.04597000000001</v>
          </cell>
          <cell r="FE20">
            <v>266.89116000000001</v>
          </cell>
          <cell r="FF20">
            <v>451.36451999999991</v>
          </cell>
          <cell r="FG20">
            <v>439.61577999999997</v>
          </cell>
          <cell r="FH20">
            <v>292.11009999999999</v>
          </cell>
          <cell r="FI20">
            <v>492.2158399999999</v>
          </cell>
          <cell r="FJ20">
            <v>491.83627999999999</v>
          </cell>
          <cell r="FK20">
            <v>16.865680000000001</v>
          </cell>
          <cell r="FL20">
            <v>21.934169999999998</v>
          </cell>
          <cell r="FM20">
            <v>15.048939999999998</v>
          </cell>
          <cell r="FN20">
            <v>39.056480000000001</v>
          </cell>
          <cell r="FO20">
            <v>43.868339999999996</v>
          </cell>
          <cell r="FP20">
            <v>60.33249</v>
          </cell>
          <cell r="FQ20">
            <v>65.476300000000009</v>
          </cell>
          <cell r="FR20">
            <v>65.802509999999998</v>
          </cell>
          <cell r="FS20">
            <v>88.165789999999987</v>
          </cell>
          <cell r="FT20">
            <v>113.25008</v>
          </cell>
          <cell r="FU20">
            <v>87.736679999999993</v>
          </cell>
          <cell r="FV20">
            <v>129.40797000000001</v>
          </cell>
          <cell r="FW20">
            <v>173.13849999999999</v>
          </cell>
          <cell r="FX20">
            <v>109.67084999999999</v>
          </cell>
          <cell r="FY20">
            <v>159.15176</v>
          </cell>
          <cell r="FZ20">
            <v>204.97742</v>
          </cell>
          <cell r="GA20">
            <v>131.60502</v>
          </cell>
          <cell r="GB20">
            <v>181.34506999999999</v>
          </cell>
          <cell r="GC20">
            <v>235.16959000000003</v>
          </cell>
          <cell r="GD20">
            <v>153.53918999999999</v>
          </cell>
          <cell r="GE20">
            <v>208.15559000000002</v>
          </cell>
          <cell r="GF20">
            <v>245.15262000000001</v>
          </cell>
          <cell r="GG20">
            <v>175.47335999999999</v>
          </cell>
          <cell r="GH20">
            <v>221.88579999999996</v>
          </cell>
          <cell r="GI20">
            <v>259.82244000000003</v>
          </cell>
          <cell r="GJ20">
            <v>197.40752999999998</v>
          </cell>
          <cell r="GK20">
            <v>238.52490999999998</v>
          </cell>
          <cell r="GL20">
            <v>275.37011000000001</v>
          </cell>
          <cell r="GM20">
            <v>219.34169999999997</v>
          </cell>
          <cell r="GN20">
            <v>259.19146999999998</v>
          </cell>
          <cell r="GO20">
            <v>292.73548000000005</v>
          </cell>
          <cell r="GP20">
            <v>241.27586999999997</v>
          </cell>
          <cell r="GQ20">
            <v>266.89116000000001</v>
          </cell>
          <cell r="GR20">
            <v>317.12227999999999</v>
          </cell>
          <cell r="GS20">
            <v>263.21003999999999</v>
          </cell>
          <cell r="GT20">
            <v>292.11009999999999</v>
          </cell>
          <cell r="GU20">
            <v>18.476509999999998</v>
          </cell>
          <cell r="GV20">
            <v>19.343450000000001</v>
          </cell>
          <cell r="GW20">
            <v>16.865680000000001</v>
          </cell>
          <cell r="GX20">
            <v>58.311999999999998</v>
          </cell>
          <cell r="GY20">
            <v>38.686900000000001</v>
          </cell>
          <cell r="GZ20">
            <v>39.056480000000001</v>
          </cell>
          <cell r="HA20">
            <v>81.989080000000001</v>
          </cell>
          <cell r="HB20">
            <v>58.030349999999999</v>
          </cell>
          <cell r="HC20">
            <v>65.476300000000009</v>
          </cell>
          <cell r="HD20">
            <v>98.558149999999998</v>
          </cell>
          <cell r="HE20">
            <v>77.373800000000003</v>
          </cell>
          <cell r="HF20">
            <v>113.25008</v>
          </cell>
          <cell r="HG20">
            <v>121.75892</v>
          </cell>
          <cell r="HH20">
            <v>96.717250000000007</v>
          </cell>
          <cell r="HI20">
            <v>173.13849999999999</v>
          </cell>
          <cell r="HJ20">
            <v>131.36952000000002</v>
          </cell>
          <cell r="HK20">
            <v>116.06070000000001</v>
          </cell>
          <cell r="HL20">
            <v>204.97742</v>
          </cell>
          <cell r="HM20">
            <v>142.42246</v>
          </cell>
          <cell r="HN20">
            <v>135.40415000000002</v>
          </cell>
          <cell r="HO20">
            <v>235.16959000000003</v>
          </cell>
          <cell r="HP20">
            <v>156.30576000000002</v>
          </cell>
          <cell r="HQ20">
            <v>154.74760000000001</v>
          </cell>
          <cell r="HR20">
            <v>245.15262000000001</v>
          </cell>
          <cell r="HS20">
            <v>180.57867999999999</v>
          </cell>
          <cell r="HT20">
            <v>174.09105</v>
          </cell>
          <cell r="HU20">
            <v>259.82244000000003</v>
          </cell>
          <cell r="HV20">
            <v>185.81058999999999</v>
          </cell>
          <cell r="HW20">
            <v>193.43449999999999</v>
          </cell>
          <cell r="HX20">
            <v>275.37011000000001</v>
          </cell>
          <cell r="HY20">
            <v>202.0197</v>
          </cell>
          <cell r="HZ20">
            <v>212.77794999999998</v>
          </cell>
          <cell r="IA20">
            <v>292.73548000000005</v>
          </cell>
        </row>
        <row r="21">
          <cell r="S21">
            <v>12</v>
          </cell>
          <cell r="T21">
            <v>3782.7757000000001</v>
          </cell>
          <cell r="U21">
            <v>4351</v>
          </cell>
          <cell r="V21">
            <v>2971.1181699999997</v>
          </cell>
          <cell r="W21">
            <v>463.81171000000001</v>
          </cell>
          <cell r="X21">
            <v>440.459</v>
          </cell>
          <cell r="Y21">
            <v>448.33668</v>
          </cell>
          <cell r="Z21">
            <v>822.54829000000007</v>
          </cell>
          <cell r="AA21">
            <v>802.12599999999998</v>
          </cell>
          <cell r="AB21">
            <v>838.24268999999993</v>
          </cell>
          <cell r="AC21">
            <v>1302.1288</v>
          </cell>
          <cell r="AD21">
            <v>1146.4849999999999</v>
          </cell>
          <cell r="AE21">
            <v>1221.89302</v>
          </cell>
          <cell r="AF21">
            <v>1782.1508899999999</v>
          </cell>
          <cell r="AG21">
            <v>1471.9859999999999</v>
          </cell>
          <cell r="AH21">
            <v>1569.7283500000001</v>
          </cell>
          <cell r="AI21">
            <v>2206.6018399999998</v>
          </cell>
          <cell r="AJ21">
            <v>1792.32</v>
          </cell>
          <cell r="AK21">
            <v>1953.37868</v>
          </cell>
          <cell r="AL21">
            <v>2718.1561000000002</v>
          </cell>
          <cell r="AM21">
            <v>2117.8209999999999</v>
          </cell>
          <cell r="AN21">
            <v>1784.7756999999999</v>
          </cell>
          <cell r="AO21">
            <v>3327.5615200000002</v>
          </cell>
          <cell r="AP21">
            <v>2518.239</v>
          </cell>
          <cell r="AQ21">
            <v>2095.5868999999998</v>
          </cell>
          <cell r="AR21">
            <v>2511.00569</v>
          </cell>
          <cell r="AS21">
            <v>2918.6570000000002</v>
          </cell>
          <cell r="AT21">
            <v>2428.5171399999999</v>
          </cell>
          <cell r="AU21">
            <v>2821.00639</v>
          </cell>
          <cell r="AV21">
            <v>3267.4080000000004</v>
          </cell>
          <cell r="AW21">
            <v>2761.5315399999999</v>
          </cell>
          <cell r="AX21">
            <v>3141.3404500000001</v>
          </cell>
          <cell r="AY21">
            <v>3587.7420000000002</v>
          </cell>
          <cell r="AZ21">
            <v>3105.64642</v>
          </cell>
          <cell r="BA21">
            <v>3451.3411499999997</v>
          </cell>
          <cell r="BB21">
            <v>3936.4930000000004</v>
          </cell>
          <cell r="BC21">
            <v>3438.6608200000001</v>
          </cell>
          <cell r="BD21">
            <v>3771.6752099999999</v>
          </cell>
          <cell r="BE21">
            <v>4336.9110000000001</v>
          </cell>
          <cell r="BF21">
            <v>3782.7757000000001</v>
          </cell>
          <cell r="BG21">
            <v>445.08103000000006</v>
          </cell>
          <cell r="BH21">
            <v>497.43400000000003</v>
          </cell>
          <cell r="BI21">
            <v>463.81171000000001</v>
          </cell>
          <cell r="BJ21">
            <v>793.31214999999997</v>
          </cell>
          <cell r="BK21">
            <v>867.101</v>
          </cell>
          <cell r="BL21">
            <v>822.54829000000007</v>
          </cell>
          <cell r="BM21">
            <v>1185.9164699999999</v>
          </cell>
          <cell r="BN21">
            <v>1303.519</v>
          </cell>
          <cell r="BO21">
            <v>1302.1288</v>
          </cell>
          <cell r="BP21">
            <v>1523.29691</v>
          </cell>
          <cell r="BQ21">
            <v>1721.52</v>
          </cell>
          <cell r="BR21">
            <v>1782.1508899999999</v>
          </cell>
          <cell r="BS21">
            <v>1895.2515000000001</v>
          </cell>
          <cell r="BT21">
            <v>2126.8789999999999</v>
          </cell>
          <cell r="BU21">
            <v>2206.6018399999998</v>
          </cell>
          <cell r="BV21">
            <v>2252.4150299999997</v>
          </cell>
          <cell r="BW21">
            <v>2555.38</v>
          </cell>
          <cell r="BX21">
            <v>2718.1561000000002</v>
          </cell>
          <cell r="BY21">
            <v>2657.0800399999998</v>
          </cell>
          <cell r="BZ21">
            <v>3042.8140000000003</v>
          </cell>
          <cell r="CA21">
            <v>3327.5615200000002</v>
          </cell>
          <cell r="CB21">
            <v>3079.3372799999997</v>
          </cell>
          <cell r="CC21">
            <v>3571.2480000000005</v>
          </cell>
          <cell r="CD21">
            <v>2511.00569</v>
          </cell>
          <cell r="CE21">
            <v>2821.5785599999999</v>
          </cell>
          <cell r="CF21">
            <v>3951.2490000000007</v>
          </cell>
          <cell r="CG21">
            <v>2821.00639</v>
          </cell>
          <cell r="CH21">
            <v>3141.97759</v>
          </cell>
          <cell r="CI21">
            <v>4376.6250000000009</v>
          </cell>
          <cell r="CJ21">
            <v>3141.3404500000001</v>
          </cell>
          <cell r="CK21">
            <v>3452.04117</v>
          </cell>
          <cell r="CL21">
            <v>4735.1260000000011</v>
          </cell>
          <cell r="CM21">
            <v>3451.3411499999997</v>
          </cell>
          <cell r="CN21">
            <v>3772.4402</v>
          </cell>
          <cell r="CO21">
            <v>5096.5440000000008</v>
          </cell>
          <cell r="CP21">
            <v>3771.6752099999999</v>
          </cell>
          <cell r="CQ21">
            <v>356.27156000000002</v>
          </cell>
          <cell r="CR21">
            <v>445.11435999999998</v>
          </cell>
          <cell r="CS21">
            <v>445.08103000000006</v>
          </cell>
          <cell r="CT21">
            <v>783.21900000000005</v>
          </cell>
          <cell r="CU21">
            <v>793.10905000000002</v>
          </cell>
          <cell r="CV21">
            <v>793.31214999999997</v>
          </cell>
          <cell r="CW21">
            <v>1222.6625300000001</v>
          </cell>
          <cell r="CX21">
            <v>1185.71802</v>
          </cell>
          <cell r="CY21">
            <v>1185.9164699999999</v>
          </cell>
          <cell r="CZ21">
            <v>1579.6495</v>
          </cell>
          <cell r="DA21">
            <v>1523.0672</v>
          </cell>
          <cell r="DB21">
            <v>1523.29691</v>
          </cell>
          <cell r="DC21">
            <v>1888.0146200000001</v>
          </cell>
          <cell r="DD21">
            <v>1894.97038</v>
          </cell>
          <cell r="DE21">
            <v>1895.2515000000001</v>
          </cell>
          <cell r="DF21">
            <v>2232.0526600000003</v>
          </cell>
          <cell r="DG21">
            <v>2252.0861100000002</v>
          </cell>
          <cell r="DH21">
            <v>2252.4150299999997</v>
          </cell>
          <cell r="DI21">
            <v>2584.23999</v>
          </cell>
          <cell r="DJ21">
            <v>2662.8171000000002</v>
          </cell>
          <cell r="DK21">
            <v>2657.0800399999998</v>
          </cell>
          <cell r="DL21">
            <v>3013.77322</v>
          </cell>
          <cell r="DM21">
            <v>3190.4342100000003</v>
          </cell>
          <cell r="DN21">
            <v>3079.3372799999997</v>
          </cell>
          <cell r="DO21">
            <v>3359.7397900000001</v>
          </cell>
          <cell r="DP21">
            <v>3570.7271900000005</v>
          </cell>
          <cell r="DQ21">
            <v>2821.5785599999999</v>
          </cell>
          <cell r="DR21">
            <v>3754.6545299999998</v>
          </cell>
          <cell r="DS21">
            <v>3996.0569100000002</v>
          </cell>
          <cell r="DT21">
            <v>3141.97759</v>
          </cell>
          <cell r="DU21">
            <v>4114.8017399999999</v>
          </cell>
          <cell r="DV21">
            <v>4355.4206000000004</v>
          </cell>
          <cell r="DW21">
            <v>3452.04117</v>
          </cell>
          <cell r="DX21">
            <v>3771.67517</v>
          </cell>
          <cell r="DY21">
            <v>4718.1924100000006</v>
          </cell>
          <cell r="DZ21">
            <v>3772.4402</v>
          </cell>
          <cell r="EA21">
            <v>326.34040999999996</v>
          </cell>
          <cell r="EB21">
            <v>445.11435999999998</v>
          </cell>
          <cell r="EC21">
            <v>356.27156000000002</v>
          </cell>
          <cell r="ED21">
            <v>718.81997000000001</v>
          </cell>
          <cell r="EE21">
            <v>836.00093587519996</v>
          </cell>
          <cell r="EF21">
            <v>783.21900000000005</v>
          </cell>
          <cell r="EG21">
            <v>1173.9833999999998</v>
          </cell>
          <cell r="EH21">
            <v>1244.6298966016</v>
          </cell>
          <cell r="EI21">
            <v>1222.6625300000001</v>
          </cell>
          <cell r="EJ21">
            <v>1553.6615300000001</v>
          </cell>
          <cell r="EK21">
            <v>1597.4822934336</v>
          </cell>
          <cell r="EL21">
            <v>1579.6495</v>
          </cell>
          <cell r="EM21">
            <v>1830.38498</v>
          </cell>
          <cell r="EN21">
            <v>1985.4054641600001</v>
          </cell>
          <cell r="EO21">
            <v>1888.0146200000001</v>
          </cell>
          <cell r="EP21">
            <v>2275.6371400000003</v>
          </cell>
          <cell r="EQ21">
            <v>2342.5211941600001</v>
          </cell>
          <cell r="ER21">
            <v>2232.0526600000003</v>
          </cell>
          <cell r="ES21">
            <v>2728.8433999999997</v>
          </cell>
          <cell r="ET21">
            <v>2753.2521841600001</v>
          </cell>
          <cell r="EU21">
            <v>2584.23999</v>
          </cell>
          <cell r="EV21">
            <v>3102.0496600000001</v>
          </cell>
          <cell r="EW21">
            <v>3200.7693405280002</v>
          </cell>
          <cell r="EX21">
            <v>3013.77322</v>
          </cell>
          <cell r="EY21">
            <v>3482.38328</v>
          </cell>
          <cell r="EZ21">
            <v>3581.0623205280003</v>
          </cell>
          <cell r="FA21">
            <v>3359.7397900000001</v>
          </cell>
          <cell r="FB21">
            <v>3152.3130499999997</v>
          </cell>
          <cell r="FC21">
            <v>4006.3920405280005</v>
          </cell>
          <cell r="FD21">
            <v>3754.6545299999998</v>
          </cell>
          <cell r="FE21">
            <v>3462.3766299999997</v>
          </cell>
          <cell r="FF21">
            <v>4368.3525193473606</v>
          </cell>
          <cell r="FG21">
            <v>4114.8017399999999</v>
          </cell>
          <cell r="FH21">
            <v>3782.7756600000002</v>
          </cell>
          <cell r="FI21">
            <v>4731.1243293473608</v>
          </cell>
          <cell r="FJ21">
            <v>3771.67517</v>
          </cell>
          <cell r="FK21">
            <v>426.32040999999998</v>
          </cell>
          <cell r="FL21">
            <v>326.34040999999996</v>
          </cell>
          <cell r="FM21">
            <v>326.34040999999996</v>
          </cell>
          <cell r="FN21">
            <v>768.09100000000001</v>
          </cell>
          <cell r="FO21">
            <v>718.81997000000001</v>
          </cell>
          <cell r="FP21">
            <v>718.81997000000001</v>
          </cell>
          <cell r="FQ21">
            <v>999.41210999999998</v>
          </cell>
          <cell r="FR21">
            <v>1173.9834000000001</v>
          </cell>
          <cell r="FS21">
            <v>1173.9833999999998</v>
          </cell>
          <cell r="FT21">
            <v>1240.25431</v>
          </cell>
          <cell r="FU21">
            <v>1553.6615300000001</v>
          </cell>
          <cell r="FV21">
            <v>1553.6615300000001</v>
          </cell>
          <cell r="FW21">
            <v>1240.25431</v>
          </cell>
          <cell r="FX21">
            <v>1553.6615300000001</v>
          </cell>
          <cell r="FY21">
            <v>1830.38498</v>
          </cell>
          <cell r="FZ21">
            <v>1240.25431</v>
          </cell>
          <cell r="GA21">
            <v>1553.6615300000001</v>
          </cell>
          <cell r="GB21">
            <v>2275.6371400000003</v>
          </cell>
          <cell r="GC21">
            <v>1240.25431</v>
          </cell>
          <cell r="GD21">
            <v>1553.6615300000001</v>
          </cell>
          <cell r="GE21">
            <v>2728.8433999999997</v>
          </cell>
          <cell r="GF21">
            <v>1240.25431</v>
          </cell>
          <cell r="GG21">
            <v>1553.6615300000001</v>
          </cell>
          <cell r="GH21">
            <v>3102.0496600000001</v>
          </cell>
          <cell r="GI21">
            <v>1240.25431</v>
          </cell>
          <cell r="GJ21">
            <v>1553.6615300000001</v>
          </cell>
          <cell r="GK21">
            <v>3482.38328</v>
          </cell>
          <cell r="GL21">
            <v>1240.25431</v>
          </cell>
          <cell r="GM21">
            <v>1553.6615300000001</v>
          </cell>
          <cell r="GN21">
            <v>3152.3130499999997</v>
          </cell>
          <cell r="GO21">
            <v>1240.25431</v>
          </cell>
          <cell r="GP21">
            <v>1553.6615300000001</v>
          </cell>
          <cell r="GQ21">
            <v>3462.3766299999997</v>
          </cell>
          <cell r="GR21">
            <v>1240.25431</v>
          </cell>
          <cell r="GS21">
            <v>1553.6615300000001</v>
          </cell>
          <cell r="GT21">
            <v>3782.7756600000002</v>
          </cell>
          <cell r="GU21">
            <v>0</v>
          </cell>
          <cell r="GV21">
            <v>0</v>
          </cell>
          <cell r="GW21">
            <v>426.32040999999998</v>
          </cell>
          <cell r="GX21">
            <v>0</v>
          </cell>
          <cell r="GY21">
            <v>0</v>
          </cell>
          <cell r="GZ21">
            <v>768.09100000000001</v>
          </cell>
          <cell r="HA21">
            <v>-80.331829999999997</v>
          </cell>
          <cell r="HB21">
            <v>0</v>
          </cell>
          <cell r="HC21">
            <v>999.41210999999998</v>
          </cell>
          <cell r="HD21">
            <v>-80.331829999999997</v>
          </cell>
          <cell r="HE21">
            <v>0</v>
          </cell>
          <cell r="HF21">
            <v>1240.25431</v>
          </cell>
          <cell r="HG21">
            <v>-80.331829999999997</v>
          </cell>
          <cell r="HH21">
            <v>0</v>
          </cell>
          <cell r="HI21">
            <v>1240.25431</v>
          </cell>
          <cell r="HJ21">
            <v>-80.331829999999997</v>
          </cell>
          <cell r="HK21">
            <v>0</v>
          </cell>
          <cell r="HL21">
            <v>1240.25431</v>
          </cell>
          <cell r="HM21">
            <v>-80.331829999999997</v>
          </cell>
          <cell r="HN21">
            <v>0</v>
          </cell>
          <cell r="HO21">
            <v>1240.25431</v>
          </cell>
          <cell r="HP21">
            <v>-80.331829999999997</v>
          </cell>
          <cell r="HQ21">
            <v>0</v>
          </cell>
          <cell r="HR21">
            <v>1240.25431</v>
          </cell>
          <cell r="HS21">
            <v>-80.331829999999997</v>
          </cell>
          <cell r="HT21">
            <v>0</v>
          </cell>
          <cell r="HU21">
            <v>1240.25431</v>
          </cell>
          <cell r="HV21">
            <v>-80.331829999999997</v>
          </cell>
          <cell r="HW21">
            <v>0</v>
          </cell>
          <cell r="HX21">
            <v>1240.25431</v>
          </cell>
          <cell r="HY21">
            <v>-80.331829999999997</v>
          </cell>
          <cell r="HZ21">
            <v>0</v>
          </cell>
          <cell r="IA21">
            <v>1240.25431</v>
          </cell>
        </row>
        <row r="22">
          <cell r="S22">
            <v>13</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D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cell r="GE22">
            <v>0</v>
          </cell>
          <cell r="GF22">
            <v>0</v>
          </cell>
          <cell r="GG22">
            <v>0</v>
          </cell>
          <cell r="GH22">
            <v>0</v>
          </cell>
          <cell r="GI22">
            <v>0</v>
          </cell>
          <cell r="GJ22">
            <v>0</v>
          </cell>
          <cell r="GK22">
            <v>0</v>
          </cell>
          <cell r="GL22">
            <v>0</v>
          </cell>
          <cell r="GM22">
            <v>0</v>
          </cell>
          <cell r="GN22">
            <v>0</v>
          </cell>
          <cell r="GO22">
            <v>0</v>
          </cell>
          <cell r="GP22">
            <v>0</v>
          </cell>
          <cell r="GQ22">
            <v>0</v>
          </cell>
          <cell r="GR22">
            <v>0</v>
          </cell>
          <cell r="GS22">
            <v>0</v>
          </cell>
          <cell r="GT22">
            <v>0</v>
          </cell>
          <cell r="GU22">
            <v>0</v>
          </cell>
          <cell r="GV22">
            <v>0</v>
          </cell>
          <cell r="GW22">
            <v>0</v>
          </cell>
          <cell r="GX22">
            <v>0</v>
          </cell>
          <cell r="GY22">
            <v>0</v>
          </cell>
          <cell r="GZ22">
            <v>0</v>
          </cell>
          <cell r="HA22">
            <v>0</v>
          </cell>
          <cell r="HB22">
            <v>0</v>
          </cell>
          <cell r="HC22">
            <v>0</v>
          </cell>
          <cell r="HD22">
            <v>0</v>
          </cell>
          <cell r="HE22">
            <v>0</v>
          </cell>
          <cell r="HF22">
            <v>0</v>
          </cell>
          <cell r="HG22">
            <v>0</v>
          </cell>
          <cell r="HH22">
            <v>0</v>
          </cell>
          <cell r="HI22">
            <v>0</v>
          </cell>
          <cell r="HJ22">
            <v>0</v>
          </cell>
          <cell r="HK22">
            <v>0</v>
          </cell>
          <cell r="HL22">
            <v>0</v>
          </cell>
          <cell r="HM22">
            <v>0</v>
          </cell>
          <cell r="HN22">
            <v>0</v>
          </cell>
          <cell r="HO22">
            <v>0</v>
          </cell>
          <cell r="HP22">
            <v>0</v>
          </cell>
          <cell r="HQ22">
            <v>0</v>
          </cell>
          <cell r="HR22">
            <v>0</v>
          </cell>
          <cell r="HS22">
            <v>0</v>
          </cell>
          <cell r="HT22">
            <v>0</v>
          </cell>
          <cell r="HU22">
            <v>0</v>
          </cell>
          <cell r="HV22">
            <v>0</v>
          </cell>
          <cell r="HW22">
            <v>0</v>
          </cell>
          <cell r="HX22">
            <v>0</v>
          </cell>
          <cell r="HY22">
            <v>0</v>
          </cell>
          <cell r="HZ22">
            <v>0</v>
          </cell>
          <cell r="IA22">
            <v>0</v>
          </cell>
        </row>
        <row r="23">
          <cell r="S23">
            <v>14</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0</v>
          </cell>
          <cell r="EV23">
            <v>0</v>
          </cell>
          <cell r="EW23">
            <v>0</v>
          </cell>
          <cell r="EX23">
            <v>0</v>
          </cell>
          <cell r="EY23">
            <v>0</v>
          </cell>
          <cell r="EZ23">
            <v>0</v>
          </cell>
          <cell r="FA23">
            <v>0</v>
          </cell>
          <cell r="FB23">
            <v>0</v>
          </cell>
          <cell r="FC23">
            <v>0</v>
          </cell>
          <cell r="FD23">
            <v>0</v>
          </cell>
          <cell r="FE23">
            <v>0</v>
          </cell>
          <cell r="FF23">
            <v>0</v>
          </cell>
          <cell r="FG23">
            <v>0</v>
          </cell>
          <cell r="FH23">
            <v>0</v>
          </cell>
          <cell r="FI23">
            <v>0</v>
          </cell>
          <cell r="FJ23">
            <v>0</v>
          </cell>
          <cell r="FK23">
            <v>0</v>
          </cell>
          <cell r="FL23">
            <v>0</v>
          </cell>
          <cell r="FM23">
            <v>0</v>
          </cell>
          <cell r="FN23">
            <v>0</v>
          </cell>
          <cell r="FO23">
            <v>0</v>
          </cell>
          <cell r="FP23">
            <v>0</v>
          </cell>
          <cell r="FQ23">
            <v>0</v>
          </cell>
          <cell r="FR23">
            <v>0</v>
          </cell>
          <cell r="FS23">
            <v>0</v>
          </cell>
          <cell r="FT23">
            <v>0</v>
          </cell>
          <cell r="FU23">
            <v>0</v>
          </cell>
          <cell r="FV23">
            <v>0</v>
          </cell>
          <cell r="FW23">
            <v>0</v>
          </cell>
          <cell r="FX23">
            <v>0</v>
          </cell>
          <cell r="FY23">
            <v>0</v>
          </cell>
          <cell r="FZ23">
            <v>0</v>
          </cell>
          <cell r="GA23">
            <v>0</v>
          </cell>
          <cell r="GB23">
            <v>0</v>
          </cell>
          <cell r="GC23">
            <v>0</v>
          </cell>
          <cell r="GD23">
            <v>0</v>
          </cell>
          <cell r="GE23">
            <v>0</v>
          </cell>
          <cell r="GF23">
            <v>0</v>
          </cell>
          <cell r="GG23">
            <v>0</v>
          </cell>
          <cell r="GH23">
            <v>0</v>
          </cell>
          <cell r="GI23">
            <v>0</v>
          </cell>
          <cell r="GJ23">
            <v>0</v>
          </cell>
          <cell r="GK23">
            <v>0</v>
          </cell>
          <cell r="GL23">
            <v>0</v>
          </cell>
          <cell r="GM23">
            <v>0</v>
          </cell>
          <cell r="GN23">
            <v>0</v>
          </cell>
          <cell r="GO23">
            <v>0</v>
          </cell>
          <cell r="GP23">
            <v>0</v>
          </cell>
          <cell r="GQ23">
            <v>0</v>
          </cell>
          <cell r="GR23">
            <v>0</v>
          </cell>
          <cell r="GS23">
            <v>0</v>
          </cell>
          <cell r="GT23">
            <v>0</v>
          </cell>
          <cell r="GU23">
            <v>0</v>
          </cell>
          <cell r="GV23">
            <v>0</v>
          </cell>
          <cell r="GW23">
            <v>0</v>
          </cell>
          <cell r="GX23">
            <v>0</v>
          </cell>
          <cell r="GY23">
            <v>0</v>
          </cell>
          <cell r="GZ23">
            <v>0</v>
          </cell>
          <cell r="HA23">
            <v>0</v>
          </cell>
          <cell r="HB23">
            <v>0</v>
          </cell>
          <cell r="HC23">
            <v>0</v>
          </cell>
          <cell r="HD23">
            <v>0</v>
          </cell>
          <cell r="HE23">
            <v>0</v>
          </cell>
          <cell r="HF23">
            <v>0</v>
          </cell>
          <cell r="HG23">
            <v>0</v>
          </cell>
          <cell r="HH23">
            <v>0</v>
          </cell>
          <cell r="HI23">
            <v>0</v>
          </cell>
          <cell r="HJ23">
            <v>0</v>
          </cell>
          <cell r="HK23">
            <v>0</v>
          </cell>
          <cell r="HL23">
            <v>0</v>
          </cell>
          <cell r="HM23">
            <v>0</v>
          </cell>
          <cell r="HN23">
            <v>0</v>
          </cell>
          <cell r="HO23">
            <v>0</v>
          </cell>
          <cell r="HP23">
            <v>0</v>
          </cell>
          <cell r="HQ23">
            <v>0</v>
          </cell>
          <cell r="HR23">
            <v>0</v>
          </cell>
          <cell r="HS23">
            <v>0</v>
          </cell>
          <cell r="HT23">
            <v>0</v>
          </cell>
          <cell r="HU23">
            <v>0</v>
          </cell>
          <cell r="HV23">
            <v>0</v>
          </cell>
          <cell r="HW23">
            <v>0</v>
          </cell>
          <cell r="HX23">
            <v>0</v>
          </cell>
          <cell r="HY23">
            <v>0</v>
          </cell>
          <cell r="HZ23">
            <v>0</v>
          </cell>
          <cell r="IA23">
            <v>0</v>
          </cell>
        </row>
        <row r="24">
          <cell r="S24">
            <v>15</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D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cell r="GE24">
            <v>0</v>
          </cell>
          <cell r="GF24">
            <v>0</v>
          </cell>
          <cell r="GG24">
            <v>0</v>
          </cell>
          <cell r="GH24">
            <v>0</v>
          </cell>
          <cell r="GI24">
            <v>0</v>
          </cell>
          <cell r="GJ24">
            <v>0</v>
          </cell>
          <cell r="GK24">
            <v>0</v>
          </cell>
          <cell r="GL24">
            <v>0</v>
          </cell>
          <cell r="GM24">
            <v>0</v>
          </cell>
          <cell r="GN24">
            <v>0</v>
          </cell>
          <cell r="GO24">
            <v>0</v>
          </cell>
          <cell r="GP24">
            <v>0</v>
          </cell>
          <cell r="GQ24">
            <v>0</v>
          </cell>
          <cell r="GR24">
            <v>0</v>
          </cell>
          <cell r="GS24">
            <v>0</v>
          </cell>
          <cell r="GT24">
            <v>0</v>
          </cell>
          <cell r="GU24">
            <v>0</v>
          </cell>
          <cell r="GV24">
            <v>0</v>
          </cell>
          <cell r="GW24">
            <v>0</v>
          </cell>
          <cell r="GX24">
            <v>0</v>
          </cell>
          <cell r="GY24">
            <v>0</v>
          </cell>
          <cell r="GZ24">
            <v>0</v>
          </cell>
          <cell r="HA24">
            <v>0</v>
          </cell>
          <cell r="HB24">
            <v>0</v>
          </cell>
          <cell r="HC24">
            <v>0</v>
          </cell>
          <cell r="HD24">
            <v>0</v>
          </cell>
          <cell r="HE24">
            <v>0</v>
          </cell>
          <cell r="HF24">
            <v>0</v>
          </cell>
          <cell r="HG24">
            <v>0</v>
          </cell>
          <cell r="HH24">
            <v>0</v>
          </cell>
          <cell r="HI24">
            <v>0</v>
          </cell>
          <cell r="HJ24">
            <v>0</v>
          </cell>
          <cell r="HK24">
            <v>0</v>
          </cell>
          <cell r="HL24">
            <v>0</v>
          </cell>
          <cell r="HM24">
            <v>0</v>
          </cell>
          <cell r="HN24">
            <v>0</v>
          </cell>
          <cell r="HO24">
            <v>0</v>
          </cell>
          <cell r="HP24">
            <v>0</v>
          </cell>
          <cell r="HQ24">
            <v>0</v>
          </cell>
          <cell r="HR24">
            <v>0</v>
          </cell>
          <cell r="HS24">
            <v>0</v>
          </cell>
          <cell r="HT24">
            <v>0</v>
          </cell>
          <cell r="HU24">
            <v>0</v>
          </cell>
          <cell r="HV24">
            <v>0</v>
          </cell>
          <cell r="HW24">
            <v>0</v>
          </cell>
          <cell r="HX24">
            <v>0</v>
          </cell>
          <cell r="HY24">
            <v>0</v>
          </cell>
          <cell r="HZ24">
            <v>0</v>
          </cell>
          <cell r="IA24">
            <v>0</v>
          </cell>
        </row>
        <row r="25">
          <cell r="S25">
            <v>16</v>
          </cell>
          <cell r="T25">
            <v>4725.3939799999998</v>
          </cell>
          <cell r="U25">
            <v>4766</v>
          </cell>
          <cell r="V25">
            <v>5293.8929200000002</v>
          </cell>
          <cell r="W25">
            <v>309.58843999999999</v>
          </cell>
          <cell r="X25">
            <v>332.62589076666666</v>
          </cell>
          <cell r="Y25">
            <v>529.14888999999994</v>
          </cell>
          <cell r="Z25">
            <v>971.81</v>
          </cell>
          <cell r="AA25">
            <v>665.25178153333331</v>
          </cell>
          <cell r="AB25">
            <v>1273.2649900000001</v>
          </cell>
          <cell r="AC25">
            <v>1388.4932200000001</v>
          </cell>
          <cell r="AD25">
            <v>997.87767229999997</v>
          </cell>
          <cell r="AE25">
            <v>1328.8561599999998</v>
          </cell>
          <cell r="AF25">
            <v>1719.8047399999998</v>
          </cell>
          <cell r="AG25">
            <v>1330.5035630666666</v>
          </cell>
          <cell r="AH25">
            <v>1721.0147899999999</v>
          </cell>
          <cell r="AI25">
            <v>2051.6154000000001</v>
          </cell>
          <cell r="AJ25">
            <v>1663.1294538333332</v>
          </cell>
          <cell r="AK25">
            <v>2129.7361000000001</v>
          </cell>
          <cell r="AL25">
            <v>2435.2739300000003</v>
          </cell>
          <cell r="AM25">
            <v>1995.7553445999997</v>
          </cell>
          <cell r="AN25">
            <v>2388.4938499999998</v>
          </cell>
          <cell r="AO25">
            <v>2819.064319999999</v>
          </cell>
          <cell r="AP25">
            <v>2328.3812353666663</v>
          </cell>
          <cell r="AQ25">
            <v>2842.0438600000002</v>
          </cell>
          <cell r="AR25">
            <v>2101.72741</v>
          </cell>
          <cell r="AS25">
            <v>2661.0071261333328</v>
          </cell>
          <cell r="AT25">
            <v>3156.4773700000001</v>
          </cell>
          <cell r="AU25">
            <v>2434.82438</v>
          </cell>
          <cell r="AV25">
            <v>2993.6330168999993</v>
          </cell>
          <cell r="AW25">
            <v>3476.17704</v>
          </cell>
          <cell r="AX25">
            <v>2880.3839900000003</v>
          </cell>
          <cell r="AY25">
            <v>3326.2589076666659</v>
          </cell>
          <cell r="AZ25">
            <v>3979.4548099999997</v>
          </cell>
          <cell r="BA25">
            <v>3099.1001999999999</v>
          </cell>
          <cell r="BB25">
            <v>3658.8847984333324</v>
          </cell>
          <cell r="BC25">
            <v>4357.6190900000001</v>
          </cell>
          <cell r="BD25">
            <v>3754.5580299999992</v>
          </cell>
          <cell r="BE25">
            <v>3991.510689199999</v>
          </cell>
          <cell r="BF25">
            <v>4725.3939799999998</v>
          </cell>
          <cell r="BG25">
            <v>240.57147000000001</v>
          </cell>
          <cell r="BH25">
            <v>229.39076692</v>
          </cell>
          <cell r="BI25">
            <v>309.58843999999999</v>
          </cell>
          <cell r="BJ25">
            <v>641.51096000000007</v>
          </cell>
          <cell r="BK25">
            <v>458.78153384000001</v>
          </cell>
          <cell r="BL25">
            <v>971.81</v>
          </cell>
          <cell r="BM25">
            <v>911.28365999999994</v>
          </cell>
          <cell r="BN25">
            <v>688.17230075999998</v>
          </cell>
          <cell r="BO25">
            <v>1388.4932200000001</v>
          </cell>
          <cell r="BP25">
            <v>1198.6689099999999</v>
          </cell>
          <cell r="BQ25">
            <v>917.56306768000002</v>
          </cell>
          <cell r="BR25">
            <v>1719.8047399999998</v>
          </cell>
          <cell r="BS25">
            <v>1260.3854100000001</v>
          </cell>
          <cell r="BT25">
            <v>1146.9538345999999</v>
          </cell>
          <cell r="BU25">
            <v>2051.6154000000001</v>
          </cell>
          <cell r="BV25">
            <v>1540.7928099999999</v>
          </cell>
          <cell r="BW25">
            <v>1376.34460152</v>
          </cell>
          <cell r="BX25">
            <v>2435.2739300000003</v>
          </cell>
          <cell r="BY25">
            <v>1797.4783799999996</v>
          </cell>
          <cell r="BZ25">
            <v>1605.73536844</v>
          </cell>
          <cell r="CA25">
            <v>2819.064319999999</v>
          </cell>
          <cell r="CB25">
            <v>1911.0766699999999</v>
          </cell>
          <cell r="CC25">
            <v>1835.12613536</v>
          </cell>
          <cell r="CD25">
            <v>2101.72741</v>
          </cell>
          <cell r="CE25">
            <v>2092.2681699999998</v>
          </cell>
          <cell r="CF25">
            <v>2064.5169022800001</v>
          </cell>
          <cell r="CG25">
            <v>2434.82438</v>
          </cell>
          <cell r="CH25">
            <v>2392.2026599999999</v>
          </cell>
          <cell r="CI25">
            <v>2293.9076691999999</v>
          </cell>
          <cell r="CJ25">
            <v>2880.3839900000003</v>
          </cell>
          <cell r="CK25">
            <v>2436.1257800000003</v>
          </cell>
          <cell r="CL25">
            <v>2523.2984361199997</v>
          </cell>
          <cell r="CM25">
            <v>3099.1001999999999</v>
          </cell>
          <cell r="CN25">
            <v>2870.2921900000006</v>
          </cell>
          <cell r="CO25">
            <v>2752.6892030399995</v>
          </cell>
          <cell r="CP25">
            <v>3754.5580299999992</v>
          </cell>
          <cell r="CQ25">
            <v>189.44454000000002</v>
          </cell>
          <cell r="CR25">
            <v>232.75300999999999</v>
          </cell>
          <cell r="CS25">
            <v>240.57147000000001</v>
          </cell>
          <cell r="CT25">
            <v>436.06223999999997</v>
          </cell>
          <cell r="CU25">
            <v>465.50601999999998</v>
          </cell>
          <cell r="CV25">
            <v>641.51096000000007</v>
          </cell>
          <cell r="CW25">
            <v>699.70019000000002</v>
          </cell>
          <cell r="CX25">
            <v>744.90903000000003</v>
          </cell>
          <cell r="CY25">
            <v>911.28365999999994</v>
          </cell>
          <cell r="CZ25">
            <v>952.80235000000016</v>
          </cell>
          <cell r="DA25">
            <v>977.66204000000005</v>
          </cell>
          <cell r="DB25">
            <v>1198.6689099999999</v>
          </cell>
          <cell r="DC25">
            <v>1176.5448099999999</v>
          </cell>
          <cell r="DD25">
            <v>1210.39823</v>
          </cell>
          <cell r="DE25">
            <v>1260.3854100000001</v>
          </cell>
          <cell r="DF25">
            <v>1453.8702800000001</v>
          </cell>
          <cell r="DG25">
            <v>1489.6344200000001</v>
          </cell>
          <cell r="DH25">
            <v>1540.7928099999999</v>
          </cell>
          <cell r="DI25">
            <v>1708.83068</v>
          </cell>
          <cell r="DJ25">
            <v>1722.3706100000002</v>
          </cell>
          <cell r="DK25">
            <v>1797.4783799999996</v>
          </cell>
          <cell r="DL25">
            <v>1922.1292199999998</v>
          </cell>
          <cell r="DM25">
            <v>1955.1068000000002</v>
          </cell>
          <cell r="DN25">
            <v>1911.0766699999999</v>
          </cell>
          <cell r="DO25">
            <v>1878.43651</v>
          </cell>
          <cell r="DP25">
            <v>2234.5098100000005</v>
          </cell>
          <cell r="DQ25">
            <v>2092.2681699999998</v>
          </cell>
          <cell r="DR25">
            <v>2074.5445499999996</v>
          </cell>
          <cell r="DS25">
            <v>2467.2628200000004</v>
          </cell>
          <cell r="DT25">
            <v>2392.2026599999999</v>
          </cell>
          <cell r="DU25">
            <v>2263.9787699999997</v>
          </cell>
          <cell r="DV25">
            <v>2700.0158300000003</v>
          </cell>
          <cell r="DW25">
            <v>2436.1257800000003</v>
          </cell>
          <cell r="DX25">
            <v>2378.29979</v>
          </cell>
          <cell r="DY25">
            <v>2979.2688400000002</v>
          </cell>
          <cell r="DZ25">
            <v>2870.2921900000006</v>
          </cell>
          <cell r="EA25">
            <v>177.78481999999997</v>
          </cell>
          <cell r="EB25">
            <v>160.48277999999999</v>
          </cell>
          <cell r="EC25">
            <v>189.44454000000002</v>
          </cell>
          <cell r="ED25">
            <v>332.61419999999998</v>
          </cell>
          <cell r="EE25">
            <v>320.96555999999998</v>
          </cell>
          <cell r="EF25">
            <v>436.06223999999997</v>
          </cell>
          <cell r="EG25">
            <v>470.02761000000004</v>
          </cell>
          <cell r="EH25">
            <v>527.44835</v>
          </cell>
          <cell r="EI25">
            <v>699.70019000000002</v>
          </cell>
          <cell r="EJ25">
            <v>631.97914000000003</v>
          </cell>
          <cell r="EK25">
            <v>687.93112999999994</v>
          </cell>
          <cell r="EL25">
            <v>952.80235000000016</v>
          </cell>
          <cell r="EM25">
            <v>735.35406999999998</v>
          </cell>
          <cell r="EN25">
            <v>848.39828999999997</v>
          </cell>
          <cell r="EO25">
            <v>1176.5448099999999</v>
          </cell>
          <cell r="EP25">
            <v>854.41291999999999</v>
          </cell>
          <cell r="EQ25">
            <v>1011.4654499999999</v>
          </cell>
          <cell r="ER25">
            <v>1453.8702800000001</v>
          </cell>
          <cell r="ES25">
            <v>1023.63224</v>
          </cell>
          <cell r="ET25">
            <v>1171.9326099999998</v>
          </cell>
          <cell r="EU25">
            <v>1708.83068</v>
          </cell>
          <cell r="EV25">
            <v>1171.7706000000001</v>
          </cell>
          <cell r="EW25">
            <v>1332.3997699999998</v>
          </cell>
          <cell r="EX25">
            <v>1922.1292199999998</v>
          </cell>
          <cell r="EY25">
            <v>1335.7406699999999</v>
          </cell>
          <cell r="EZ25">
            <v>1538.8825599999998</v>
          </cell>
          <cell r="FA25">
            <v>1878.43651</v>
          </cell>
          <cell r="FB25">
            <v>1520.0418500000001</v>
          </cell>
          <cell r="FC25">
            <v>1699.3653399999998</v>
          </cell>
          <cell r="FD25">
            <v>2074.5445499999996</v>
          </cell>
          <cell r="FE25">
            <v>1693.0379399999999</v>
          </cell>
          <cell r="FF25">
            <v>1859.8481199999999</v>
          </cell>
          <cell r="FG25">
            <v>2263.9787699999997</v>
          </cell>
          <cell r="FH25">
            <v>2031.0100400000003</v>
          </cell>
          <cell r="FI25">
            <v>2066.3308999999999</v>
          </cell>
          <cell r="FJ25">
            <v>2378.29979</v>
          </cell>
          <cell r="FK25">
            <v>130.39418000000001</v>
          </cell>
          <cell r="FL25">
            <v>110.27982</v>
          </cell>
          <cell r="FM25">
            <v>177.78481999999997</v>
          </cell>
          <cell r="FN25">
            <v>299.91518000000008</v>
          </cell>
          <cell r="FO25">
            <v>220.55962</v>
          </cell>
          <cell r="FP25">
            <v>332.61419999999998</v>
          </cell>
          <cell r="FQ25">
            <v>429.00022999999999</v>
          </cell>
          <cell r="FR25">
            <v>330.83943999999997</v>
          </cell>
          <cell r="FS25">
            <v>470.02761000000004</v>
          </cell>
          <cell r="FT25">
            <v>609.62633000000017</v>
          </cell>
          <cell r="FU25">
            <v>441.11925999999994</v>
          </cell>
          <cell r="FV25">
            <v>631.97914000000003</v>
          </cell>
          <cell r="FW25">
            <v>719.20235000000002</v>
          </cell>
          <cell r="FX25">
            <v>551.39905999999996</v>
          </cell>
          <cell r="FY25">
            <v>735.35406999999998</v>
          </cell>
          <cell r="FZ25">
            <v>1037.6102700000001</v>
          </cell>
          <cell r="GA25">
            <v>661.67887999999994</v>
          </cell>
          <cell r="GB25">
            <v>854.41291999999999</v>
          </cell>
          <cell r="GC25">
            <v>1187.35302</v>
          </cell>
          <cell r="GD25">
            <v>771.95869999999991</v>
          </cell>
          <cell r="GE25">
            <v>1023.63224</v>
          </cell>
          <cell r="GF25">
            <v>1333.5031200000001</v>
          </cell>
          <cell r="GG25">
            <v>882.23849999999993</v>
          </cell>
          <cell r="GH25">
            <v>1171.7706000000001</v>
          </cell>
          <cell r="GI25">
            <v>1725.8656600000002</v>
          </cell>
          <cell r="GJ25">
            <v>992.5183199999999</v>
          </cell>
          <cell r="GK25">
            <v>1335.7406699999999</v>
          </cell>
          <cell r="GL25">
            <v>1975.2133699999997</v>
          </cell>
          <cell r="GM25">
            <v>1102.7981399999999</v>
          </cell>
          <cell r="GN25">
            <v>1520.0418500000001</v>
          </cell>
          <cell r="GO25">
            <v>2061.0930600000002</v>
          </cell>
          <cell r="GP25">
            <v>1213.0779399999999</v>
          </cell>
          <cell r="GQ25">
            <v>1693.0379399999999</v>
          </cell>
          <cell r="GR25">
            <v>2252.95327</v>
          </cell>
          <cell r="GS25">
            <v>1323.3577599999999</v>
          </cell>
          <cell r="GT25">
            <v>2031.0100400000003</v>
          </cell>
          <cell r="GU25">
            <v>57.358350000000009</v>
          </cell>
          <cell r="GV25">
            <v>92.369859999999989</v>
          </cell>
          <cell r="GW25">
            <v>130.39418000000001</v>
          </cell>
          <cell r="GX25">
            <v>78.238820000000004</v>
          </cell>
          <cell r="GY25">
            <v>184.73971999999998</v>
          </cell>
          <cell r="GZ25">
            <v>299.91518000000008</v>
          </cell>
          <cell r="HA25">
            <v>164.81609</v>
          </cell>
          <cell r="HB25">
            <v>277.10957999999994</v>
          </cell>
          <cell r="HC25">
            <v>429.00022999999999</v>
          </cell>
          <cell r="HD25">
            <v>328.01261</v>
          </cell>
          <cell r="HE25">
            <v>369.47943999999995</v>
          </cell>
          <cell r="HF25">
            <v>609.62633000000017</v>
          </cell>
          <cell r="HG25">
            <v>408.90936999999997</v>
          </cell>
          <cell r="HH25">
            <v>461.84929999999997</v>
          </cell>
          <cell r="HI25">
            <v>719.20235000000002</v>
          </cell>
          <cell r="HJ25">
            <v>508.33785</v>
          </cell>
          <cell r="HK25">
            <v>554.21915999999999</v>
          </cell>
          <cell r="HL25">
            <v>1037.6102700000001</v>
          </cell>
          <cell r="HM25">
            <v>603.75698</v>
          </cell>
          <cell r="HN25">
            <v>646.58902</v>
          </cell>
          <cell r="HO25">
            <v>1187.35302</v>
          </cell>
          <cell r="HP25">
            <v>683.80840999999998</v>
          </cell>
          <cell r="HQ25">
            <v>738.95888000000002</v>
          </cell>
          <cell r="HR25">
            <v>1333.5031200000001</v>
          </cell>
          <cell r="HS25">
            <v>766.9573200000001</v>
          </cell>
          <cell r="HT25">
            <v>831.32874000000004</v>
          </cell>
          <cell r="HU25">
            <v>1725.8656600000002</v>
          </cell>
          <cell r="HV25">
            <v>865.98595</v>
          </cell>
          <cell r="HW25">
            <v>923.69860000000006</v>
          </cell>
          <cell r="HX25">
            <v>1975.2133699999997</v>
          </cell>
          <cell r="HY25">
            <v>928.71821999999997</v>
          </cell>
          <cell r="HZ25">
            <v>1016.0684600000001</v>
          </cell>
          <cell r="IA25">
            <v>2061.0930600000002</v>
          </cell>
        </row>
        <row r="26">
          <cell r="S26">
            <v>17</v>
          </cell>
          <cell r="T26">
            <v>469.11356999999998</v>
          </cell>
          <cell r="U26">
            <v>117.6</v>
          </cell>
          <cell r="V26">
            <v>58.137360000000001</v>
          </cell>
          <cell r="W26">
            <v>28.904</v>
          </cell>
          <cell r="X26">
            <v>21.15</v>
          </cell>
          <cell r="Y26">
            <v>9.7738300000000002</v>
          </cell>
          <cell r="Z26">
            <v>62.228999999999999</v>
          </cell>
          <cell r="AA26">
            <v>42.3</v>
          </cell>
          <cell r="AB26">
            <v>19.547669999999997</v>
          </cell>
          <cell r="AC26">
            <v>84.066999999999993</v>
          </cell>
          <cell r="AD26">
            <v>63.45</v>
          </cell>
          <cell r="AE26">
            <v>296.78066999999999</v>
          </cell>
          <cell r="AF26">
            <v>115.127</v>
          </cell>
          <cell r="AG26">
            <v>84.6</v>
          </cell>
          <cell r="AH26">
            <v>325.04566999999997</v>
          </cell>
          <cell r="AI26">
            <v>139.75700000000001</v>
          </cell>
          <cell r="AJ26">
            <v>105.75</v>
          </cell>
          <cell r="AK26">
            <v>352.80766999999997</v>
          </cell>
          <cell r="AL26">
            <v>156.626</v>
          </cell>
          <cell r="AM26">
            <v>126.9</v>
          </cell>
          <cell r="AN26">
            <v>291.52228000000002</v>
          </cell>
          <cell r="AO26">
            <v>191.34800000000001</v>
          </cell>
          <cell r="AP26">
            <v>148.05000000000001</v>
          </cell>
          <cell r="AQ26">
            <v>363.29454000000004</v>
          </cell>
          <cell r="AR26">
            <v>224.32499999999999</v>
          </cell>
          <cell r="AS26">
            <v>169.2</v>
          </cell>
          <cell r="AT26">
            <v>394.42954000000003</v>
          </cell>
          <cell r="AU26">
            <v>236.15199999999999</v>
          </cell>
          <cell r="AV26">
            <v>190.35</v>
          </cell>
          <cell r="AW26">
            <v>377.59754000000004</v>
          </cell>
          <cell r="AX26">
            <v>271.70299999999997</v>
          </cell>
          <cell r="AY26">
            <v>211.5</v>
          </cell>
          <cell r="AZ26">
            <v>407.63754000000006</v>
          </cell>
          <cell r="BA26">
            <v>305.28399999999999</v>
          </cell>
          <cell r="BB26">
            <v>232.65</v>
          </cell>
          <cell r="BC26">
            <v>429.90354000000002</v>
          </cell>
          <cell r="BD26">
            <v>322.50222000000002</v>
          </cell>
          <cell r="BE26">
            <v>253.8</v>
          </cell>
          <cell r="BF26">
            <v>469.11356999999998</v>
          </cell>
          <cell r="BG26">
            <v>27.34</v>
          </cell>
          <cell r="BH26">
            <v>29.58559</v>
          </cell>
          <cell r="BI26">
            <v>28.904</v>
          </cell>
          <cell r="BJ26">
            <v>53.655000000000001</v>
          </cell>
          <cell r="BK26">
            <v>59.17116</v>
          </cell>
          <cell r="BL26">
            <v>62.228999999999999</v>
          </cell>
          <cell r="BM26">
            <v>80.286000000000001</v>
          </cell>
          <cell r="BN26">
            <v>88.756749999999997</v>
          </cell>
          <cell r="BO26">
            <v>84.066999999999993</v>
          </cell>
          <cell r="BP26">
            <v>108.408</v>
          </cell>
          <cell r="BQ26">
            <v>118.34233999999999</v>
          </cell>
          <cell r="BR26">
            <v>115.127</v>
          </cell>
          <cell r="BS26">
            <v>134.411</v>
          </cell>
          <cell r="BT26">
            <v>147.92791</v>
          </cell>
          <cell r="BU26">
            <v>139.75700000000001</v>
          </cell>
          <cell r="BV26">
            <v>162.38399999999999</v>
          </cell>
          <cell r="BW26">
            <v>177.51349999999999</v>
          </cell>
          <cell r="BX26">
            <v>156.626</v>
          </cell>
          <cell r="BY26">
            <v>191.267</v>
          </cell>
          <cell r="BZ26">
            <v>207.09908999999999</v>
          </cell>
          <cell r="CA26">
            <v>191.34800000000001</v>
          </cell>
          <cell r="CB26">
            <v>221.13</v>
          </cell>
          <cell r="CC26">
            <v>236.68465999999998</v>
          </cell>
          <cell r="CD26">
            <v>224.32499999999999</v>
          </cell>
          <cell r="CE26">
            <v>250.90700000000001</v>
          </cell>
          <cell r="CF26">
            <v>266.27024999999998</v>
          </cell>
          <cell r="CG26">
            <v>236.15199999999999</v>
          </cell>
          <cell r="CH26">
            <v>282.73500000000001</v>
          </cell>
          <cell r="CI26">
            <v>295.85584</v>
          </cell>
          <cell r="CJ26">
            <v>271.70299999999997</v>
          </cell>
          <cell r="CK26">
            <v>314.32499999999999</v>
          </cell>
          <cell r="CL26">
            <v>325.44141000000002</v>
          </cell>
          <cell r="CM26">
            <v>305.28399999999999</v>
          </cell>
          <cell r="CN26">
            <v>326.51303000000001</v>
          </cell>
          <cell r="CO26">
            <v>355.02700000000004</v>
          </cell>
          <cell r="CP26">
            <v>322.50222000000002</v>
          </cell>
          <cell r="CQ26">
            <v>27.751999999999999</v>
          </cell>
          <cell r="CR26">
            <v>28.58334</v>
          </cell>
          <cell r="CS26">
            <v>27.34</v>
          </cell>
          <cell r="CT26">
            <v>55.945999999999998</v>
          </cell>
          <cell r="CU26">
            <v>57.166679999999999</v>
          </cell>
          <cell r="CV26">
            <v>53.655000000000001</v>
          </cell>
          <cell r="CW26">
            <v>80.546000000000006</v>
          </cell>
          <cell r="CX26">
            <v>85.750020000000006</v>
          </cell>
          <cell r="CY26">
            <v>80.286000000000001</v>
          </cell>
          <cell r="CZ26">
            <v>108.009</v>
          </cell>
          <cell r="DA26">
            <v>114.33336</v>
          </cell>
          <cell r="DB26">
            <v>108.408</v>
          </cell>
          <cell r="DC26">
            <v>134.846</v>
          </cell>
          <cell r="DD26">
            <v>142.91669999999999</v>
          </cell>
          <cell r="DE26">
            <v>134.411</v>
          </cell>
          <cell r="DF26">
            <v>163.04</v>
          </cell>
          <cell r="DG26">
            <v>171.50003999999998</v>
          </cell>
          <cell r="DH26">
            <v>162.38399999999999</v>
          </cell>
          <cell r="DI26">
            <v>154.49299999999999</v>
          </cell>
          <cell r="DJ26">
            <v>200.08337999999998</v>
          </cell>
          <cell r="DK26">
            <v>191.267</v>
          </cell>
          <cell r="DL26">
            <v>184.001</v>
          </cell>
          <cell r="DM26">
            <v>228.66671999999997</v>
          </cell>
          <cell r="DN26">
            <v>221.13</v>
          </cell>
          <cell r="DO26">
            <v>213.816</v>
          </cell>
          <cell r="DP26">
            <v>257.25005999999996</v>
          </cell>
          <cell r="DQ26">
            <v>250.90700000000001</v>
          </cell>
          <cell r="DR26">
            <v>244.26</v>
          </cell>
          <cell r="DS26">
            <v>285.83339999999998</v>
          </cell>
          <cell r="DT26">
            <v>282.73500000000001</v>
          </cell>
          <cell r="DU26">
            <v>277.60700000000003</v>
          </cell>
          <cell r="DV26">
            <v>314.41674</v>
          </cell>
          <cell r="DW26">
            <v>314.32499999999999</v>
          </cell>
          <cell r="DX26">
            <v>307.62031999999999</v>
          </cell>
          <cell r="DY26">
            <v>343.00008000000003</v>
          </cell>
          <cell r="DZ26">
            <v>326.51303000000001</v>
          </cell>
          <cell r="EA26">
            <v>26.905999999999999</v>
          </cell>
          <cell r="EB26">
            <v>30.16666</v>
          </cell>
          <cell r="EC26">
            <v>27.751999999999999</v>
          </cell>
          <cell r="ED26">
            <v>52.668999999999997</v>
          </cell>
          <cell r="EE26">
            <v>60.333320000000001</v>
          </cell>
          <cell r="EF26">
            <v>55.945999999999998</v>
          </cell>
          <cell r="EG26">
            <v>80.168999999999997</v>
          </cell>
          <cell r="EH26">
            <v>90.499979999999994</v>
          </cell>
          <cell r="EI26">
            <v>80.546000000000006</v>
          </cell>
          <cell r="EJ26">
            <v>107.61</v>
          </cell>
          <cell r="EK26">
            <v>120.66664</v>
          </cell>
          <cell r="EL26">
            <v>108.009</v>
          </cell>
          <cell r="EM26">
            <v>135.29499999999999</v>
          </cell>
          <cell r="EN26">
            <v>150.83330000000001</v>
          </cell>
          <cell r="EO26">
            <v>134.846</v>
          </cell>
          <cell r="EP26">
            <v>164.3</v>
          </cell>
          <cell r="EQ26">
            <v>180.99996000000002</v>
          </cell>
          <cell r="ER26">
            <v>163.04</v>
          </cell>
          <cell r="ES26">
            <v>193.815</v>
          </cell>
          <cell r="ET26">
            <v>211.16662000000002</v>
          </cell>
          <cell r="EU26">
            <v>154.49299999999999</v>
          </cell>
          <cell r="EV26">
            <v>184.66499999999999</v>
          </cell>
          <cell r="EW26">
            <v>241.33328000000003</v>
          </cell>
          <cell r="EX26">
            <v>184.001</v>
          </cell>
          <cell r="EY26">
            <v>212.00200000000001</v>
          </cell>
          <cell r="EZ26">
            <v>271.49994000000004</v>
          </cell>
          <cell r="FA26">
            <v>213.816</v>
          </cell>
          <cell r="FB26">
            <v>240.779</v>
          </cell>
          <cell r="FC26">
            <v>301.66660000000002</v>
          </cell>
          <cell r="FD26">
            <v>244.26</v>
          </cell>
          <cell r="FE26">
            <v>117.506</v>
          </cell>
          <cell r="FF26">
            <v>331.83326</v>
          </cell>
          <cell r="FG26">
            <v>277.60700000000003</v>
          </cell>
          <cell r="FH26">
            <v>141.77110999999999</v>
          </cell>
          <cell r="FI26">
            <v>361.99991999999997</v>
          </cell>
          <cell r="FJ26">
            <v>307.62031999999999</v>
          </cell>
          <cell r="FK26">
            <v>20.094999999999999</v>
          </cell>
          <cell r="FL26">
            <v>25.54167</v>
          </cell>
          <cell r="FM26">
            <v>26.905999999999999</v>
          </cell>
          <cell r="FN26">
            <v>39.796999999999997</v>
          </cell>
          <cell r="FO26">
            <v>51.08334</v>
          </cell>
          <cell r="FP26">
            <v>52.668999999999997</v>
          </cell>
          <cell r="FQ26">
            <v>58.941000000000003</v>
          </cell>
          <cell r="FR26">
            <v>76.625010000000003</v>
          </cell>
          <cell r="FS26">
            <v>80.168999999999997</v>
          </cell>
          <cell r="FT26">
            <v>77.721999999999994</v>
          </cell>
          <cell r="FU26">
            <v>102.16668</v>
          </cell>
          <cell r="FV26">
            <v>107.61</v>
          </cell>
          <cell r="FW26">
            <v>94.971999999999994</v>
          </cell>
          <cell r="FX26">
            <v>127.70835</v>
          </cell>
          <cell r="FY26">
            <v>135.29499999999999</v>
          </cell>
          <cell r="FZ26">
            <v>111.876</v>
          </cell>
          <cell r="GA26">
            <v>153.25002000000001</v>
          </cell>
          <cell r="GB26">
            <v>164.3</v>
          </cell>
          <cell r="GC26">
            <v>133.11500000000001</v>
          </cell>
          <cell r="GD26">
            <v>178.79169000000002</v>
          </cell>
          <cell r="GE26">
            <v>193.815</v>
          </cell>
          <cell r="GF26">
            <v>151.52099999999999</v>
          </cell>
          <cell r="GG26">
            <v>204.33336000000003</v>
          </cell>
          <cell r="GH26">
            <v>184.66499999999999</v>
          </cell>
          <cell r="GI26">
            <v>170.52199999999999</v>
          </cell>
          <cell r="GJ26">
            <v>229.87503000000004</v>
          </cell>
          <cell r="GK26">
            <v>212.00200000000001</v>
          </cell>
          <cell r="GL26">
            <v>168.149</v>
          </cell>
          <cell r="GM26">
            <v>255.41670000000005</v>
          </cell>
          <cell r="GN26">
            <v>240.779</v>
          </cell>
          <cell r="GO26">
            <v>213.90700000000001</v>
          </cell>
          <cell r="GP26">
            <v>280.95837000000006</v>
          </cell>
          <cell r="GQ26">
            <v>117.506</v>
          </cell>
          <cell r="GR26">
            <v>159.10810999999998</v>
          </cell>
          <cell r="GS26">
            <v>306.50004000000007</v>
          </cell>
          <cell r="GT26">
            <v>141.77110999999999</v>
          </cell>
          <cell r="GU26">
            <v>10.071999999999999</v>
          </cell>
          <cell r="GV26">
            <v>12.98334</v>
          </cell>
          <cell r="GW26">
            <v>20.094999999999999</v>
          </cell>
          <cell r="GX26">
            <v>19.716999999999999</v>
          </cell>
          <cell r="GY26">
            <v>25.96668</v>
          </cell>
          <cell r="GZ26">
            <v>39.796999999999997</v>
          </cell>
          <cell r="HA26">
            <v>29.565000000000001</v>
          </cell>
          <cell r="HB26">
            <v>38.950020000000002</v>
          </cell>
          <cell r="HC26">
            <v>58.941000000000003</v>
          </cell>
          <cell r="HD26">
            <v>39.487000000000002</v>
          </cell>
          <cell r="HE26">
            <v>51.93336</v>
          </cell>
          <cell r="HF26">
            <v>77.721999999999994</v>
          </cell>
          <cell r="HG26">
            <v>48.218000000000004</v>
          </cell>
          <cell r="HH26">
            <v>64.916700000000006</v>
          </cell>
          <cell r="HI26">
            <v>94.971999999999994</v>
          </cell>
          <cell r="HJ26">
            <v>58.756999999999998</v>
          </cell>
          <cell r="HK26">
            <v>77.900040000000004</v>
          </cell>
          <cell r="HL26">
            <v>111.876</v>
          </cell>
          <cell r="HM26">
            <v>68.616</v>
          </cell>
          <cell r="HN26">
            <v>90.883380000000002</v>
          </cell>
          <cell r="HO26">
            <v>133.11500000000001</v>
          </cell>
          <cell r="HP26">
            <v>78</v>
          </cell>
          <cell r="HQ26">
            <v>103.86672</v>
          </cell>
          <cell r="HR26">
            <v>151.52099999999999</v>
          </cell>
          <cell r="HS26">
            <v>88.022999999999996</v>
          </cell>
          <cell r="HT26">
            <v>116.85006</v>
          </cell>
          <cell r="HU26">
            <v>170.52199999999999</v>
          </cell>
          <cell r="HV26">
            <v>97.822000000000003</v>
          </cell>
          <cell r="HW26">
            <v>129.83340000000001</v>
          </cell>
          <cell r="HX26">
            <v>168.149</v>
          </cell>
          <cell r="HY26">
            <v>110.36199999999999</v>
          </cell>
          <cell r="HZ26">
            <v>142.81674000000001</v>
          </cell>
          <cell r="IA26">
            <v>213.90700000000001</v>
          </cell>
        </row>
        <row r="27">
          <cell r="S27">
            <v>18</v>
          </cell>
          <cell r="T27">
            <v>10560.526339999999</v>
          </cell>
          <cell r="U27">
            <v>10722.6</v>
          </cell>
          <cell r="V27">
            <v>9928.2282699999996</v>
          </cell>
          <cell r="W27">
            <v>937.14761999999996</v>
          </cell>
          <cell r="X27">
            <v>848.85563172770833</v>
          </cell>
          <cell r="Y27">
            <v>958.81003999999996</v>
          </cell>
          <cell r="Z27">
            <v>2108.1369300000001</v>
          </cell>
          <cell r="AA27">
            <v>1618.9192634554167</v>
          </cell>
          <cell r="AB27">
            <v>2246.66347</v>
          </cell>
          <cell r="AC27">
            <v>3173.33293</v>
          </cell>
          <cell r="AD27">
            <v>2371.6748951831246</v>
          </cell>
          <cell r="AE27">
            <v>3135.7857100000001</v>
          </cell>
          <cell r="AF27">
            <v>4183.7836500000003</v>
          </cell>
          <cell r="AG27">
            <v>3105.5725269108329</v>
          </cell>
          <cell r="AH27">
            <v>4081.5712699999999</v>
          </cell>
          <cell r="AI27">
            <v>5115.4384499999996</v>
          </cell>
          <cell r="AJ27">
            <v>3834.3031586385414</v>
          </cell>
          <cell r="AK27">
            <v>5073.9301500000001</v>
          </cell>
          <cell r="AL27">
            <v>5865.7271900000005</v>
          </cell>
          <cell r="AM27">
            <v>4568.2007903662488</v>
          </cell>
          <cell r="AN27">
            <v>5254.3236900000002</v>
          </cell>
          <cell r="AO27">
            <v>7080.6084399999991</v>
          </cell>
          <cell r="AP27">
            <v>5377.0154220939576</v>
          </cell>
          <cell r="AQ27">
            <v>6267.3569500000003</v>
          </cell>
          <cell r="AR27">
            <v>5577.5631299999995</v>
          </cell>
          <cell r="AS27">
            <v>6185.8300538216663</v>
          </cell>
          <cell r="AT27">
            <v>7088.942970000001</v>
          </cell>
          <cell r="AU27">
            <v>6328.1695600000003</v>
          </cell>
          <cell r="AV27">
            <v>6942.9776855493747</v>
          </cell>
          <cell r="AW27">
            <v>7877.7922200000003</v>
          </cell>
          <cell r="AX27">
            <v>7219.7834000000003</v>
          </cell>
          <cell r="AY27">
            <v>7671.7083172770836</v>
          </cell>
          <cell r="AZ27">
            <v>8854.4628099999991</v>
          </cell>
          <cell r="BA27">
            <v>7897.3849999999993</v>
          </cell>
          <cell r="BB27">
            <v>8428.8559490047901</v>
          </cell>
          <cell r="BC27">
            <v>9753.8622499999983</v>
          </cell>
          <cell r="BD27">
            <v>9282.7653000000009</v>
          </cell>
          <cell r="BE27">
            <v>9237.6705807324979</v>
          </cell>
          <cell r="BF27">
            <v>10560.526339999999</v>
          </cell>
          <cell r="BG27">
            <v>768.14880000000005</v>
          </cell>
          <cell r="BH27">
            <v>822.03711453183348</v>
          </cell>
          <cell r="BI27">
            <v>937.14761999999996</v>
          </cell>
          <cell r="BJ27">
            <v>1603.55081</v>
          </cell>
          <cell r="BK27">
            <v>1516.3072090636667</v>
          </cell>
          <cell r="BL27">
            <v>2108.1369300000001</v>
          </cell>
          <cell r="BM27">
            <v>2293.9555599999999</v>
          </cell>
          <cell r="BN27">
            <v>2277.3283235955</v>
          </cell>
          <cell r="BO27">
            <v>3173.33293</v>
          </cell>
          <cell r="BP27">
            <v>2999.8851999999997</v>
          </cell>
          <cell r="BQ27">
            <v>3019.9324381273336</v>
          </cell>
          <cell r="BR27">
            <v>4183.7836500000003</v>
          </cell>
          <cell r="BS27">
            <v>3530.2064399999999</v>
          </cell>
          <cell r="BT27">
            <v>3749.8945326591665</v>
          </cell>
          <cell r="BU27">
            <v>5115.4384499999996</v>
          </cell>
          <cell r="BV27">
            <v>4254.172059999999</v>
          </cell>
          <cell r="BW27">
            <v>4502.9986471910006</v>
          </cell>
          <cell r="BX27">
            <v>5865.7271900000005</v>
          </cell>
          <cell r="BY27">
            <v>5003.3363599999993</v>
          </cell>
          <cell r="BZ27">
            <v>5315.0357617228328</v>
          </cell>
          <cell r="CA27">
            <v>7080.6084399999991</v>
          </cell>
          <cell r="CB27">
            <v>5610.6604399999997</v>
          </cell>
          <cell r="CC27">
            <v>6168.0728562546674</v>
          </cell>
          <cell r="CD27">
            <v>5577.5631299999995</v>
          </cell>
          <cell r="CE27">
            <v>5590.14012</v>
          </cell>
          <cell r="CF27">
            <v>6872.6769707865005</v>
          </cell>
          <cell r="CG27">
            <v>6328.1695600000003</v>
          </cell>
          <cell r="CH27">
            <v>6289.5495499999997</v>
          </cell>
          <cell r="CI27">
            <v>7622.6560853183346</v>
          </cell>
          <cell r="CJ27">
            <v>7219.7834000000003</v>
          </cell>
          <cell r="CK27">
            <v>6695.8338100000001</v>
          </cell>
          <cell r="CL27">
            <v>8305.7601798501673</v>
          </cell>
          <cell r="CM27">
            <v>7897.3849999999993</v>
          </cell>
          <cell r="CN27">
            <v>7372.6221500000011</v>
          </cell>
          <cell r="CO27">
            <v>8991.7812943820009</v>
          </cell>
          <cell r="CP27">
            <v>9282.7653000000009</v>
          </cell>
          <cell r="CQ27">
            <v>599.54649999999992</v>
          </cell>
          <cell r="CR27">
            <v>735.91592000000003</v>
          </cell>
          <cell r="CS27">
            <v>768.14880000000005</v>
          </cell>
          <cell r="CT27">
            <v>1371.8243600000001</v>
          </cell>
          <cell r="CU27">
            <v>1374.71217</v>
          </cell>
          <cell r="CV27">
            <v>1603.55081</v>
          </cell>
          <cell r="CW27">
            <v>2139.9670499999997</v>
          </cell>
          <cell r="CX27">
            <v>2104.7727</v>
          </cell>
          <cell r="CY27">
            <v>2293.9555599999999</v>
          </cell>
          <cell r="CZ27">
            <v>2798.8760400000001</v>
          </cell>
          <cell r="DA27">
            <v>2732.92344</v>
          </cell>
          <cell r="DB27">
            <v>2999.8851999999997</v>
          </cell>
          <cell r="DC27">
            <v>3391.8156199999999</v>
          </cell>
          <cell r="DD27">
            <v>3395.6113599999999</v>
          </cell>
          <cell r="DE27">
            <v>3530.2064399999999</v>
          </cell>
          <cell r="DF27">
            <v>4074.2944300000004</v>
          </cell>
          <cell r="DG27">
            <v>4090.0118300000004</v>
          </cell>
          <cell r="DH27">
            <v>4254.172059999999</v>
          </cell>
          <cell r="DI27">
            <v>4693.0426400000006</v>
          </cell>
          <cell r="DJ27">
            <v>4791.5275600000004</v>
          </cell>
          <cell r="DK27">
            <v>5003.3363599999993</v>
          </cell>
          <cell r="DL27">
            <v>5447.3029100000003</v>
          </cell>
          <cell r="DM27">
            <v>5609.9294100000006</v>
          </cell>
          <cell r="DN27">
            <v>5610.6604399999997</v>
          </cell>
          <cell r="DO27">
            <v>5809.7384300000003</v>
          </cell>
          <cell r="DP27">
            <v>6327.6739500000012</v>
          </cell>
          <cell r="DQ27">
            <v>5590.14012</v>
          </cell>
          <cell r="DR27">
            <v>6466.5050499999998</v>
          </cell>
          <cell r="DS27">
            <v>7043.8052299999999</v>
          </cell>
          <cell r="DT27">
            <v>6289.5495499999997</v>
          </cell>
          <cell r="DU27">
            <v>7096.0032899999997</v>
          </cell>
          <cell r="DV27">
            <v>7693.9704800000009</v>
          </cell>
          <cell r="DW27">
            <v>6695.8338100000001</v>
          </cell>
          <cell r="DX27">
            <v>6949.43156</v>
          </cell>
          <cell r="DY27">
            <v>8394.04385</v>
          </cell>
          <cell r="DZ27">
            <v>7372.6221500000011</v>
          </cell>
          <cell r="EA27">
            <v>546.08016999999995</v>
          </cell>
          <cell r="EB27">
            <v>676.61511999999993</v>
          </cell>
          <cell r="EC27">
            <v>599.54649999999992</v>
          </cell>
          <cell r="ED27">
            <v>1164.4356600000001</v>
          </cell>
          <cell r="EE27">
            <v>1300.0024558752</v>
          </cell>
          <cell r="EF27">
            <v>1371.8243600000001</v>
          </cell>
          <cell r="EG27">
            <v>1812.3458000000001</v>
          </cell>
          <cell r="EH27">
            <v>1986.1321866016001</v>
          </cell>
          <cell r="EI27">
            <v>2139.9670499999997</v>
          </cell>
          <cell r="EJ27">
            <v>2422.6586400000001</v>
          </cell>
          <cell r="EK27">
            <v>2570.4853434335996</v>
          </cell>
          <cell r="EL27">
            <v>2798.8760400000001</v>
          </cell>
          <cell r="EM27">
            <v>2860.1858099999999</v>
          </cell>
          <cell r="EN27">
            <v>3190.8936541600006</v>
          </cell>
          <cell r="EO27">
            <v>3391.8156199999999</v>
          </cell>
          <cell r="EP27">
            <v>3475.6951300000001</v>
          </cell>
          <cell r="EQ27">
            <v>3782.0945241600002</v>
          </cell>
          <cell r="ER27">
            <v>4074.2944300000004</v>
          </cell>
          <cell r="ES27">
            <v>4154.4462299999996</v>
          </cell>
          <cell r="ET27">
            <v>4424.31065416</v>
          </cell>
          <cell r="EU27">
            <v>4693.0426400000006</v>
          </cell>
          <cell r="EV27">
            <v>4680.3710600000004</v>
          </cell>
          <cell r="EW27">
            <v>5103.3129505279994</v>
          </cell>
          <cell r="EX27">
            <v>5447.3029100000003</v>
          </cell>
          <cell r="EY27">
            <v>5268.6508600000006</v>
          </cell>
          <cell r="EZ27">
            <v>5761.1067005280001</v>
          </cell>
          <cell r="FA27">
            <v>5809.7384300000003</v>
          </cell>
          <cell r="FB27">
            <v>5172.3253700000005</v>
          </cell>
          <cell r="FC27">
            <v>6417.9371805280007</v>
          </cell>
          <cell r="FD27">
            <v>6466.5050499999998</v>
          </cell>
          <cell r="FE27">
            <v>5539.8117300000004</v>
          </cell>
          <cell r="FF27">
            <v>7011.3984193473607</v>
          </cell>
          <cell r="FG27">
            <v>7096.0032899999997</v>
          </cell>
          <cell r="FH27">
            <v>6247.6669099999999</v>
          </cell>
          <cell r="FI27">
            <v>7651.6709893473608</v>
          </cell>
          <cell r="FJ27">
            <v>6949.43156</v>
          </cell>
          <cell r="FK27">
            <v>593.67526999999995</v>
          </cell>
          <cell r="FL27">
            <v>484.09607</v>
          </cell>
          <cell r="FM27">
            <v>546.08016999999995</v>
          </cell>
          <cell r="FN27">
            <v>1146.8596600000001</v>
          </cell>
          <cell r="FO27">
            <v>1034.3312699999999</v>
          </cell>
          <cell r="FP27">
            <v>1164.4356600000001</v>
          </cell>
          <cell r="FQ27">
            <v>1552.8296400000002</v>
          </cell>
          <cell r="FR27">
            <v>1647.25036</v>
          </cell>
          <cell r="FS27">
            <v>1812.3458000000001</v>
          </cell>
          <cell r="FT27">
            <v>2040.8527200000001</v>
          </cell>
          <cell r="FU27">
            <v>2184.6841499999996</v>
          </cell>
          <cell r="FV27">
            <v>2422.6586400000001</v>
          </cell>
          <cell r="FW27">
            <v>2227.5671600000001</v>
          </cell>
          <cell r="FX27">
            <v>2342.4397899999999</v>
          </cell>
          <cell r="FY27">
            <v>2860.1858099999999</v>
          </cell>
          <cell r="FZ27">
            <v>2594.7180000000003</v>
          </cell>
          <cell r="GA27">
            <v>2500.1954499999997</v>
          </cell>
          <cell r="GB27">
            <v>3475.6951300000001</v>
          </cell>
          <cell r="GC27">
            <v>2795.89192</v>
          </cell>
          <cell r="GD27">
            <v>2657.95111</v>
          </cell>
          <cell r="GE27">
            <v>4154.4462299999996</v>
          </cell>
          <cell r="GF27">
            <v>2970.4310500000006</v>
          </cell>
          <cell r="GG27">
            <v>2815.7067499999998</v>
          </cell>
          <cell r="GH27">
            <v>4680.3710600000004</v>
          </cell>
          <cell r="GI27">
            <v>3396.4644100000005</v>
          </cell>
          <cell r="GJ27">
            <v>2973.4624100000001</v>
          </cell>
          <cell r="GK27">
            <v>5268.6508600000006</v>
          </cell>
          <cell r="GL27">
            <v>3658.9867899999995</v>
          </cell>
          <cell r="GM27">
            <v>3131.2180700000004</v>
          </cell>
          <cell r="GN27">
            <v>5172.3253700000005</v>
          </cell>
          <cell r="GO27">
            <v>3807.9898500000004</v>
          </cell>
          <cell r="GP27">
            <v>3288.9737100000002</v>
          </cell>
          <cell r="GQ27">
            <v>5539.8117300000004</v>
          </cell>
          <cell r="GR27">
            <v>3969.43797</v>
          </cell>
          <cell r="GS27">
            <v>3446.72937</v>
          </cell>
          <cell r="GT27">
            <v>6247.6669099999999</v>
          </cell>
          <cell r="GU27">
            <v>85.906860000000009</v>
          </cell>
          <cell r="GV27">
            <v>124.69664999999999</v>
          </cell>
          <cell r="GW27">
            <v>593.67526999999995</v>
          </cell>
          <cell r="GX27">
            <v>156.26781999999997</v>
          </cell>
          <cell r="GY27">
            <v>249.39329999999998</v>
          </cell>
          <cell r="GZ27">
            <v>1146.8596600000001</v>
          </cell>
          <cell r="HA27">
            <v>196.03834000000001</v>
          </cell>
          <cell r="HB27">
            <v>374.08994999999993</v>
          </cell>
          <cell r="HC27">
            <v>1552.8296400000002</v>
          </cell>
          <cell r="HD27">
            <v>385.72593000000001</v>
          </cell>
          <cell r="HE27">
            <v>498.78659999999996</v>
          </cell>
          <cell r="HF27">
            <v>2040.8527200000001</v>
          </cell>
          <cell r="HG27">
            <v>498.55446000000001</v>
          </cell>
          <cell r="HH27">
            <v>623.48325</v>
          </cell>
          <cell r="HI27">
            <v>2227.5671600000001</v>
          </cell>
          <cell r="HJ27">
            <v>618.13253999999995</v>
          </cell>
          <cell r="HK27">
            <v>748.17989999999998</v>
          </cell>
          <cell r="HL27">
            <v>2594.7180000000003</v>
          </cell>
          <cell r="HM27">
            <v>734.46361000000002</v>
          </cell>
          <cell r="HN27">
            <v>872.87654999999995</v>
          </cell>
          <cell r="HO27">
            <v>2795.89192</v>
          </cell>
          <cell r="HP27">
            <v>837.78233999999998</v>
          </cell>
          <cell r="HQ27">
            <v>997.57320000000004</v>
          </cell>
          <cell r="HR27">
            <v>2970.4310500000006</v>
          </cell>
          <cell r="HS27">
            <v>955.22717000000011</v>
          </cell>
          <cell r="HT27">
            <v>1122.2698500000001</v>
          </cell>
          <cell r="HU27">
            <v>3396.4644100000005</v>
          </cell>
          <cell r="HV27">
            <v>1069.2867099999999</v>
          </cell>
          <cell r="HW27">
            <v>1246.9665</v>
          </cell>
          <cell r="HX27">
            <v>3658.9867899999995</v>
          </cell>
          <cell r="HY27">
            <v>1160.76809</v>
          </cell>
          <cell r="HZ27">
            <v>1371.6631500000001</v>
          </cell>
          <cell r="IA27">
            <v>3807.9898500000004</v>
          </cell>
        </row>
        <row r="28">
          <cell r="S28">
            <v>19</v>
          </cell>
        </row>
        <row r="29">
          <cell r="S29">
            <v>20</v>
          </cell>
          <cell r="T29">
            <v>5210.8184099999999</v>
          </cell>
          <cell r="U29">
            <v>5374.8</v>
          </cell>
          <cell r="V29">
            <v>4873.5494600000002</v>
          </cell>
          <cell r="W29">
            <v>445.03948000000003</v>
          </cell>
          <cell r="X29">
            <v>446.55849999999998</v>
          </cell>
          <cell r="Y29">
            <v>403.62831000000006</v>
          </cell>
          <cell r="Z29">
            <v>891.33205999999996</v>
          </cell>
          <cell r="AA29">
            <v>893.11699999999996</v>
          </cell>
          <cell r="AB29">
            <v>807.23298</v>
          </cell>
          <cell r="AC29">
            <v>1338.9109799999999</v>
          </cell>
          <cell r="AD29">
            <v>1339.6754999999998</v>
          </cell>
          <cell r="AE29">
            <v>1210.6690699999999</v>
          </cell>
          <cell r="AF29">
            <v>1785.00521</v>
          </cell>
          <cell r="AG29">
            <v>1786.2339999999999</v>
          </cell>
          <cell r="AH29">
            <v>1613.6866100000002</v>
          </cell>
          <cell r="AI29">
            <v>2231.0199399999997</v>
          </cell>
          <cell r="AJ29">
            <v>2232.7925</v>
          </cell>
          <cell r="AK29">
            <v>2035.00514</v>
          </cell>
          <cell r="AL29">
            <v>2677.0349099999999</v>
          </cell>
          <cell r="AM29">
            <v>2679.3510000000001</v>
          </cell>
          <cell r="AN29">
            <v>2456.3238200000001</v>
          </cell>
          <cell r="AO29">
            <v>3123.0307700000003</v>
          </cell>
          <cell r="AP29">
            <v>3125.9095000000002</v>
          </cell>
          <cell r="AQ29">
            <v>2878.60655</v>
          </cell>
          <cell r="AR29">
            <v>3568.6809700000003</v>
          </cell>
          <cell r="AS29">
            <v>3572.4680000000003</v>
          </cell>
          <cell r="AT29">
            <v>3300.5347200000001</v>
          </cell>
          <cell r="AU29">
            <v>4072.16761</v>
          </cell>
          <cell r="AV29">
            <v>4019.0265000000004</v>
          </cell>
          <cell r="AW29">
            <v>3809.67265</v>
          </cell>
          <cell r="AX29">
            <v>4524.5385499999993</v>
          </cell>
          <cell r="AY29">
            <v>4465.585</v>
          </cell>
          <cell r="AZ29">
            <v>4275.2047199999997</v>
          </cell>
          <cell r="BA29">
            <v>4977.0190899999998</v>
          </cell>
          <cell r="BB29">
            <v>4912.1435000000001</v>
          </cell>
          <cell r="BC29">
            <v>4740.6619099999998</v>
          </cell>
          <cell r="BD29">
            <v>5411.3240299999998</v>
          </cell>
          <cell r="BE29">
            <v>5358.7020000000002</v>
          </cell>
          <cell r="BF29">
            <v>5210.8184099999999</v>
          </cell>
          <cell r="BG29">
            <v>418.03046000000001</v>
          </cell>
          <cell r="BH29">
            <v>453.11356938576751</v>
          </cell>
          <cell r="BI29">
            <v>445.03948000000003</v>
          </cell>
          <cell r="BJ29">
            <v>836.04860999999994</v>
          </cell>
          <cell r="BK29">
            <v>906.22713877153501</v>
          </cell>
          <cell r="BL29">
            <v>891.33205999999996</v>
          </cell>
          <cell r="BM29">
            <v>1254.04817</v>
          </cell>
          <cell r="BN29">
            <v>1359.3407081573025</v>
          </cell>
          <cell r="BO29">
            <v>1338.9109799999999</v>
          </cell>
          <cell r="BP29">
            <v>1672.7506100000001</v>
          </cell>
          <cell r="BQ29">
            <v>1812.45427754307</v>
          </cell>
          <cell r="BR29">
            <v>1785.00521</v>
          </cell>
          <cell r="BS29">
            <v>2091.1472699999999</v>
          </cell>
          <cell r="BT29">
            <v>2265.5678469288378</v>
          </cell>
          <cell r="BU29">
            <v>2231.0199399999997</v>
          </cell>
          <cell r="BV29">
            <v>2509.6806999999999</v>
          </cell>
          <cell r="BW29">
            <v>2718.6814163146055</v>
          </cell>
          <cell r="BX29">
            <v>2677.0349099999999</v>
          </cell>
          <cell r="BY29">
            <v>2926.8217000000004</v>
          </cell>
          <cell r="BZ29">
            <v>3171.7949857003732</v>
          </cell>
          <cell r="CA29">
            <v>3123.0307700000003</v>
          </cell>
          <cell r="CB29">
            <v>3344.9537300000002</v>
          </cell>
          <cell r="CC29">
            <v>3624.908555086141</v>
          </cell>
          <cell r="CD29">
            <v>3568.6809700000003</v>
          </cell>
          <cell r="CE29">
            <v>3762.8753699999997</v>
          </cell>
          <cell r="CF29">
            <v>4078.0221244719087</v>
          </cell>
          <cell r="CG29">
            <v>4072.16761</v>
          </cell>
          <cell r="CH29">
            <v>4176.1704799999998</v>
          </cell>
          <cell r="CI29">
            <v>4531.1356938576764</v>
          </cell>
          <cell r="CJ29">
            <v>4524.5385499999993</v>
          </cell>
          <cell r="CK29">
            <v>4589.493269999999</v>
          </cell>
          <cell r="CL29">
            <v>4984.2492632434441</v>
          </cell>
          <cell r="CM29">
            <v>4977.0190899999998</v>
          </cell>
          <cell r="CN29">
            <v>5003.3908499999998</v>
          </cell>
          <cell r="CO29">
            <v>5437.3628326292119</v>
          </cell>
          <cell r="CP29">
            <v>5411.3240299999998</v>
          </cell>
          <cell r="CQ29">
            <v>413.65141999999997</v>
          </cell>
          <cell r="CR29">
            <v>418.86329999999998</v>
          </cell>
          <cell r="CS29">
            <v>418.03046000000001</v>
          </cell>
          <cell r="CT29">
            <v>827.30273</v>
          </cell>
          <cell r="CU29">
            <v>837.72659999999996</v>
          </cell>
          <cell r="CV29">
            <v>836.04860999999994</v>
          </cell>
          <cell r="CW29">
            <v>1240.7667999999999</v>
          </cell>
          <cell r="CX29">
            <v>1256.5898999999999</v>
          </cell>
          <cell r="CY29">
            <v>1254.04817</v>
          </cell>
          <cell r="CZ29">
            <v>1654.68427</v>
          </cell>
          <cell r="DA29">
            <v>1675.4531999999999</v>
          </cell>
          <cell r="DB29">
            <v>1672.7506100000001</v>
          </cell>
          <cell r="DC29">
            <v>2068.3721299999997</v>
          </cell>
          <cell r="DD29">
            <v>2094.3164999999999</v>
          </cell>
          <cell r="DE29">
            <v>2091.1472699999999</v>
          </cell>
          <cell r="DF29">
            <v>2482.05447</v>
          </cell>
          <cell r="DG29">
            <v>2513.1797999999999</v>
          </cell>
          <cell r="DH29">
            <v>2509.6806999999999</v>
          </cell>
          <cell r="DI29">
            <v>2895.65508</v>
          </cell>
          <cell r="DJ29">
            <v>2932.0430999999999</v>
          </cell>
          <cell r="DK29">
            <v>2926.8217000000004</v>
          </cell>
          <cell r="DL29">
            <v>3309.1996300000001</v>
          </cell>
          <cell r="DM29">
            <v>3350.9063999999998</v>
          </cell>
          <cell r="DN29">
            <v>3344.9537300000002</v>
          </cell>
          <cell r="DO29">
            <v>3722.6792</v>
          </cell>
          <cell r="DP29">
            <v>3769.7696999999998</v>
          </cell>
          <cell r="DQ29">
            <v>3762.8753699999997</v>
          </cell>
          <cell r="DR29">
            <v>4136.1583199999995</v>
          </cell>
          <cell r="DS29">
            <v>4188.6329999999998</v>
          </cell>
          <cell r="DT29">
            <v>4176.1704799999998</v>
          </cell>
          <cell r="DU29">
            <v>4544.3290699999998</v>
          </cell>
          <cell r="DV29">
            <v>4607.4962999999998</v>
          </cell>
          <cell r="DW29">
            <v>4589.493269999999</v>
          </cell>
          <cell r="DX29">
            <v>4957.5633499999994</v>
          </cell>
          <cell r="DY29">
            <v>5026.3595999999998</v>
          </cell>
          <cell r="DZ29">
            <v>5003.3908499999998</v>
          </cell>
          <cell r="EA29">
            <v>407.15740000000005</v>
          </cell>
          <cell r="EB29">
            <v>408.81208000000004</v>
          </cell>
          <cell r="EC29">
            <v>413.65141999999997</v>
          </cell>
          <cell r="ED29">
            <v>814.31463999999994</v>
          </cell>
          <cell r="EE29">
            <v>817.62416000000007</v>
          </cell>
          <cell r="EF29">
            <v>827.30273</v>
          </cell>
          <cell r="EG29">
            <v>1221.4720899999998</v>
          </cell>
          <cell r="EH29">
            <v>1226.43624</v>
          </cell>
          <cell r="EI29">
            <v>1240.7667999999999</v>
          </cell>
          <cell r="EJ29">
            <v>1628.62904</v>
          </cell>
          <cell r="EK29">
            <v>1635.2483200000001</v>
          </cell>
          <cell r="EL29">
            <v>1654.68427</v>
          </cell>
          <cell r="EM29">
            <v>2035.71011</v>
          </cell>
          <cell r="EN29">
            <v>2044.0604000000003</v>
          </cell>
          <cell r="EO29">
            <v>2068.3721299999997</v>
          </cell>
          <cell r="EP29">
            <v>2442.7237899999996</v>
          </cell>
          <cell r="EQ29">
            <v>2452.8724800000005</v>
          </cell>
          <cell r="ER29">
            <v>2482.05447</v>
          </cell>
          <cell r="ES29">
            <v>2850.2204500000003</v>
          </cell>
          <cell r="ET29">
            <v>2861.6845600000006</v>
          </cell>
          <cell r="EU29">
            <v>2895.65508</v>
          </cell>
          <cell r="EV29">
            <v>3257.7051000000001</v>
          </cell>
          <cell r="EW29">
            <v>3270.4966400000008</v>
          </cell>
          <cell r="EX29">
            <v>3309.1996300000001</v>
          </cell>
          <cell r="EY29">
            <v>3665.6329900000001</v>
          </cell>
          <cell r="EZ29">
            <v>3679.3087200000009</v>
          </cell>
          <cell r="FA29">
            <v>3722.6792</v>
          </cell>
          <cell r="FB29">
            <v>4073.3965099999996</v>
          </cell>
          <cell r="FC29">
            <v>4088.1208000000011</v>
          </cell>
          <cell r="FD29">
            <v>4136.1583199999995</v>
          </cell>
          <cell r="FE29">
            <v>4482.9936999999991</v>
          </cell>
          <cell r="FF29">
            <v>4496.9328800000012</v>
          </cell>
          <cell r="FG29">
            <v>4544.3290699999998</v>
          </cell>
          <cell r="FH29">
            <v>4891.0066499999994</v>
          </cell>
          <cell r="FI29">
            <v>4905.7449600000009</v>
          </cell>
          <cell r="FJ29">
            <v>4957.5633499999994</v>
          </cell>
          <cell r="FK29">
            <v>407.76990000000001</v>
          </cell>
          <cell r="FL29">
            <v>409.21365624999999</v>
          </cell>
          <cell r="FM29">
            <v>407.15740000000005</v>
          </cell>
          <cell r="FN29">
            <v>815.51807000000008</v>
          </cell>
          <cell r="FO29">
            <v>818.42731249999997</v>
          </cell>
          <cell r="FP29">
            <v>814.31463999999994</v>
          </cell>
          <cell r="FQ29">
            <v>1223.2532699999999</v>
          </cell>
          <cell r="FR29">
            <v>1227.64096875</v>
          </cell>
          <cell r="FS29">
            <v>1221.4720899999998</v>
          </cell>
          <cell r="FT29">
            <v>1630.98666</v>
          </cell>
          <cell r="FU29">
            <v>1636.8546249999999</v>
          </cell>
          <cell r="FV29">
            <v>1628.62904</v>
          </cell>
          <cell r="FW29">
            <v>1688.1477499999999</v>
          </cell>
          <cell r="FX29">
            <v>1695.4016145833332</v>
          </cell>
          <cell r="FY29">
            <v>2035.71011</v>
          </cell>
          <cell r="FZ29">
            <v>1745.38986</v>
          </cell>
          <cell r="GA29">
            <v>1753.9486041666664</v>
          </cell>
          <cell r="GB29">
            <v>2442.7237899999996</v>
          </cell>
          <cell r="GC29">
            <v>1801.9712399999999</v>
          </cell>
          <cell r="GD29">
            <v>1812.4955937499997</v>
          </cell>
          <cell r="GE29">
            <v>2850.2204500000003</v>
          </cell>
          <cell r="GF29">
            <v>1858.7838400000001</v>
          </cell>
          <cell r="GG29">
            <v>1871.0425833333329</v>
          </cell>
          <cell r="GH29">
            <v>3257.7051000000001</v>
          </cell>
          <cell r="GI29">
            <v>1915.63735</v>
          </cell>
          <cell r="GJ29">
            <v>1929.5895729166662</v>
          </cell>
          <cell r="GK29">
            <v>3665.6329900000001</v>
          </cell>
          <cell r="GL29">
            <v>1972.4278099999999</v>
          </cell>
          <cell r="GM29">
            <v>1988.1365624999994</v>
          </cell>
          <cell r="GN29">
            <v>4073.3965099999996</v>
          </cell>
          <cell r="GO29">
            <v>2029.19373</v>
          </cell>
          <cell r="GP29">
            <v>2046.6835520833326</v>
          </cell>
          <cell r="GQ29">
            <v>4482.9936999999991</v>
          </cell>
          <cell r="GR29">
            <v>2086.0136700000003</v>
          </cell>
          <cell r="GS29">
            <v>2105.2305416666659</v>
          </cell>
          <cell r="GT29">
            <v>4891.0066499999994</v>
          </cell>
          <cell r="GU29">
            <v>59.498429999999999</v>
          </cell>
          <cell r="GV29">
            <v>56.576160000000002</v>
          </cell>
          <cell r="GW29">
            <v>407.76990000000001</v>
          </cell>
          <cell r="GX29">
            <v>118.99677</v>
          </cell>
          <cell r="GY29">
            <v>113.15232</v>
          </cell>
          <cell r="GZ29">
            <v>815.51807000000008</v>
          </cell>
          <cell r="HA29">
            <v>178.49519999999998</v>
          </cell>
          <cell r="HB29">
            <v>169.72847999999999</v>
          </cell>
          <cell r="HC29">
            <v>1223.2532699999999</v>
          </cell>
          <cell r="HD29">
            <v>236.44914</v>
          </cell>
          <cell r="HE29">
            <v>226.30464000000001</v>
          </cell>
          <cell r="HF29">
            <v>1630.98666</v>
          </cell>
          <cell r="HG29">
            <v>294.29025000000001</v>
          </cell>
          <cell r="HH29">
            <v>282.88080000000002</v>
          </cell>
          <cell r="HI29">
            <v>1688.1477499999999</v>
          </cell>
          <cell r="HJ29">
            <v>351.28510999999997</v>
          </cell>
          <cell r="HK29">
            <v>339.45696000000004</v>
          </cell>
          <cell r="HL29">
            <v>1745.38986</v>
          </cell>
          <cell r="HM29">
            <v>408.27940999999998</v>
          </cell>
          <cell r="HN29">
            <v>396.03312000000005</v>
          </cell>
          <cell r="HO29">
            <v>1801.9712399999999</v>
          </cell>
          <cell r="HP29">
            <v>465.27388000000002</v>
          </cell>
          <cell r="HQ29">
            <v>452.60928000000007</v>
          </cell>
          <cell r="HR29">
            <v>1858.7838400000001</v>
          </cell>
          <cell r="HS29">
            <v>520.71862999999996</v>
          </cell>
          <cell r="HT29">
            <v>509.18544000000009</v>
          </cell>
          <cell r="HU29">
            <v>1915.63735</v>
          </cell>
          <cell r="HV29">
            <v>577.10417999999993</v>
          </cell>
          <cell r="HW29">
            <v>565.76160000000004</v>
          </cell>
          <cell r="HX29">
            <v>1972.4278099999999</v>
          </cell>
          <cell r="HY29">
            <v>633.45744999999999</v>
          </cell>
          <cell r="HZ29">
            <v>622.33776</v>
          </cell>
          <cell r="IA29">
            <v>2029.19373</v>
          </cell>
        </row>
        <row r="30">
          <cell r="S30">
            <v>21</v>
          </cell>
        </row>
        <row r="31">
          <cell r="S31">
            <v>22</v>
          </cell>
          <cell r="T31">
            <v>17718.866360000007</v>
          </cell>
          <cell r="U31">
            <v>14411.732419999997</v>
          </cell>
          <cell r="V31">
            <v>20961.796060000001</v>
          </cell>
          <cell r="W31">
            <v>1966.4281599999999</v>
          </cell>
          <cell r="X31">
            <v>1860.5596982722914</v>
          </cell>
          <cell r="Y31">
            <v>2479.3017599999998</v>
          </cell>
          <cell r="Z31">
            <v>2936.6429299999991</v>
          </cell>
          <cell r="AA31">
            <v>3245.0904065445829</v>
          </cell>
          <cell r="AB31">
            <v>3695.0496300000004</v>
          </cell>
          <cell r="AC31">
            <v>4826.2201599999999</v>
          </cell>
          <cell r="AD31">
            <v>4506.1521048168743</v>
          </cell>
          <cell r="AE31">
            <v>5010.0766500000009</v>
          </cell>
          <cell r="AF31">
            <v>6789.8607399999992</v>
          </cell>
          <cell r="AG31">
            <v>5673.4478030891642</v>
          </cell>
          <cell r="AH31">
            <v>6252.8180199999988</v>
          </cell>
          <cell r="AI31">
            <v>8402.0361500000017</v>
          </cell>
          <cell r="AJ31">
            <v>6774.9265113614601</v>
          </cell>
          <cell r="AK31">
            <v>7539.2233400000014</v>
          </cell>
          <cell r="AL31">
            <v>10821.074740000002</v>
          </cell>
          <cell r="AM31">
            <v>7929.1542096337507</v>
          </cell>
          <cell r="AN31">
            <v>9467.6384299999972</v>
          </cell>
          <cell r="AO31">
            <v>13422.50778</v>
          </cell>
          <cell r="AP31">
            <v>9533.7329079060419</v>
          </cell>
          <cell r="AQ31">
            <v>10677.748919999998</v>
          </cell>
          <cell r="AR31">
            <v>19411.104010000003</v>
          </cell>
          <cell r="AS31">
            <v>11144.144616178337</v>
          </cell>
          <cell r="AT31">
            <v>11982.316719999999</v>
          </cell>
          <cell r="AU31">
            <v>23239.984910000003</v>
          </cell>
          <cell r="AV31">
            <v>12418.89531445063</v>
          </cell>
          <cell r="AW31">
            <v>13419.858489999999</v>
          </cell>
          <cell r="AX31">
            <v>26252.531019999995</v>
          </cell>
          <cell r="AY31">
            <v>13520.857012722921</v>
          </cell>
          <cell r="AZ31">
            <v>14669.091860000002</v>
          </cell>
          <cell r="BA31">
            <v>28254.921799999996</v>
          </cell>
          <cell r="BB31">
            <v>14800.130720995212</v>
          </cell>
          <cell r="BC31">
            <v>16283.678540000001</v>
          </cell>
          <cell r="BD31">
            <v>30673.715619999992</v>
          </cell>
          <cell r="BE31">
            <v>16385.2664192675</v>
          </cell>
          <cell r="BF31">
            <v>17718.866360000007</v>
          </cell>
          <cell r="BG31">
            <v>1914.8932900000009</v>
          </cell>
          <cell r="BH31">
            <v>2366.8195942218717</v>
          </cell>
          <cell r="BI31">
            <v>1966.4281599999999</v>
          </cell>
          <cell r="BJ31">
            <v>3050.069840000001</v>
          </cell>
          <cell r="BK31">
            <v>3908.4183690049417</v>
          </cell>
          <cell r="BL31">
            <v>2936.6429299999991</v>
          </cell>
          <cell r="BM31">
            <v>4662.5126799999998</v>
          </cell>
          <cell r="BN31">
            <v>5934.2299732268148</v>
          </cell>
          <cell r="BO31">
            <v>4826.2201599999999</v>
          </cell>
          <cell r="BP31">
            <v>5951.3010100000029</v>
          </cell>
          <cell r="BQ31">
            <v>7697.6091530911481</v>
          </cell>
          <cell r="BR31">
            <v>6789.8607399999992</v>
          </cell>
          <cell r="BS31">
            <v>7650.1728600000024</v>
          </cell>
          <cell r="BT31">
            <v>9493.2379615372429</v>
          </cell>
          <cell r="BU31">
            <v>8402.0361500000017</v>
          </cell>
          <cell r="BV31">
            <v>9007.5745800000004</v>
          </cell>
          <cell r="BW31">
            <v>11083.821944207561</v>
          </cell>
          <cell r="BX31">
            <v>10821.074740000002</v>
          </cell>
          <cell r="BY31">
            <v>10698.259579999996</v>
          </cell>
          <cell r="BZ31">
            <v>13037.920926877883</v>
          </cell>
          <cell r="CA31">
            <v>13422.50778</v>
          </cell>
          <cell r="CB31">
            <v>12663.39069</v>
          </cell>
          <cell r="CC31">
            <v>15208.4739295482</v>
          </cell>
          <cell r="CD31">
            <v>19411.104010000003</v>
          </cell>
          <cell r="CE31">
            <v>14247.530309999996</v>
          </cell>
          <cell r="CF31">
            <v>16638.228922218521</v>
          </cell>
          <cell r="CG31">
            <v>23239.984910000003</v>
          </cell>
          <cell r="CH31">
            <v>15489.85799</v>
          </cell>
          <cell r="CI31">
            <v>18544.855799697976</v>
          </cell>
          <cell r="CJ31">
            <v>26252.531019999995</v>
          </cell>
          <cell r="CK31">
            <v>17421.202769999996</v>
          </cell>
          <cell r="CL31">
            <v>20115.568080700203</v>
          </cell>
          <cell r="CM31">
            <v>28254.921799999996</v>
          </cell>
          <cell r="CN31">
            <v>18708.214499999998</v>
          </cell>
          <cell r="CO31">
            <v>21686.640852988781</v>
          </cell>
          <cell r="CP31">
            <v>30673.715619999992</v>
          </cell>
          <cell r="CQ31">
            <v>1523.80099</v>
          </cell>
          <cell r="CR31">
            <v>1937.0875999999998</v>
          </cell>
          <cell r="CS31">
            <v>1914.8932900000009</v>
          </cell>
          <cell r="CT31">
            <v>3318.0006399999997</v>
          </cell>
          <cell r="CU31">
            <v>3316.5190899999989</v>
          </cell>
          <cell r="CV31">
            <v>3050.069840000001</v>
          </cell>
          <cell r="CW31">
            <v>5240.2089300000043</v>
          </cell>
          <cell r="CX31">
            <v>4919.9764499999992</v>
          </cell>
          <cell r="CY31">
            <v>4662.5126799999998</v>
          </cell>
          <cell r="CZ31">
            <v>6713.6352999999999</v>
          </cell>
          <cell r="DA31">
            <v>6260.298569999999</v>
          </cell>
          <cell r="DB31">
            <v>5951.3010100000029</v>
          </cell>
          <cell r="DC31">
            <v>7890.0657800000008</v>
          </cell>
          <cell r="DD31">
            <v>7820.2011199999988</v>
          </cell>
          <cell r="DE31">
            <v>7650.1728600000024</v>
          </cell>
          <cell r="DF31">
            <v>9242.36175</v>
          </cell>
          <cell r="DG31">
            <v>9249.8675899999998</v>
          </cell>
          <cell r="DH31">
            <v>9007.5745800000004</v>
          </cell>
          <cell r="DI31">
            <v>10724.981570000004</v>
          </cell>
          <cell r="DJ31">
            <v>11046.888309999998</v>
          </cell>
          <cell r="DK31">
            <v>10698.259579999996</v>
          </cell>
          <cell r="DL31">
            <v>12588.86939</v>
          </cell>
          <cell r="DM31">
            <v>13536.931549999998</v>
          </cell>
          <cell r="DN31">
            <v>12663.39069</v>
          </cell>
          <cell r="DO31">
            <v>14268.918439999996</v>
          </cell>
          <cell r="DP31">
            <v>15106.875549999997</v>
          </cell>
          <cell r="DQ31">
            <v>14247.530309999996</v>
          </cell>
          <cell r="DR31">
            <v>16085.844940000003</v>
          </cell>
          <cell r="DS31">
            <v>16991.184659999999</v>
          </cell>
          <cell r="DT31">
            <v>15489.85799</v>
          </cell>
          <cell r="DU31">
            <v>17666.647929999999</v>
          </cell>
          <cell r="DV31">
            <v>18465.594010000001</v>
          </cell>
          <cell r="DW31">
            <v>17421.202769999996</v>
          </cell>
          <cell r="DX31">
            <v>20156.825849999994</v>
          </cell>
          <cell r="DY31">
            <v>19885.581329999997</v>
          </cell>
          <cell r="DZ31">
            <v>18708.214499999998</v>
          </cell>
          <cell r="EA31">
            <v>1383.0140900000004</v>
          </cell>
          <cell r="EB31">
            <v>2180.4329980000002</v>
          </cell>
          <cell r="EC31">
            <v>1523.80099</v>
          </cell>
          <cell r="ED31">
            <v>3109.48839</v>
          </cell>
          <cell r="EE31">
            <v>4019.6083121247993</v>
          </cell>
          <cell r="EF31">
            <v>3318.0006399999997</v>
          </cell>
          <cell r="EG31">
            <v>5229.5719300000001</v>
          </cell>
          <cell r="EH31">
            <v>5887.6650993983994</v>
          </cell>
          <cell r="EI31">
            <v>5240.2089300000043</v>
          </cell>
          <cell r="EJ31">
            <v>6850.3769299999985</v>
          </cell>
          <cell r="EK31">
            <v>7428.5925225663996</v>
          </cell>
          <cell r="EL31">
            <v>6713.6352999999999</v>
          </cell>
          <cell r="EM31">
            <v>7932.49899</v>
          </cell>
          <cell r="EN31">
            <v>9155.2710538400006</v>
          </cell>
          <cell r="EO31">
            <v>7890.0657800000008</v>
          </cell>
          <cell r="EP31">
            <v>9990.6450999999997</v>
          </cell>
          <cell r="EQ31">
            <v>10618.924593840002</v>
          </cell>
          <cell r="ER31">
            <v>9242.36175</v>
          </cell>
          <cell r="ES31">
            <v>12043.951560000003</v>
          </cell>
          <cell r="ET31">
            <v>12383.883815839999</v>
          </cell>
          <cell r="EU31">
            <v>10724.981570000004</v>
          </cell>
          <cell r="EV31">
            <v>13784.814830000003</v>
          </cell>
          <cell r="EW31">
            <v>14358.618847472</v>
          </cell>
          <cell r="EX31">
            <v>12588.86939</v>
          </cell>
          <cell r="EY31">
            <v>15498.461669999999</v>
          </cell>
          <cell r="EZ31">
            <v>15918.894387471999</v>
          </cell>
          <cell r="FA31">
            <v>14268.918439999996</v>
          </cell>
          <cell r="FB31">
            <v>17730.526160000001</v>
          </cell>
          <cell r="FC31">
            <v>17926.110427471995</v>
          </cell>
          <cell r="FD31">
            <v>16085.844940000003</v>
          </cell>
          <cell r="FE31">
            <v>19822.245920000001</v>
          </cell>
          <cell r="FF31">
            <v>19575.81991865264</v>
          </cell>
          <cell r="FG31">
            <v>17666.647929999999</v>
          </cell>
          <cell r="FH31">
            <v>21201.228220000005</v>
          </cell>
          <cell r="FI31">
            <v>21121.495424652636</v>
          </cell>
          <cell r="FJ31">
            <v>20156.825849999994</v>
          </cell>
          <cell r="FK31">
            <v>2068.0227700000005</v>
          </cell>
          <cell r="FL31">
            <v>1350.1690437500001</v>
          </cell>
          <cell r="FM31">
            <v>1383.0140900000004</v>
          </cell>
          <cell r="FN31">
            <v>3568.5746100000006</v>
          </cell>
          <cell r="FO31">
            <v>3099.6711975000007</v>
          </cell>
          <cell r="FP31">
            <v>3109.48839</v>
          </cell>
          <cell r="FQ31">
            <v>4462.0012299999999</v>
          </cell>
          <cell r="FR31">
            <v>5227.83592125</v>
          </cell>
          <cell r="FS31">
            <v>5229.5719300000001</v>
          </cell>
          <cell r="FT31">
            <v>4694.9420000000009</v>
          </cell>
          <cell r="FU31">
            <v>6928.433755</v>
          </cell>
          <cell r="FV31">
            <v>6850.3769299999985</v>
          </cell>
          <cell r="FW31">
            <v>4519.4280899999994</v>
          </cell>
          <cell r="FX31">
            <v>6733.5286254166649</v>
          </cell>
          <cell r="FY31">
            <v>7932.49899</v>
          </cell>
          <cell r="FZ31">
            <v>4176.3584699999983</v>
          </cell>
          <cell r="GA31">
            <v>6545.6234758333321</v>
          </cell>
          <cell r="GB31">
            <v>9990.6450999999997</v>
          </cell>
          <cell r="GC31">
            <v>3930.1968899999983</v>
          </cell>
          <cell r="GD31">
            <v>6359.7262762499977</v>
          </cell>
          <cell r="GE31">
            <v>12043.951560000003</v>
          </cell>
          <cell r="GF31">
            <v>3702.0581199999979</v>
          </cell>
          <cell r="GG31">
            <v>6174.8290966666655</v>
          </cell>
          <cell r="GH31">
            <v>13784.814830000003</v>
          </cell>
          <cell r="GI31">
            <v>3218.4731399999991</v>
          </cell>
          <cell r="GJ31">
            <v>5987.9318970833319</v>
          </cell>
          <cell r="GK31">
            <v>15498.461669999999</v>
          </cell>
          <cell r="GL31">
            <v>2938.4245799999999</v>
          </cell>
          <cell r="GM31">
            <v>5769.0346974999975</v>
          </cell>
          <cell r="GN31">
            <v>17730.526160000001</v>
          </cell>
          <cell r="GO31">
            <v>2781.3027400000001</v>
          </cell>
          <cell r="GP31">
            <v>5558.1375179166653</v>
          </cell>
          <cell r="GQ31">
            <v>19822.245920000001</v>
          </cell>
          <cell r="GR31">
            <v>2639.5032499999988</v>
          </cell>
          <cell r="GS31">
            <v>5314.2403183333327</v>
          </cell>
          <cell r="GT31">
            <v>21201.228220000005</v>
          </cell>
          <cell r="GU31">
            <v>-67.810599999999994</v>
          </cell>
          <cell r="GV31">
            <v>-150.81887</v>
          </cell>
          <cell r="GW31">
            <v>2068.0227700000005</v>
          </cell>
          <cell r="GX31">
            <v>-179.49848999999998</v>
          </cell>
          <cell r="GY31">
            <v>-301.37941000000001</v>
          </cell>
          <cell r="GZ31">
            <v>3568.5746100000006</v>
          </cell>
          <cell r="HA31">
            <v>-241.80361000000002</v>
          </cell>
          <cell r="HB31">
            <v>-456.83574999999996</v>
          </cell>
          <cell r="HC31">
            <v>4462.0012299999999</v>
          </cell>
          <cell r="HD31">
            <v>-446.78497999999996</v>
          </cell>
          <cell r="HE31">
            <v>-609.27107000000001</v>
          </cell>
          <cell r="HF31">
            <v>4694.9420000000009</v>
          </cell>
          <cell r="HG31">
            <v>-608.09211000000005</v>
          </cell>
          <cell r="HH31">
            <v>-764.29462000000001</v>
          </cell>
          <cell r="HI31">
            <v>4519.4280899999994</v>
          </cell>
          <cell r="HJ31">
            <v>-777.04936999999995</v>
          </cell>
          <cell r="HK31">
            <v>-919.19930999999997</v>
          </cell>
          <cell r="HL31">
            <v>4176.3584699999983</v>
          </cell>
          <cell r="HM31">
            <v>-952.78787999999997</v>
          </cell>
          <cell r="HN31">
            <v>-1074.6012500000002</v>
          </cell>
          <cell r="HO31">
            <v>3930.1968899999983</v>
          </cell>
          <cell r="HP31">
            <v>-1093.7796800000001</v>
          </cell>
          <cell r="HQ31">
            <v>-1229.62327</v>
          </cell>
          <cell r="HR31">
            <v>3702.0581199999979</v>
          </cell>
          <cell r="HS31">
            <v>-1260.1422399999999</v>
          </cell>
          <cell r="HT31">
            <v>-1384.3054700000002</v>
          </cell>
          <cell r="HU31">
            <v>3218.4731399999991</v>
          </cell>
          <cell r="HV31">
            <v>-1420.6104499999997</v>
          </cell>
          <cell r="HW31">
            <v>-1538.7025599999999</v>
          </cell>
          <cell r="HX31">
            <v>2938.4245799999999</v>
          </cell>
          <cell r="HY31">
            <v>-1509.4919100000002</v>
          </cell>
          <cell r="HZ31">
            <v>-1702.89651</v>
          </cell>
          <cell r="IA31">
            <v>2781.3027400000001</v>
          </cell>
        </row>
        <row r="32">
          <cell r="S32">
            <v>23</v>
          </cell>
          <cell r="T32" t="str">
            <v xml:space="preserve"> </v>
          </cell>
          <cell r="U32" t="str">
            <v xml:space="preserve"> </v>
          </cell>
          <cell r="W32" t="str">
            <v xml:space="preserve"> </v>
          </cell>
          <cell r="X32" t="str">
            <v xml:space="preserve"> </v>
          </cell>
          <cell r="Z32" t="str">
            <v xml:space="preserve"> </v>
          </cell>
          <cell r="AA32" t="str">
            <v xml:space="preserve"> </v>
          </cell>
          <cell r="AC32" t="str">
            <v xml:space="preserve"> </v>
          </cell>
          <cell r="AD32" t="str">
            <v xml:space="preserve"> </v>
          </cell>
          <cell r="AF32" t="str">
            <v xml:space="preserve"> </v>
          </cell>
          <cell r="AG32" t="str">
            <v xml:space="preserve"> </v>
          </cell>
          <cell r="AI32" t="str">
            <v xml:space="preserve"> </v>
          </cell>
          <cell r="AJ32" t="str">
            <v xml:space="preserve"> </v>
          </cell>
          <cell r="AL32" t="str">
            <v xml:space="preserve"> </v>
          </cell>
          <cell r="AM32" t="str">
            <v xml:space="preserve"> </v>
          </cell>
          <cell r="AO32" t="str">
            <v xml:space="preserve"> </v>
          </cell>
          <cell r="AP32" t="str">
            <v xml:space="preserve"> </v>
          </cell>
          <cell r="AR32" t="str">
            <v xml:space="preserve"> </v>
          </cell>
          <cell r="AS32" t="str">
            <v xml:space="preserve"> </v>
          </cell>
          <cell r="AU32" t="str">
            <v xml:space="preserve"> </v>
          </cell>
          <cell r="AV32" t="str">
            <v xml:space="preserve"> </v>
          </cell>
          <cell r="AX32" t="str">
            <v xml:space="preserve"> </v>
          </cell>
          <cell r="AY32" t="str">
            <v xml:space="preserve"> </v>
          </cell>
          <cell r="BA32" t="str">
            <v xml:space="preserve"> </v>
          </cell>
          <cell r="BB32" t="str">
            <v xml:space="preserve"> </v>
          </cell>
          <cell r="BD32" t="str">
            <v xml:space="preserve"> </v>
          </cell>
          <cell r="BE32" t="str">
            <v xml:space="preserve"> </v>
          </cell>
          <cell r="BG32" t="str">
            <v xml:space="preserve"> </v>
          </cell>
          <cell r="BH32" t="str">
            <v xml:space="preserve"> </v>
          </cell>
          <cell r="BJ32" t="str">
            <v xml:space="preserve"> </v>
          </cell>
          <cell r="BK32" t="str">
            <v xml:space="preserve"> </v>
          </cell>
          <cell r="BM32" t="str">
            <v xml:space="preserve"> </v>
          </cell>
          <cell r="BN32" t="str">
            <v xml:space="preserve"> </v>
          </cell>
          <cell r="BP32" t="str">
            <v xml:space="preserve"> </v>
          </cell>
          <cell r="BQ32" t="str">
            <v xml:space="preserve"> </v>
          </cell>
          <cell r="BS32" t="str">
            <v xml:space="preserve"> </v>
          </cell>
          <cell r="BT32" t="str">
            <v xml:space="preserve"> </v>
          </cell>
          <cell r="BV32" t="str">
            <v xml:space="preserve"> </v>
          </cell>
          <cell r="BW32" t="str">
            <v xml:space="preserve"> </v>
          </cell>
          <cell r="BY32" t="str">
            <v xml:space="preserve"> </v>
          </cell>
          <cell r="BZ32" t="str">
            <v xml:space="preserve"> </v>
          </cell>
          <cell r="CB32" t="str">
            <v xml:space="preserve"> </v>
          </cell>
          <cell r="CC32" t="str">
            <v xml:space="preserve"> </v>
          </cell>
          <cell r="CE32" t="str">
            <v xml:space="preserve"> </v>
          </cell>
          <cell r="CF32" t="str">
            <v xml:space="preserve"> </v>
          </cell>
          <cell r="CH32" t="str">
            <v xml:space="preserve"> </v>
          </cell>
          <cell r="CI32" t="str">
            <v xml:space="preserve"> </v>
          </cell>
          <cell r="CK32" t="str">
            <v xml:space="preserve"> </v>
          </cell>
          <cell r="CL32" t="str">
            <v xml:space="preserve"> </v>
          </cell>
          <cell r="CN32" t="str">
            <v xml:space="preserve"> </v>
          </cell>
          <cell r="CO32" t="str">
            <v xml:space="preserve"> </v>
          </cell>
          <cell r="CQ32" t="str">
            <v xml:space="preserve"> </v>
          </cell>
          <cell r="CR32" t="str">
            <v xml:space="preserve"> </v>
          </cell>
          <cell r="CT32" t="str">
            <v xml:space="preserve"> </v>
          </cell>
          <cell r="CU32" t="str">
            <v xml:space="preserve"> </v>
          </cell>
          <cell r="CW32" t="str">
            <v xml:space="preserve"> </v>
          </cell>
          <cell r="CX32" t="str">
            <v xml:space="preserve"> </v>
          </cell>
          <cell r="CZ32" t="str">
            <v xml:space="preserve"> </v>
          </cell>
          <cell r="DA32" t="str">
            <v xml:space="preserve"> </v>
          </cell>
          <cell r="DC32" t="str">
            <v xml:space="preserve"> </v>
          </cell>
          <cell r="DD32" t="str">
            <v xml:space="preserve"> </v>
          </cell>
          <cell r="DF32" t="str">
            <v xml:space="preserve"> </v>
          </cell>
          <cell r="DG32" t="str">
            <v xml:space="preserve"> </v>
          </cell>
          <cell r="DI32" t="str">
            <v xml:space="preserve"> </v>
          </cell>
          <cell r="DJ32" t="str">
            <v xml:space="preserve"> </v>
          </cell>
          <cell r="DL32" t="str">
            <v xml:space="preserve"> </v>
          </cell>
          <cell r="DM32" t="str">
            <v xml:space="preserve"> </v>
          </cell>
          <cell r="DO32" t="str">
            <v xml:space="preserve"> </v>
          </cell>
          <cell r="DP32" t="str">
            <v xml:space="preserve"> </v>
          </cell>
          <cell r="DR32" t="str">
            <v xml:space="preserve"> </v>
          </cell>
          <cell r="DS32" t="str">
            <v xml:space="preserve"> </v>
          </cell>
          <cell r="DU32" t="str">
            <v xml:space="preserve"> </v>
          </cell>
          <cell r="DV32" t="str">
            <v xml:space="preserve"> </v>
          </cell>
          <cell r="DX32" t="str">
            <v xml:space="preserve"> </v>
          </cell>
          <cell r="DY32" t="str">
            <v xml:space="preserve"> </v>
          </cell>
          <cell r="EA32" t="str">
            <v xml:space="preserve"> </v>
          </cell>
          <cell r="EB32" t="str">
            <v xml:space="preserve"> </v>
          </cell>
          <cell r="ED32" t="str">
            <v xml:space="preserve"> </v>
          </cell>
          <cell r="EE32" t="str">
            <v xml:space="preserve"> </v>
          </cell>
          <cell r="EG32" t="str">
            <v xml:space="preserve"> </v>
          </cell>
          <cell r="EH32" t="str">
            <v xml:space="preserve"> </v>
          </cell>
          <cell r="EJ32" t="str">
            <v xml:space="preserve"> </v>
          </cell>
          <cell r="EK32" t="str">
            <v xml:space="preserve"> </v>
          </cell>
          <cell r="EM32" t="str">
            <v xml:space="preserve"> </v>
          </cell>
          <cell r="EN32" t="str">
            <v xml:space="preserve"> </v>
          </cell>
          <cell r="EP32" t="str">
            <v xml:space="preserve"> </v>
          </cell>
          <cell r="EQ32" t="str">
            <v xml:space="preserve"> </v>
          </cell>
          <cell r="ES32" t="str">
            <v xml:space="preserve"> </v>
          </cell>
          <cell r="ET32" t="str">
            <v xml:space="preserve"> </v>
          </cell>
          <cell r="EV32" t="str">
            <v xml:space="preserve"> </v>
          </cell>
          <cell r="EW32" t="str">
            <v xml:space="preserve"> </v>
          </cell>
          <cell r="EY32" t="str">
            <v xml:space="preserve"> </v>
          </cell>
          <cell r="EZ32" t="str">
            <v xml:space="preserve"> </v>
          </cell>
          <cell r="FB32" t="str">
            <v xml:space="preserve"> </v>
          </cell>
          <cell r="FC32" t="str">
            <v xml:space="preserve"> </v>
          </cell>
          <cell r="FE32" t="str">
            <v xml:space="preserve"> </v>
          </cell>
          <cell r="FF32" t="str">
            <v xml:space="preserve"> </v>
          </cell>
          <cell r="FH32" t="str">
            <v xml:space="preserve"> </v>
          </cell>
          <cell r="FI32" t="str">
            <v xml:space="preserve"> </v>
          </cell>
          <cell r="FK32" t="str">
            <v xml:space="preserve"> </v>
          </cell>
          <cell r="FL32" t="str">
            <v xml:space="preserve"> </v>
          </cell>
          <cell r="FN32" t="str">
            <v xml:space="preserve"> </v>
          </cell>
          <cell r="FO32" t="str">
            <v xml:space="preserve"> </v>
          </cell>
          <cell r="FQ32" t="str">
            <v xml:space="preserve"> </v>
          </cell>
          <cell r="FR32" t="str">
            <v xml:space="preserve"> </v>
          </cell>
          <cell r="FT32" t="str">
            <v xml:space="preserve"> </v>
          </cell>
          <cell r="FU32" t="str">
            <v xml:space="preserve"> </v>
          </cell>
          <cell r="FW32" t="str">
            <v xml:space="preserve"> </v>
          </cell>
          <cell r="FX32" t="str">
            <v xml:space="preserve"> </v>
          </cell>
          <cell r="FZ32" t="str">
            <v xml:space="preserve"> </v>
          </cell>
          <cell r="GA32" t="str">
            <v xml:space="preserve"> </v>
          </cell>
          <cell r="GC32" t="str">
            <v xml:space="preserve"> </v>
          </cell>
          <cell r="GD32" t="str">
            <v xml:space="preserve"> </v>
          </cell>
          <cell r="GF32" t="str">
            <v xml:space="preserve"> </v>
          </cell>
          <cell r="GG32" t="str">
            <v xml:space="preserve"> </v>
          </cell>
          <cell r="GI32" t="str">
            <v xml:space="preserve"> </v>
          </cell>
          <cell r="GJ32" t="str">
            <v xml:space="preserve"> </v>
          </cell>
          <cell r="GL32" t="str">
            <v xml:space="preserve"> </v>
          </cell>
          <cell r="GM32" t="str">
            <v xml:space="preserve"> </v>
          </cell>
          <cell r="GO32" t="str">
            <v xml:space="preserve"> </v>
          </cell>
          <cell r="GP32" t="str">
            <v xml:space="preserve"> </v>
          </cell>
          <cell r="GR32" t="str">
            <v xml:space="preserve"> </v>
          </cell>
          <cell r="GS32" t="str">
            <v xml:space="preserve"> </v>
          </cell>
          <cell r="GU32" t="str">
            <v xml:space="preserve"> </v>
          </cell>
          <cell r="GV32" t="str">
            <v xml:space="preserve"> </v>
          </cell>
          <cell r="GX32" t="str">
            <v xml:space="preserve"> </v>
          </cell>
          <cell r="GY32" t="str">
            <v xml:space="preserve"> </v>
          </cell>
          <cell r="HA32" t="str">
            <v xml:space="preserve"> </v>
          </cell>
          <cell r="HB32" t="str">
            <v xml:space="preserve"> </v>
          </cell>
          <cell r="HD32" t="str">
            <v xml:space="preserve"> </v>
          </cell>
          <cell r="HE32" t="str">
            <v xml:space="preserve"> </v>
          </cell>
          <cell r="HG32" t="str">
            <v xml:space="preserve"> </v>
          </cell>
          <cell r="HH32" t="str">
            <v xml:space="preserve"> </v>
          </cell>
          <cell r="HJ32" t="str">
            <v xml:space="preserve"> </v>
          </cell>
          <cell r="HK32" t="str">
            <v xml:space="preserve"> </v>
          </cell>
          <cell r="HM32" t="str">
            <v xml:space="preserve"> </v>
          </cell>
          <cell r="HN32" t="str">
            <v xml:space="preserve"> </v>
          </cell>
          <cell r="HP32" t="str">
            <v xml:space="preserve"> </v>
          </cell>
          <cell r="HQ32" t="str">
            <v xml:space="preserve"> </v>
          </cell>
          <cell r="HS32" t="str">
            <v xml:space="preserve"> </v>
          </cell>
          <cell r="HT32" t="str">
            <v xml:space="preserve"> </v>
          </cell>
          <cell r="HV32" t="str">
            <v xml:space="preserve"> </v>
          </cell>
          <cell r="HW32" t="str">
            <v xml:space="preserve"> </v>
          </cell>
          <cell r="HY32" t="str">
            <v xml:space="preserve"> </v>
          </cell>
          <cell r="HZ32" t="str">
            <v xml:space="preserve"> </v>
          </cell>
        </row>
        <row r="33">
          <cell r="S33">
            <v>24</v>
          </cell>
          <cell r="T33" t="str">
            <v xml:space="preserve"> </v>
          </cell>
          <cell r="V33" t="str">
            <v xml:space="preserve">  </v>
          </cell>
          <cell r="W33" t="str">
            <v xml:space="preserve"> </v>
          </cell>
          <cell r="Y33" t="str">
            <v xml:space="preserve">  </v>
          </cell>
          <cell r="Z33" t="str">
            <v xml:space="preserve"> </v>
          </cell>
          <cell r="AB33" t="str">
            <v xml:space="preserve">  </v>
          </cell>
          <cell r="AC33" t="str">
            <v xml:space="preserve"> </v>
          </cell>
          <cell r="AE33" t="str">
            <v xml:space="preserve">  </v>
          </cell>
          <cell r="AF33" t="str">
            <v xml:space="preserve"> </v>
          </cell>
          <cell r="AH33" t="str">
            <v xml:space="preserve">  </v>
          </cell>
          <cell r="AI33" t="str">
            <v xml:space="preserve"> </v>
          </cell>
          <cell r="AK33" t="str">
            <v xml:space="preserve">  </v>
          </cell>
          <cell r="AL33" t="str">
            <v xml:space="preserve"> </v>
          </cell>
          <cell r="AN33" t="str">
            <v xml:space="preserve">  </v>
          </cell>
          <cell r="AO33" t="str">
            <v xml:space="preserve"> </v>
          </cell>
          <cell r="AQ33" t="str">
            <v xml:space="preserve">  </v>
          </cell>
          <cell r="AR33" t="str">
            <v xml:space="preserve"> </v>
          </cell>
          <cell r="AT33" t="str">
            <v xml:space="preserve">  </v>
          </cell>
          <cell r="AU33" t="str">
            <v xml:space="preserve"> </v>
          </cell>
          <cell r="AW33" t="str">
            <v xml:space="preserve">  </v>
          </cell>
          <cell r="AX33" t="str">
            <v xml:space="preserve"> </v>
          </cell>
          <cell r="AZ33" t="str">
            <v xml:space="preserve">  </v>
          </cell>
          <cell r="BA33" t="str">
            <v xml:space="preserve"> </v>
          </cell>
          <cell r="BC33" t="str">
            <v xml:space="preserve">  </v>
          </cell>
          <cell r="BD33" t="str">
            <v xml:space="preserve"> </v>
          </cell>
          <cell r="BF33" t="str">
            <v xml:space="preserve">  </v>
          </cell>
          <cell r="BG33" t="str">
            <v xml:space="preserve"> </v>
          </cell>
          <cell r="BI33" t="str">
            <v xml:space="preserve">  </v>
          </cell>
          <cell r="BJ33" t="str">
            <v xml:space="preserve"> </v>
          </cell>
          <cell r="BL33" t="str">
            <v xml:space="preserve">  </v>
          </cell>
          <cell r="BM33" t="str">
            <v xml:space="preserve"> </v>
          </cell>
          <cell r="BO33" t="str">
            <v xml:space="preserve">  </v>
          </cell>
          <cell r="BP33" t="str">
            <v xml:space="preserve"> </v>
          </cell>
          <cell r="BR33" t="str">
            <v xml:space="preserve">  </v>
          </cell>
          <cell r="BS33" t="str">
            <v xml:space="preserve"> </v>
          </cell>
          <cell r="BU33" t="str">
            <v xml:space="preserve">  </v>
          </cell>
          <cell r="BV33" t="str">
            <v xml:space="preserve"> </v>
          </cell>
          <cell r="BX33" t="str">
            <v xml:space="preserve">  </v>
          </cell>
          <cell r="BY33" t="str">
            <v xml:space="preserve"> </v>
          </cell>
          <cell r="CA33" t="str">
            <v xml:space="preserve">  </v>
          </cell>
          <cell r="CB33" t="str">
            <v xml:space="preserve"> </v>
          </cell>
          <cell r="CD33" t="str">
            <v xml:space="preserve">  </v>
          </cell>
          <cell r="CE33" t="str">
            <v xml:space="preserve"> </v>
          </cell>
          <cell r="CG33" t="str">
            <v xml:space="preserve">  </v>
          </cell>
          <cell r="CH33" t="str">
            <v xml:space="preserve"> </v>
          </cell>
          <cell r="CJ33" t="str">
            <v xml:space="preserve">  </v>
          </cell>
          <cell r="CK33" t="str">
            <v xml:space="preserve"> </v>
          </cell>
          <cell r="CM33" t="str">
            <v xml:space="preserve">  </v>
          </cell>
          <cell r="CN33" t="str">
            <v xml:space="preserve"> </v>
          </cell>
          <cell r="CP33" t="str">
            <v xml:space="preserve">  </v>
          </cell>
          <cell r="CQ33" t="str">
            <v xml:space="preserve"> </v>
          </cell>
          <cell r="CS33" t="str">
            <v xml:space="preserve">  </v>
          </cell>
          <cell r="CT33" t="str">
            <v xml:space="preserve"> </v>
          </cell>
          <cell r="CV33" t="str">
            <v xml:space="preserve">  </v>
          </cell>
          <cell r="CW33" t="str">
            <v xml:space="preserve"> </v>
          </cell>
          <cell r="CY33" t="str">
            <v xml:space="preserve">  </v>
          </cell>
          <cell r="CZ33" t="str">
            <v xml:space="preserve"> </v>
          </cell>
          <cell r="DB33" t="str">
            <v xml:space="preserve">  </v>
          </cell>
          <cell r="DC33" t="str">
            <v xml:space="preserve"> </v>
          </cell>
          <cell r="DE33" t="str">
            <v xml:space="preserve">  </v>
          </cell>
          <cell r="DF33" t="str">
            <v xml:space="preserve"> </v>
          </cell>
          <cell r="DH33" t="str">
            <v xml:space="preserve">  </v>
          </cell>
          <cell r="DI33" t="str">
            <v xml:space="preserve"> </v>
          </cell>
          <cell r="DK33" t="str">
            <v xml:space="preserve">  </v>
          </cell>
          <cell r="DL33" t="str">
            <v xml:space="preserve"> </v>
          </cell>
          <cell r="DN33" t="str">
            <v xml:space="preserve">  </v>
          </cell>
          <cell r="DO33" t="str">
            <v xml:space="preserve"> </v>
          </cell>
          <cell r="DQ33" t="str">
            <v xml:space="preserve">  </v>
          </cell>
          <cell r="DR33" t="str">
            <v xml:space="preserve"> </v>
          </cell>
          <cell r="DT33" t="str">
            <v xml:space="preserve">  </v>
          </cell>
          <cell r="DU33" t="str">
            <v xml:space="preserve"> </v>
          </cell>
          <cell r="DW33" t="str">
            <v xml:space="preserve">  </v>
          </cell>
          <cell r="DX33" t="str">
            <v xml:space="preserve"> </v>
          </cell>
          <cell r="DZ33" t="str">
            <v xml:space="preserve">  </v>
          </cell>
          <cell r="EA33" t="str">
            <v xml:space="preserve"> </v>
          </cell>
          <cell r="EC33" t="str">
            <v xml:space="preserve">  </v>
          </cell>
          <cell r="ED33" t="str">
            <v xml:space="preserve"> </v>
          </cell>
          <cell r="EF33" t="str">
            <v xml:space="preserve">  </v>
          </cell>
          <cell r="EG33" t="str">
            <v xml:space="preserve"> </v>
          </cell>
          <cell r="EI33" t="str">
            <v xml:space="preserve">  </v>
          </cell>
          <cell r="EJ33" t="str">
            <v xml:space="preserve"> </v>
          </cell>
          <cell r="EL33" t="str">
            <v xml:space="preserve">  </v>
          </cell>
          <cell r="EM33" t="str">
            <v xml:space="preserve"> </v>
          </cell>
          <cell r="EO33" t="str">
            <v xml:space="preserve">  </v>
          </cell>
          <cell r="EP33" t="str">
            <v xml:space="preserve"> </v>
          </cell>
          <cell r="ER33" t="str">
            <v xml:space="preserve">  </v>
          </cell>
          <cell r="ES33" t="str">
            <v xml:space="preserve"> </v>
          </cell>
          <cell r="EU33" t="str">
            <v xml:space="preserve">  </v>
          </cell>
          <cell r="EV33" t="str">
            <v xml:space="preserve"> </v>
          </cell>
          <cell r="EX33" t="str">
            <v xml:space="preserve">  </v>
          </cell>
          <cell r="EY33" t="str">
            <v xml:space="preserve"> </v>
          </cell>
          <cell r="FA33" t="str">
            <v xml:space="preserve">  </v>
          </cell>
          <cell r="FB33" t="str">
            <v xml:space="preserve"> </v>
          </cell>
          <cell r="FD33" t="str">
            <v xml:space="preserve">  </v>
          </cell>
          <cell r="FE33" t="str">
            <v xml:space="preserve"> </v>
          </cell>
          <cell r="FG33" t="str">
            <v xml:space="preserve">  </v>
          </cell>
          <cell r="FH33" t="str">
            <v xml:space="preserve"> </v>
          </cell>
          <cell r="FJ33" t="str">
            <v xml:space="preserve">  </v>
          </cell>
          <cell r="FK33" t="str">
            <v xml:space="preserve"> </v>
          </cell>
          <cell r="FM33" t="str">
            <v xml:space="preserve">  </v>
          </cell>
          <cell r="FN33" t="str">
            <v xml:space="preserve"> </v>
          </cell>
          <cell r="FP33" t="str">
            <v xml:space="preserve">  </v>
          </cell>
          <cell r="FQ33" t="str">
            <v xml:space="preserve"> </v>
          </cell>
          <cell r="FS33" t="str">
            <v xml:space="preserve">  </v>
          </cell>
          <cell r="FT33" t="str">
            <v xml:space="preserve"> </v>
          </cell>
          <cell r="FV33" t="str">
            <v xml:space="preserve">  </v>
          </cell>
          <cell r="FW33" t="str">
            <v xml:space="preserve"> </v>
          </cell>
          <cell r="FY33" t="str">
            <v xml:space="preserve">  </v>
          </cell>
          <cell r="FZ33" t="str">
            <v xml:space="preserve"> </v>
          </cell>
          <cell r="GB33" t="str">
            <v xml:space="preserve">  </v>
          </cell>
          <cell r="GC33" t="str">
            <v xml:space="preserve"> </v>
          </cell>
          <cell r="GE33" t="str">
            <v xml:space="preserve">  </v>
          </cell>
          <cell r="GF33" t="str">
            <v xml:space="preserve"> </v>
          </cell>
          <cell r="GH33" t="str">
            <v xml:space="preserve">  </v>
          </cell>
          <cell r="GI33" t="str">
            <v xml:space="preserve"> </v>
          </cell>
          <cell r="GK33" t="str">
            <v xml:space="preserve">  </v>
          </cell>
          <cell r="GL33" t="str">
            <v xml:space="preserve"> </v>
          </cell>
          <cell r="GN33" t="str">
            <v xml:space="preserve">  </v>
          </cell>
          <cell r="GO33" t="str">
            <v xml:space="preserve"> </v>
          </cell>
          <cell r="GQ33" t="str">
            <v xml:space="preserve">  </v>
          </cell>
          <cell r="GR33" t="str">
            <v xml:space="preserve"> </v>
          </cell>
          <cell r="GT33" t="str">
            <v xml:space="preserve">  </v>
          </cell>
          <cell r="GU33" t="str">
            <v xml:space="preserve"> </v>
          </cell>
          <cell r="GW33" t="str">
            <v xml:space="preserve">  </v>
          </cell>
          <cell r="GX33" t="str">
            <v xml:space="preserve"> </v>
          </cell>
          <cell r="GZ33" t="str">
            <v xml:space="preserve">  </v>
          </cell>
          <cell r="HA33" t="str">
            <v xml:space="preserve"> </v>
          </cell>
          <cell r="HC33" t="str">
            <v xml:space="preserve">  </v>
          </cell>
          <cell r="HD33" t="str">
            <v xml:space="preserve"> </v>
          </cell>
          <cell r="HF33" t="str">
            <v xml:space="preserve">  </v>
          </cell>
          <cell r="HG33" t="str">
            <v xml:space="preserve"> </v>
          </cell>
          <cell r="HI33" t="str">
            <v xml:space="preserve">  </v>
          </cell>
          <cell r="HJ33" t="str">
            <v xml:space="preserve"> </v>
          </cell>
          <cell r="HL33" t="str">
            <v xml:space="preserve">  </v>
          </cell>
          <cell r="HM33" t="str">
            <v xml:space="preserve"> </v>
          </cell>
          <cell r="HO33" t="str">
            <v xml:space="preserve">  </v>
          </cell>
          <cell r="HP33" t="str">
            <v xml:space="preserve"> </v>
          </cell>
          <cell r="HR33" t="str">
            <v xml:space="preserve">  </v>
          </cell>
          <cell r="HS33" t="str">
            <v xml:space="preserve"> </v>
          </cell>
          <cell r="HU33" t="str">
            <v xml:space="preserve">  </v>
          </cell>
          <cell r="HV33" t="str">
            <v xml:space="preserve"> </v>
          </cell>
          <cell r="HX33" t="str">
            <v xml:space="preserve">  </v>
          </cell>
          <cell r="HY33" t="str">
            <v xml:space="preserve"> </v>
          </cell>
          <cell r="IA33" t="str">
            <v xml:space="preserve">  </v>
          </cell>
        </row>
        <row r="34">
          <cell r="S34">
            <v>25</v>
          </cell>
          <cell r="T34">
            <v>340.71441999999996</v>
          </cell>
          <cell r="U34">
            <v>1119</v>
          </cell>
          <cell r="V34">
            <v>1112.0302099999999</v>
          </cell>
          <cell r="W34">
            <v>27.39978</v>
          </cell>
          <cell r="X34">
            <v>21.657830000000001</v>
          </cell>
          <cell r="Y34">
            <v>22.603470000000002</v>
          </cell>
          <cell r="Z34">
            <v>60.86101</v>
          </cell>
          <cell r="AA34">
            <v>43.296670000000006</v>
          </cell>
          <cell r="AB34">
            <v>43.581780000000002</v>
          </cell>
          <cell r="AC34">
            <v>97.919620000000009</v>
          </cell>
          <cell r="AD34">
            <v>64.916500000000013</v>
          </cell>
          <cell r="AE34">
            <v>70.842620000000011</v>
          </cell>
          <cell r="AF34">
            <v>148.00217000000001</v>
          </cell>
          <cell r="AG34">
            <v>86.51833000000002</v>
          </cell>
          <cell r="AH34">
            <v>93.371250000000003</v>
          </cell>
          <cell r="AI34">
            <v>198.59530000000001</v>
          </cell>
          <cell r="AJ34">
            <v>108.10117000000002</v>
          </cell>
          <cell r="AK34">
            <v>116.02673000000001</v>
          </cell>
          <cell r="AL34">
            <v>243.45634000000001</v>
          </cell>
          <cell r="AM34">
            <v>129.66400000000002</v>
          </cell>
          <cell r="AN34">
            <v>144.61202000000003</v>
          </cell>
          <cell r="AO34">
            <v>278.85523999999998</v>
          </cell>
          <cell r="AP34">
            <v>151.20783000000003</v>
          </cell>
          <cell r="AQ34">
            <v>165.52170999999998</v>
          </cell>
          <cell r="AR34">
            <v>301.43833000000001</v>
          </cell>
          <cell r="AS34">
            <v>172.73167000000004</v>
          </cell>
          <cell r="AT34">
            <v>176.87502000000001</v>
          </cell>
          <cell r="AU34">
            <v>328.51799000000005</v>
          </cell>
          <cell r="AV34">
            <v>194.23650000000004</v>
          </cell>
          <cell r="AW34">
            <v>199.05045000000001</v>
          </cell>
          <cell r="AX34">
            <v>355.53514000000001</v>
          </cell>
          <cell r="AY34">
            <v>215.72133000000002</v>
          </cell>
          <cell r="AZ34">
            <v>220.04499000000004</v>
          </cell>
          <cell r="BA34">
            <v>386.82929000000007</v>
          </cell>
          <cell r="BB34">
            <v>237.18617000000003</v>
          </cell>
          <cell r="BC34">
            <v>266.99259000000001</v>
          </cell>
          <cell r="BD34">
            <v>483.25426000000004</v>
          </cell>
          <cell r="BE34">
            <v>258.63</v>
          </cell>
          <cell r="BF34">
            <v>340.71441999999996</v>
          </cell>
          <cell r="BG34">
            <v>24.571269999999998</v>
          </cell>
          <cell r="BH34">
            <v>35.399577088440502</v>
          </cell>
          <cell r="BI34">
            <v>27.39978</v>
          </cell>
          <cell r="BJ34">
            <v>45.378529999999998</v>
          </cell>
          <cell r="BK34">
            <v>70.799154176881004</v>
          </cell>
          <cell r="BL34">
            <v>60.86101</v>
          </cell>
          <cell r="BM34">
            <v>61.575369999999992</v>
          </cell>
          <cell r="BN34">
            <v>106.1987312653215</v>
          </cell>
          <cell r="BO34">
            <v>97.919620000000009</v>
          </cell>
          <cell r="BP34">
            <v>78.453360000000004</v>
          </cell>
          <cell r="BQ34">
            <v>141.59830835376201</v>
          </cell>
          <cell r="BR34">
            <v>148.00217000000001</v>
          </cell>
          <cell r="BS34">
            <v>122.24116000000001</v>
          </cell>
          <cell r="BT34">
            <v>176.99788544220252</v>
          </cell>
          <cell r="BU34">
            <v>198.59530000000001</v>
          </cell>
          <cell r="BV34">
            <v>144.16924</v>
          </cell>
          <cell r="BW34">
            <v>212.39746253064303</v>
          </cell>
          <cell r="BX34">
            <v>243.45634000000001</v>
          </cell>
          <cell r="BY34">
            <v>157.92569</v>
          </cell>
          <cell r="BZ34">
            <v>247.79703961908353</v>
          </cell>
          <cell r="CA34">
            <v>278.85523999999998</v>
          </cell>
          <cell r="CB34">
            <v>195.45827000000003</v>
          </cell>
          <cell r="CC34">
            <v>283.19661670752402</v>
          </cell>
          <cell r="CD34">
            <v>301.43833000000001</v>
          </cell>
          <cell r="CE34">
            <v>223.50681</v>
          </cell>
          <cell r="CF34">
            <v>318.5961937959645</v>
          </cell>
          <cell r="CG34">
            <v>328.51799000000005</v>
          </cell>
          <cell r="CH34">
            <v>265.17516999999998</v>
          </cell>
          <cell r="CI34">
            <v>353.99577088440498</v>
          </cell>
          <cell r="CJ34">
            <v>355.53514000000001</v>
          </cell>
          <cell r="CK34">
            <v>293.67056000000002</v>
          </cell>
          <cell r="CL34">
            <v>389.39534797284546</v>
          </cell>
          <cell r="CM34">
            <v>386.82929000000007</v>
          </cell>
          <cell r="CN34">
            <v>329.63761999999997</v>
          </cell>
          <cell r="CO34">
            <v>424.79492506128594</v>
          </cell>
          <cell r="CP34">
            <v>483.25426000000004</v>
          </cell>
          <cell r="CQ34">
            <v>30.235469999999999</v>
          </cell>
          <cell r="CR34">
            <v>24.417666591963897</v>
          </cell>
          <cell r="CS34">
            <v>24.571269999999998</v>
          </cell>
          <cell r="CT34">
            <v>72.756420000000006</v>
          </cell>
          <cell r="CU34">
            <v>48.835333183927794</v>
          </cell>
          <cell r="CV34">
            <v>45.378529999999998</v>
          </cell>
          <cell r="CW34">
            <v>121.01618000000001</v>
          </cell>
          <cell r="CX34">
            <v>73.252999775891695</v>
          </cell>
          <cell r="CY34">
            <v>61.575369999999992</v>
          </cell>
          <cell r="CZ34">
            <v>157.57826</v>
          </cell>
          <cell r="DA34">
            <v>97.670666367855588</v>
          </cell>
          <cell r="DB34">
            <v>78.453360000000004</v>
          </cell>
          <cell r="DC34">
            <v>198.58544999999998</v>
          </cell>
          <cell r="DD34">
            <v>122.08833295981948</v>
          </cell>
          <cell r="DE34">
            <v>122.24116000000001</v>
          </cell>
          <cell r="DF34">
            <v>245.73897000000002</v>
          </cell>
          <cell r="DG34">
            <v>146.50599955178339</v>
          </cell>
          <cell r="DH34">
            <v>144.16924</v>
          </cell>
          <cell r="DI34">
            <v>284.42822999999999</v>
          </cell>
          <cell r="DJ34">
            <v>170.92366614374728</v>
          </cell>
          <cell r="DK34">
            <v>157.92569</v>
          </cell>
          <cell r="DL34">
            <v>325.66408999999999</v>
          </cell>
          <cell r="DM34">
            <v>195.34133273571118</v>
          </cell>
          <cell r="DN34">
            <v>195.45827000000003</v>
          </cell>
          <cell r="DO34">
            <v>371.63364000000001</v>
          </cell>
          <cell r="DP34">
            <v>219.75899932767507</v>
          </cell>
          <cell r="DQ34">
            <v>223.50681</v>
          </cell>
          <cell r="DR34">
            <v>408.43603000000002</v>
          </cell>
          <cell r="DS34">
            <v>244.17666591963896</v>
          </cell>
          <cell r="DT34">
            <v>265.17516999999998</v>
          </cell>
          <cell r="DU34">
            <v>461.84442000000001</v>
          </cell>
          <cell r="DV34">
            <v>268.59433251160289</v>
          </cell>
          <cell r="DW34">
            <v>293.67056000000002</v>
          </cell>
          <cell r="DX34">
            <v>518.35146999999995</v>
          </cell>
          <cell r="DY34">
            <v>293.01199910356678</v>
          </cell>
          <cell r="DZ34">
            <v>329.63761999999997</v>
          </cell>
          <cell r="EA34">
            <v>53.400379999999998</v>
          </cell>
          <cell r="EB34">
            <v>66.647707883106435</v>
          </cell>
          <cell r="EC34">
            <v>30.235469999999999</v>
          </cell>
          <cell r="ED34">
            <v>112.76155</v>
          </cell>
          <cell r="EE34">
            <v>133.29541576621287</v>
          </cell>
          <cell r="EF34">
            <v>72.756420000000006</v>
          </cell>
          <cell r="EG34">
            <v>175.99419</v>
          </cell>
          <cell r="EH34">
            <v>199.94312364931932</v>
          </cell>
          <cell r="EI34">
            <v>121.01618000000001</v>
          </cell>
          <cell r="EJ34">
            <v>233.01220000000001</v>
          </cell>
          <cell r="EK34">
            <v>266.59083153242574</v>
          </cell>
          <cell r="EL34">
            <v>157.57826</v>
          </cell>
          <cell r="EM34">
            <v>309.79899</v>
          </cell>
          <cell r="EN34">
            <v>333.23853941553216</v>
          </cell>
          <cell r="EO34">
            <v>198.58544999999998</v>
          </cell>
          <cell r="EP34">
            <v>359.62754999999999</v>
          </cell>
          <cell r="EQ34">
            <v>399.88624729863858</v>
          </cell>
          <cell r="ER34">
            <v>245.73897000000002</v>
          </cell>
          <cell r="ES34">
            <v>406.79008999999996</v>
          </cell>
          <cell r="ET34">
            <v>466.533955181745</v>
          </cell>
          <cell r="EU34">
            <v>284.42822999999999</v>
          </cell>
          <cell r="EV34">
            <v>457.47375999999997</v>
          </cell>
          <cell r="EW34">
            <v>533.18166306485148</v>
          </cell>
          <cell r="EX34">
            <v>325.66408999999999</v>
          </cell>
          <cell r="EY34">
            <v>553.55110000000002</v>
          </cell>
          <cell r="EZ34">
            <v>599.82937094795795</v>
          </cell>
          <cell r="FA34">
            <v>371.63364000000001</v>
          </cell>
          <cell r="FB34">
            <v>638.13657000000001</v>
          </cell>
          <cell r="FC34">
            <v>666.47707883106443</v>
          </cell>
          <cell r="FD34">
            <v>408.43603000000002</v>
          </cell>
          <cell r="FE34">
            <v>722.58399999999995</v>
          </cell>
          <cell r="FF34">
            <v>733.12478671417091</v>
          </cell>
          <cell r="FG34">
            <v>461.84442000000001</v>
          </cell>
          <cell r="FH34">
            <v>856.33321999999998</v>
          </cell>
          <cell r="FI34">
            <v>799.77249459727739</v>
          </cell>
          <cell r="FJ34">
            <v>518.35146999999995</v>
          </cell>
          <cell r="FK34">
            <v>100.88177</v>
          </cell>
          <cell r="FL34">
            <v>102.28205057024272</v>
          </cell>
          <cell r="FM34">
            <v>53.400379999999998</v>
          </cell>
          <cell r="FN34">
            <v>190.31094000000002</v>
          </cell>
          <cell r="FO34">
            <v>204.56410114048543</v>
          </cell>
          <cell r="FP34">
            <v>112.76155</v>
          </cell>
          <cell r="FQ34">
            <v>284.30419000000001</v>
          </cell>
          <cell r="FR34">
            <v>306.84615171072812</v>
          </cell>
          <cell r="FS34">
            <v>175.99419</v>
          </cell>
          <cell r="FT34">
            <v>368.71395000000001</v>
          </cell>
          <cell r="FU34">
            <v>409.12820228097087</v>
          </cell>
          <cell r="FV34">
            <v>233.01220000000001</v>
          </cell>
          <cell r="FW34">
            <v>445.85535000000004</v>
          </cell>
          <cell r="FX34">
            <v>511.41025285121361</v>
          </cell>
          <cell r="FY34">
            <v>309.79899</v>
          </cell>
          <cell r="FZ34">
            <v>523.90740000000005</v>
          </cell>
          <cell r="GA34">
            <v>613.69230342145636</v>
          </cell>
          <cell r="GB34">
            <v>359.62754999999999</v>
          </cell>
          <cell r="GC34">
            <v>608.06177000000002</v>
          </cell>
          <cell r="GD34">
            <v>715.9743539916991</v>
          </cell>
          <cell r="GE34">
            <v>406.79008999999996</v>
          </cell>
          <cell r="GF34">
            <v>691.13431000000003</v>
          </cell>
          <cell r="GG34">
            <v>818.25640456194185</v>
          </cell>
          <cell r="GH34">
            <v>457.47375999999997</v>
          </cell>
          <cell r="GI34">
            <v>767.42991999999992</v>
          </cell>
          <cell r="GJ34">
            <v>920.53845513218459</v>
          </cell>
          <cell r="GK34">
            <v>553.55110000000002</v>
          </cell>
          <cell r="GL34">
            <v>1075.5248900000001</v>
          </cell>
          <cell r="GM34">
            <v>1022.8205057024273</v>
          </cell>
          <cell r="GN34">
            <v>638.13657000000001</v>
          </cell>
          <cell r="GO34">
            <v>1437.9005500000001</v>
          </cell>
          <cell r="GP34">
            <v>1125.10255627267</v>
          </cell>
          <cell r="GQ34">
            <v>722.58399999999995</v>
          </cell>
          <cell r="GR34">
            <v>1838.3160599999999</v>
          </cell>
          <cell r="GS34">
            <v>1227.3846068429127</v>
          </cell>
          <cell r="GT34">
            <v>856.33321999999998</v>
          </cell>
          <cell r="GU34">
            <v>400.00463000000002</v>
          </cell>
          <cell r="GV34">
            <v>348.375</v>
          </cell>
          <cell r="GW34">
            <v>100.88177</v>
          </cell>
          <cell r="GX34">
            <v>761.88618000000008</v>
          </cell>
          <cell r="GY34">
            <v>696.75</v>
          </cell>
          <cell r="GZ34">
            <v>190.31094000000002</v>
          </cell>
          <cell r="HA34">
            <v>1160.5319000000002</v>
          </cell>
          <cell r="HB34">
            <v>1045.125</v>
          </cell>
          <cell r="HC34">
            <v>284.30419000000001</v>
          </cell>
          <cell r="HD34">
            <v>1545.7095200000001</v>
          </cell>
          <cell r="HE34">
            <v>1393.5</v>
          </cell>
          <cell r="HF34">
            <v>368.71395000000001</v>
          </cell>
          <cell r="HG34">
            <v>1943.6620399999997</v>
          </cell>
          <cell r="HH34">
            <v>1741.875</v>
          </cell>
          <cell r="HI34">
            <v>445.85535000000004</v>
          </cell>
          <cell r="HJ34">
            <v>2328.6880700000002</v>
          </cell>
          <cell r="HK34">
            <v>2090.25</v>
          </cell>
          <cell r="HL34">
            <v>523.90740000000005</v>
          </cell>
          <cell r="HM34">
            <v>2726.4079700000002</v>
          </cell>
          <cell r="HN34">
            <v>2438.625</v>
          </cell>
          <cell r="HO34">
            <v>608.06177000000002</v>
          </cell>
          <cell r="HP34">
            <v>3122.7450400000002</v>
          </cell>
          <cell r="HQ34">
            <v>2787</v>
          </cell>
          <cell r="HR34">
            <v>691.13431000000003</v>
          </cell>
          <cell r="HS34">
            <v>3506.0990999999999</v>
          </cell>
          <cell r="HT34">
            <v>3135.375</v>
          </cell>
          <cell r="HU34">
            <v>767.42991999999992</v>
          </cell>
          <cell r="HV34">
            <v>3902.1669000000002</v>
          </cell>
          <cell r="HW34">
            <v>3483.75</v>
          </cell>
          <cell r="HX34">
            <v>1075.5248900000001</v>
          </cell>
          <cell r="HY34">
            <v>4284.4635100000005</v>
          </cell>
          <cell r="HZ34">
            <v>3832.125</v>
          </cell>
          <cell r="IA34">
            <v>1437.9005500000001</v>
          </cell>
        </row>
        <row r="35">
          <cell r="S35">
            <v>26</v>
          </cell>
          <cell r="T35">
            <v>1329.8724399999999</v>
          </cell>
          <cell r="U35">
            <v>1937.7500399999997</v>
          </cell>
          <cell r="V35">
            <v>1794.68147</v>
          </cell>
          <cell r="W35">
            <v>56.8688</v>
          </cell>
          <cell r="X35">
            <v>52.25</v>
          </cell>
          <cell r="Y35">
            <v>171.67767999999998</v>
          </cell>
          <cell r="Z35">
            <v>110.15155</v>
          </cell>
          <cell r="AA35">
            <v>104.5</v>
          </cell>
          <cell r="AB35">
            <v>334.87524999999999</v>
          </cell>
          <cell r="AC35">
            <v>163.24708999999999</v>
          </cell>
          <cell r="AD35">
            <v>156.75</v>
          </cell>
          <cell r="AE35">
            <v>501.88142999999997</v>
          </cell>
          <cell r="AF35">
            <v>216.20983999999999</v>
          </cell>
          <cell r="AG35">
            <v>209</v>
          </cell>
          <cell r="AH35">
            <v>663.02128000000005</v>
          </cell>
          <cell r="AI35">
            <v>265.01310000000001</v>
          </cell>
          <cell r="AJ35">
            <v>261.25</v>
          </cell>
          <cell r="AK35">
            <v>830.75490000000002</v>
          </cell>
          <cell r="AL35">
            <v>316.19943000000001</v>
          </cell>
          <cell r="AM35">
            <v>313.5</v>
          </cell>
          <cell r="AN35">
            <v>988.99499000000014</v>
          </cell>
          <cell r="AO35">
            <v>364.31196</v>
          </cell>
          <cell r="AP35">
            <v>365.75</v>
          </cell>
          <cell r="AQ35">
            <v>1160.94471</v>
          </cell>
          <cell r="AR35">
            <v>333.86474000000004</v>
          </cell>
          <cell r="AS35">
            <v>418</v>
          </cell>
          <cell r="AT35">
            <v>1326.1818899999998</v>
          </cell>
          <cell r="AU35">
            <v>611.83447000000001</v>
          </cell>
          <cell r="AV35">
            <v>470.25</v>
          </cell>
          <cell r="AW35">
            <v>1310.3181399999999</v>
          </cell>
          <cell r="AX35">
            <v>648.73605000000009</v>
          </cell>
          <cell r="AY35">
            <v>522.5</v>
          </cell>
          <cell r="AZ35">
            <v>1458.3299399999999</v>
          </cell>
          <cell r="BA35">
            <v>689.33844000000011</v>
          </cell>
          <cell r="BB35">
            <v>574.75</v>
          </cell>
          <cell r="BC35">
            <v>1217.9564300000002</v>
          </cell>
          <cell r="BD35">
            <v>724.8289400000001</v>
          </cell>
          <cell r="BE35">
            <v>627</v>
          </cell>
          <cell r="BF35">
            <v>1329.8724399999999</v>
          </cell>
          <cell r="BG35">
            <v>40.545110000000001</v>
          </cell>
          <cell r="BH35">
            <v>41.666669999999996</v>
          </cell>
          <cell r="BI35">
            <v>56.8688</v>
          </cell>
          <cell r="BJ35">
            <v>81.094619999999992</v>
          </cell>
          <cell r="BK35">
            <v>83.333329999999989</v>
          </cell>
          <cell r="BL35">
            <v>110.15155</v>
          </cell>
          <cell r="BM35">
            <v>132.95186999999999</v>
          </cell>
          <cell r="BN35">
            <v>125</v>
          </cell>
          <cell r="BO35">
            <v>163.24708999999999</v>
          </cell>
          <cell r="BP35">
            <v>182.70212000000001</v>
          </cell>
          <cell r="BQ35">
            <v>166.66666999999998</v>
          </cell>
          <cell r="BR35">
            <v>216.20983999999999</v>
          </cell>
          <cell r="BS35">
            <v>230.48064000000002</v>
          </cell>
          <cell r="BT35">
            <v>208.33332999999999</v>
          </cell>
          <cell r="BU35">
            <v>265.01310000000001</v>
          </cell>
          <cell r="BV35">
            <v>286.53032999999999</v>
          </cell>
          <cell r="BW35">
            <v>250</v>
          </cell>
          <cell r="BX35">
            <v>316.19943000000001</v>
          </cell>
          <cell r="BY35">
            <v>347.87117000000001</v>
          </cell>
          <cell r="BZ35">
            <v>291.66667000000001</v>
          </cell>
          <cell r="CA35">
            <v>364.31196</v>
          </cell>
          <cell r="CB35">
            <v>406.47004000000004</v>
          </cell>
          <cell r="CC35">
            <v>333.33332999999999</v>
          </cell>
          <cell r="CD35">
            <v>333.86474000000004</v>
          </cell>
          <cell r="CE35">
            <v>463.51218000000006</v>
          </cell>
          <cell r="CF35">
            <v>375</v>
          </cell>
          <cell r="CG35">
            <v>611.83447000000001</v>
          </cell>
          <cell r="CH35">
            <v>522.33900000000006</v>
          </cell>
          <cell r="CI35">
            <v>416.66667000000001</v>
          </cell>
          <cell r="CJ35">
            <v>648.73605000000009</v>
          </cell>
          <cell r="CK35">
            <v>577.09640000000002</v>
          </cell>
          <cell r="CL35">
            <v>458.33332999999999</v>
          </cell>
          <cell r="CM35">
            <v>689.33844000000011</v>
          </cell>
          <cell r="CN35">
            <v>631.0396300000001</v>
          </cell>
          <cell r="CO35">
            <v>500</v>
          </cell>
          <cell r="CP35">
            <v>724.8289400000001</v>
          </cell>
          <cell r="CQ35">
            <v>54.922470000000004</v>
          </cell>
          <cell r="CR35">
            <v>51.8</v>
          </cell>
          <cell r="CS35">
            <v>40.545110000000001</v>
          </cell>
          <cell r="CT35">
            <v>113.82049999999997</v>
          </cell>
          <cell r="CU35">
            <v>103.6</v>
          </cell>
          <cell r="CV35">
            <v>81.094619999999992</v>
          </cell>
          <cell r="CW35">
            <v>166.02243999999999</v>
          </cell>
          <cell r="CX35">
            <v>155.4</v>
          </cell>
          <cell r="CY35">
            <v>132.95186999999999</v>
          </cell>
          <cell r="CZ35">
            <v>211.58213999999998</v>
          </cell>
          <cell r="DA35">
            <v>207.2</v>
          </cell>
          <cell r="DB35">
            <v>182.70212000000001</v>
          </cell>
          <cell r="DC35">
            <v>288.06758000000002</v>
          </cell>
          <cell r="DD35">
            <v>259</v>
          </cell>
          <cell r="DE35">
            <v>230.48064000000002</v>
          </cell>
          <cell r="DF35">
            <v>336.63119</v>
          </cell>
          <cell r="DG35">
            <v>310.8</v>
          </cell>
          <cell r="DH35">
            <v>286.53032999999999</v>
          </cell>
          <cell r="DI35">
            <v>398.95736000000005</v>
          </cell>
          <cell r="DJ35">
            <v>362.6</v>
          </cell>
          <cell r="DK35">
            <v>347.87117000000001</v>
          </cell>
          <cell r="DL35">
            <v>450.9564400000001</v>
          </cell>
          <cell r="DM35">
            <v>414.4</v>
          </cell>
          <cell r="DN35">
            <v>406.47004000000004</v>
          </cell>
          <cell r="DO35">
            <v>503.78214000000008</v>
          </cell>
          <cell r="DP35">
            <v>466.2</v>
          </cell>
          <cell r="DQ35">
            <v>463.51218000000006</v>
          </cell>
          <cell r="DR35">
            <v>553.84898999999996</v>
          </cell>
          <cell r="DS35">
            <v>518</v>
          </cell>
          <cell r="DT35">
            <v>522.33900000000006</v>
          </cell>
          <cell r="DU35">
            <v>606.51139999999998</v>
          </cell>
          <cell r="DV35">
            <v>569.79999999999995</v>
          </cell>
          <cell r="DW35">
            <v>577.09640000000002</v>
          </cell>
          <cell r="DX35">
            <v>684.14684000000011</v>
          </cell>
          <cell r="DY35">
            <v>621.6</v>
          </cell>
          <cell r="DZ35">
            <v>631.0396300000001</v>
          </cell>
          <cell r="EA35">
            <v>47.4833</v>
          </cell>
          <cell r="EB35">
            <v>49.392579999999995</v>
          </cell>
          <cell r="EC35">
            <v>54.922470000000004</v>
          </cell>
          <cell r="ED35">
            <v>80.483900000000006</v>
          </cell>
          <cell r="EE35">
            <v>98.785159999999991</v>
          </cell>
          <cell r="EF35">
            <v>113.82049999999997</v>
          </cell>
          <cell r="EG35">
            <v>139.37649999999999</v>
          </cell>
          <cell r="EH35">
            <v>148.17773999999997</v>
          </cell>
          <cell r="EI35">
            <v>166.02243999999999</v>
          </cell>
          <cell r="EJ35">
            <v>185.31214000000006</v>
          </cell>
          <cell r="EK35">
            <v>197.57031999999998</v>
          </cell>
          <cell r="EL35">
            <v>211.58213999999998</v>
          </cell>
          <cell r="EM35">
            <v>233.08812</v>
          </cell>
          <cell r="EN35">
            <v>246.96289999999999</v>
          </cell>
          <cell r="EO35">
            <v>288.06758000000002</v>
          </cell>
          <cell r="EP35">
            <v>287.17702999999995</v>
          </cell>
          <cell r="EQ35">
            <v>296.35548</v>
          </cell>
          <cell r="ER35">
            <v>336.63119</v>
          </cell>
          <cell r="ES35">
            <v>314.77476999999999</v>
          </cell>
          <cell r="ET35">
            <v>345.74806000000001</v>
          </cell>
          <cell r="EU35">
            <v>398.95736000000005</v>
          </cell>
          <cell r="EV35">
            <v>358.42888000000016</v>
          </cell>
          <cell r="EW35">
            <v>395.14064000000002</v>
          </cell>
          <cell r="EX35">
            <v>450.9564400000001</v>
          </cell>
          <cell r="EY35">
            <v>368.65180000000009</v>
          </cell>
          <cell r="EZ35">
            <v>444.53322000000003</v>
          </cell>
          <cell r="FA35">
            <v>503.78214000000008</v>
          </cell>
          <cell r="FB35">
            <v>450.76613999999995</v>
          </cell>
          <cell r="FC35">
            <v>493.92580000000004</v>
          </cell>
          <cell r="FD35">
            <v>553.84898999999996</v>
          </cell>
          <cell r="FE35">
            <v>496.81765000000007</v>
          </cell>
          <cell r="FF35">
            <v>543.31838000000005</v>
          </cell>
          <cell r="FG35">
            <v>606.51139999999998</v>
          </cell>
          <cell r="FH35">
            <v>545.63563000000022</v>
          </cell>
          <cell r="FI35">
            <v>592.71096</v>
          </cell>
          <cell r="FJ35">
            <v>684.14684000000011</v>
          </cell>
          <cell r="FK35">
            <v>44.095770000000016</v>
          </cell>
          <cell r="FL35">
            <v>43.11</v>
          </cell>
          <cell r="FM35">
            <v>47.4833</v>
          </cell>
          <cell r="FN35">
            <v>94.92201</v>
          </cell>
          <cell r="FO35">
            <v>86.22</v>
          </cell>
          <cell r="FP35">
            <v>80.483900000000006</v>
          </cell>
          <cell r="FQ35">
            <v>104.26940999999997</v>
          </cell>
          <cell r="FR35">
            <v>129.33000000000001</v>
          </cell>
          <cell r="FS35">
            <v>139.37649999999999</v>
          </cell>
          <cell r="FT35">
            <v>171.46803000000006</v>
          </cell>
          <cell r="FU35">
            <v>172.44</v>
          </cell>
          <cell r="FV35">
            <v>185.31214000000006</v>
          </cell>
          <cell r="FW35">
            <v>192.88965999999994</v>
          </cell>
          <cell r="FX35">
            <v>215.55</v>
          </cell>
          <cell r="FY35">
            <v>233.08812</v>
          </cell>
          <cell r="FZ35">
            <v>262.4435400000001</v>
          </cell>
          <cell r="GA35">
            <v>258.66000000000003</v>
          </cell>
          <cell r="GB35">
            <v>287.17702999999995</v>
          </cell>
          <cell r="GC35">
            <v>308.63814000000002</v>
          </cell>
          <cell r="GD35">
            <v>301.77</v>
          </cell>
          <cell r="GE35">
            <v>314.77476999999999</v>
          </cell>
          <cell r="GF35">
            <v>354.93397999999991</v>
          </cell>
          <cell r="GG35">
            <v>344.88</v>
          </cell>
          <cell r="GH35">
            <v>358.42888000000016</v>
          </cell>
          <cell r="GI35">
            <v>400.72753</v>
          </cell>
          <cell r="GJ35">
            <v>387.99</v>
          </cell>
          <cell r="GK35">
            <v>368.65180000000009</v>
          </cell>
          <cell r="GL35">
            <v>438.72334999999998</v>
          </cell>
          <cell r="GM35">
            <v>431.1</v>
          </cell>
          <cell r="GN35">
            <v>450.76613999999995</v>
          </cell>
          <cell r="GO35">
            <v>466.63985999999994</v>
          </cell>
          <cell r="GP35">
            <v>474.21</v>
          </cell>
          <cell r="GQ35">
            <v>496.81765000000007</v>
          </cell>
          <cell r="GR35">
            <v>501.34267000000006</v>
          </cell>
          <cell r="GS35">
            <v>517.32000000000005</v>
          </cell>
          <cell r="GT35">
            <v>545.63563000000022</v>
          </cell>
          <cell r="GU35">
            <v>43.302059999999997</v>
          </cell>
          <cell r="GV35">
            <v>28.910200000000003</v>
          </cell>
          <cell r="GW35">
            <v>44.095770000000016</v>
          </cell>
          <cell r="GX35">
            <v>96.908949999999976</v>
          </cell>
          <cell r="GY35">
            <v>57.820400000000006</v>
          </cell>
          <cell r="GZ35">
            <v>94.92201</v>
          </cell>
          <cell r="HA35">
            <v>145.48516999999998</v>
          </cell>
          <cell r="HB35">
            <v>86.73060000000001</v>
          </cell>
          <cell r="HC35">
            <v>104.26940999999997</v>
          </cell>
          <cell r="HD35">
            <v>196.18410000000003</v>
          </cell>
          <cell r="HE35">
            <v>115.64080000000001</v>
          </cell>
          <cell r="HF35">
            <v>171.46803000000006</v>
          </cell>
          <cell r="HG35">
            <v>243.22704000000002</v>
          </cell>
          <cell r="HH35">
            <v>144.55100000000002</v>
          </cell>
          <cell r="HI35">
            <v>192.88965999999994</v>
          </cell>
          <cell r="HJ35">
            <v>287.38814999999994</v>
          </cell>
          <cell r="HK35">
            <v>173.46120000000002</v>
          </cell>
          <cell r="HL35">
            <v>262.4435400000001</v>
          </cell>
          <cell r="HM35">
            <v>336.80684000000002</v>
          </cell>
          <cell r="HN35">
            <v>202.37140000000002</v>
          </cell>
          <cell r="HO35">
            <v>308.63814000000002</v>
          </cell>
          <cell r="HP35">
            <v>385.26271999999989</v>
          </cell>
          <cell r="HQ35">
            <v>231.28160000000003</v>
          </cell>
          <cell r="HR35">
            <v>354.93397999999991</v>
          </cell>
          <cell r="HS35">
            <v>432.36041000000012</v>
          </cell>
          <cell r="HT35">
            <v>260.19180000000006</v>
          </cell>
          <cell r="HU35">
            <v>400.72753</v>
          </cell>
          <cell r="HV35">
            <v>481.21519000000001</v>
          </cell>
          <cell r="HW35">
            <v>289.10200000000009</v>
          </cell>
          <cell r="HX35">
            <v>438.72334999999998</v>
          </cell>
          <cell r="HY35">
            <v>530.56862999999998</v>
          </cell>
          <cell r="HZ35">
            <v>318.01220000000012</v>
          </cell>
          <cell r="IA35">
            <v>466.63985999999994</v>
          </cell>
        </row>
        <row r="36">
          <cell r="S36">
            <v>26.5</v>
          </cell>
          <cell r="T36">
            <v>6102.6426700000002</v>
          </cell>
          <cell r="U36">
            <v>0</v>
          </cell>
          <cell r="V36">
            <v>10</v>
          </cell>
          <cell r="W36">
            <v>860.66667000000007</v>
          </cell>
          <cell r="X36">
            <v>866.66665999999998</v>
          </cell>
          <cell r="Y36">
            <v>0</v>
          </cell>
          <cell r="Z36">
            <v>1727.3333400000001</v>
          </cell>
          <cell r="AA36">
            <v>1733.33332</v>
          </cell>
          <cell r="AB36">
            <v>0</v>
          </cell>
          <cell r="AC36">
            <v>2594</v>
          </cell>
          <cell r="AD36">
            <v>2599.9999900000003</v>
          </cell>
          <cell r="AE36">
            <v>0</v>
          </cell>
          <cell r="AF36">
            <v>3460.6666700000001</v>
          </cell>
          <cell r="AG36">
            <v>3466.6666600000003</v>
          </cell>
          <cell r="AH36">
            <v>0</v>
          </cell>
          <cell r="AI36">
            <v>4327.3333400000001</v>
          </cell>
          <cell r="AJ36">
            <v>4333.3333200000006</v>
          </cell>
          <cell r="AK36">
            <v>0</v>
          </cell>
          <cell r="AL36">
            <v>5193.9999900000003</v>
          </cell>
          <cell r="AM36">
            <v>5199.9999900000003</v>
          </cell>
          <cell r="AN36">
            <v>874.77052000000003</v>
          </cell>
          <cell r="AO36">
            <v>6108.1446500000002</v>
          </cell>
          <cell r="AP36">
            <v>6066.6666600000008</v>
          </cell>
          <cell r="AQ36">
            <v>1768.05819</v>
          </cell>
          <cell r="AR36">
            <v>6974.8113200000007</v>
          </cell>
          <cell r="AS36">
            <v>6933.3333200000006</v>
          </cell>
          <cell r="AT36">
            <v>2629.9760099999999</v>
          </cell>
          <cell r="AU36">
            <v>7841.4779699999999</v>
          </cell>
          <cell r="AV36">
            <v>7799.9999900000003</v>
          </cell>
          <cell r="AW36">
            <v>3496.6426800000004</v>
          </cell>
          <cell r="AX36">
            <v>8708.1446400000004</v>
          </cell>
          <cell r="AY36">
            <v>8666.6666600000008</v>
          </cell>
          <cell r="AZ36">
            <v>4363.3093399999998</v>
          </cell>
          <cell r="BA36">
            <v>9574.811310000001</v>
          </cell>
          <cell r="BB36">
            <v>9533.3333200000015</v>
          </cell>
          <cell r="BC36">
            <v>5229.9760099999994</v>
          </cell>
          <cell r="BD36">
            <v>10441.47797</v>
          </cell>
          <cell r="BE36">
            <v>10399.999990000002</v>
          </cell>
          <cell r="BF36">
            <v>6102.6426700000002</v>
          </cell>
          <cell r="BG36">
            <v>866.66667000000007</v>
          </cell>
          <cell r="BH36">
            <v>866.66665999999998</v>
          </cell>
          <cell r="BI36">
            <v>860.66667000000007</v>
          </cell>
          <cell r="BJ36">
            <v>1733.3333400000001</v>
          </cell>
          <cell r="BK36">
            <v>1733.33332</v>
          </cell>
          <cell r="BL36">
            <v>1727.3333400000001</v>
          </cell>
          <cell r="BM36">
            <v>2600</v>
          </cell>
          <cell r="BN36">
            <v>2599.9999900000003</v>
          </cell>
          <cell r="BO36">
            <v>2594</v>
          </cell>
          <cell r="BP36">
            <v>3466.6666700000001</v>
          </cell>
          <cell r="BQ36">
            <v>3466.6666600000003</v>
          </cell>
          <cell r="BR36">
            <v>3460.6666700000001</v>
          </cell>
          <cell r="BS36">
            <v>4333.3333400000001</v>
          </cell>
          <cell r="BT36">
            <v>4333.3333200000006</v>
          </cell>
          <cell r="BU36">
            <v>4327.3333400000001</v>
          </cell>
          <cell r="BV36">
            <v>5236.63303</v>
          </cell>
          <cell r="BW36">
            <v>5199.9999900000003</v>
          </cell>
          <cell r="BX36">
            <v>5193.9999900000003</v>
          </cell>
          <cell r="BY36">
            <v>6115.2997000000005</v>
          </cell>
          <cell r="BZ36">
            <v>6066.6666600000008</v>
          </cell>
          <cell r="CA36">
            <v>6108.1446500000002</v>
          </cell>
          <cell r="CB36">
            <v>6981.9663700000001</v>
          </cell>
          <cell r="CC36">
            <v>6933.3333200000006</v>
          </cell>
          <cell r="CD36">
            <v>6974.8113200000007</v>
          </cell>
          <cell r="CE36">
            <v>7848.63303</v>
          </cell>
          <cell r="CF36">
            <v>7799.9999900000003</v>
          </cell>
          <cell r="CG36">
            <v>7841.4779699999999</v>
          </cell>
          <cell r="CH36">
            <v>8715.2996999999996</v>
          </cell>
          <cell r="CI36">
            <v>8666.6666600000008</v>
          </cell>
          <cell r="CJ36">
            <v>8708.1446400000004</v>
          </cell>
          <cell r="CK36">
            <v>9581.9663699999983</v>
          </cell>
          <cell r="CL36">
            <v>9533.3333200000015</v>
          </cell>
          <cell r="CM36">
            <v>9574.811310000001</v>
          </cell>
          <cell r="CN36">
            <v>10448.633029999999</v>
          </cell>
          <cell r="CO36">
            <v>10399.999990000002</v>
          </cell>
          <cell r="CP36">
            <v>10441.47797</v>
          </cell>
          <cell r="CQ36">
            <v>866.66667000000007</v>
          </cell>
          <cell r="CR36">
            <v>866.66667000000007</v>
          </cell>
          <cell r="CS36">
            <v>866.66667000000007</v>
          </cell>
          <cell r="CT36">
            <v>1733.3333400000001</v>
          </cell>
          <cell r="CU36">
            <v>1733.3333400000001</v>
          </cell>
          <cell r="CV36">
            <v>1733.3333400000001</v>
          </cell>
          <cell r="CW36">
            <v>2600</v>
          </cell>
          <cell r="CX36">
            <v>2600</v>
          </cell>
          <cell r="CY36">
            <v>2600</v>
          </cell>
          <cell r="CZ36">
            <v>3466.6666700000001</v>
          </cell>
          <cell r="DA36">
            <v>3466.6666700000001</v>
          </cell>
          <cell r="DB36">
            <v>3466.6666700000001</v>
          </cell>
          <cell r="DC36">
            <v>4333.3333400000001</v>
          </cell>
          <cell r="DD36">
            <v>4333.3333400000001</v>
          </cell>
          <cell r="DE36">
            <v>4333.3333400000001</v>
          </cell>
          <cell r="DF36">
            <v>5251.8522699999994</v>
          </cell>
          <cell r="DG36">
            <v>5200</v>
          </cell>
          <cell r="DH36">
            <v>5236.63303</v>
          </cell>
          <cell r="DI36">
            <v>6130.5189400000008</v>
          </cell>
          <cell r="DJ36">
            <v>6066.6666700000005</v>
          </cell>
          <cell r="DK36">
            <v>6115.2997000000005</v>
          </cell>
          <cell r="DL36">
            <v>6997.1855999999998</v>
          </cell>
          <cell r="DM36">
            <v>6933.333340000001</v>
          </cell>
          <cell r="DN36">
            <v>6981.9663700000001</v>
          </cell>
          <cell r="DO36">
            <v>7863.8522699999994</v>
          </cell>
          <cell r="DP36">
            <v>7800</v>
          </cell>
          <cell r="DQ36">
            <v>7848.63303</v>
          </cell>
          <cell r="DR36">
            <v>8730.5189399999999</v>
          </cell>
          <cell r="DS36">
            <v>8666.6666700000005</v>
          </cell>
          <cell r="DT36">
            <v>8715.2996999999996</v>
          </cell>
          <cell r="DU36">
            <v>9597.1855999999989</v>
          </cell>
          <cell r="DV36">
            <v>9533.333340000001</v>
          </cell>
          <cell r="DW36">
            <v>9581.9663699999983</v>
          </cell>
          <cell r="DX36">
            <v>10463.852269999999</v>
          </cell>
          <cell r="DY36">
            <v>10400</v>
          </cell>
          <cell r="DZ36">
            <v>10448.633029999999</v>
          </cell>
          <cell r="EA36">
            <v>866.66667000000007</v>
          </cell>
          <cell r="EB36">
            <v>866.66667000000007</v>
          </cell>
          <cell r="EC36">
            <v>866.66667000000007</v>
          </cell>
          <cell r="ED36">
            <v>1733.3333300000002</v>
          </cell>
          <cell r="EE36">
            <v>1733.3333400000001</v>
          </cell>
          <cell r="EF36">
            <v>1733.3333400000001</v>
          </cell>
          <cell r="EG36">
            <v>2600</v>
          </cell>
          <cell r="EH36">
            <v>2600.0000100000002</v>
          </cell>
          <cell r="EI36">
            <v>2600</v>
          </cell>
          <cell r="EJ36">
            <v>3466.6666700000001</v>
          </cell>
          <cell r="EK36">
            <v>3466.6666800000003</v>
          </cell>
          <cell r="EL36">
            <v>3466.6666700000001</v>
          </cell>
          <cell r="EM36">
            <v>4333.3333300000004</v>
          </cell>
          <cell r="EN36">
            <v>4333.3333500000008</v>
          </cell>
          <cell r="EO36">
            <v>4333.3333400000001</v>
          </cell>
          <cell r="EP36">
            <v>5253.9179899999999</v>
          </cell>
          <cell r="EQ36">
            <v>5200.0000200000013</v>
          </cell>
          <cell r="ER36">
            <v>5251.8522699999994</v>
          </cell>
          <cell r="ES36">
            <v>6120.5846600000004</v>
          </cell>
          <cell r="ET36">
            <v>6066.6666900000018</v>
          </cell>
          <cell r="EU36">
            <v>6130.5189400000008</v>
          </cell>
          <cell r="EV36">
            <v>6987.2513200000003</v>
          </cell>
          <cell r="EW36">
            <v>6933.3333600000024</v>
          </cell>
          <cell r="EX36">
            <v>6997.1855999999998</v>
          </cell>
          <cell r="EY36">
            <v>7865.9179899999999</v>
          </cell>
          <cell r="EZ36">
            <v>7800.0000300000029</v>
          </cell>
          <cell r="FA36">
            <v>7863.8522699999994</v>
          </cell>
          <cell r="FB36">
            <v>8732.5846600000004</v>
          </cell>
          <cell r="FC36">
            <v>8666.6667000000034</v>
          </cell>
          <cell r="FD36">
            <v>8730.5189399999999</v>
          </cell>
          <cell r="FE36">
            <v>9599.2513199999994</v>
          </cell>
          <cell r="FF36">
            <v>9533.3333700000039</v>
          </cell>
          <cell r="FG36">
            <v>9597.1855999999989</v>
          </cell>
          <cell r="FH36">
            <v>10465.91799</v>
          </cell>
          <cell r="FI36">
            <v>10400.000040000004</v>
          </cell>
          <cell r="FJ36">
            <v>10463.852269999999</v>
          </cell>
          <cell r="FK36">
            <v>866.66667000000007</v>
          </cell>
          <cell r="FL36">
            <v>891.66667000000007</v>
          </cell>
          <cell r="FM36">
            <v>866.66667000000007</v>
          </cell>
          <cell r="FN36">
            <v>1733.3333400000001</v>
          </cell>
          <cell r="FO36">
            <v>1783.3333400000001</v>
          </cell>
          <cell r="FP36">
            <v>1733.3333300000002</v>
          </cell>
          <cell r="FQ36">
            <v>2600</v>
          </cell>
          <cell r="FR36">
            <v>2675.0000100000002</v>
          </cell>
          <cell r="FS36">
            <v>2600</v>
          </cell>
          <cell r="FT36">
            <v>3466.6666700000001</v>
          </cell>
          <cell r="FU36">
            <v>3566.6666800000003</v>
          </cell>
          <cell r="FV36">
            <v>3466.6666700000001</v>
          </cell>
          <cell r="FW36">
            <v>4333.3333400000001</v>
          </cell>
          <cell r="FX36">
            <v>4458.3333500000008</v>
          </cell>
          <cell r="FY36">
            <v>4333.3333300000004</v>
          </cell>
          <cell r="FZ36">
            <v>5253.7529400000003</v>
          </cell>
          <cell r="GA36">
            <v>5350.0000200000013</v>
          </cell>
          <cell r="GB36">
            <v>5253.9179899999999</v>
          </cell>
          <cell r="GC36">
            <v>6120.4196099999999</v>
          </cell>
          <cell r="GD36">
            <v>6342.1666900000018</v>
          </cell>
          <cell r="GE36">
            <v>6120.5846600000004</v>
          </cell>
          <cell r="GF36">
            <v>6987.0862699999998</v>
          </cell>
          <cell r="GG36">
            <v>7234.3333600000024</v>
          </cell>
          <cell r="GH36">
            <v>6987.2513200000003</v>
          </cell>
          <cell r="GI36">
            <v>7865.7529400000003</v>
          </cell>
          <cell r="GJ36">
            <v>8126.5000300000029</v>
          </cell>
          <cell r="GK36">
            <v>7865.9179899999999</v>
          </cell>
          <cell r="GL36">
            <v>8732.419609999999</v>
          </cell>
          <cell r="GM36">
            <v>9018.6667000000034</v>
          </cell>
          <cell r="GN36">
            <v>8732.5846600000004</v>
          </cell>
          <cell r="GO36">
            <v>9599.0862799999995</v>
          </cell>
          <cell r="GP36">
            <v>9910.8333700000039</v>
          </cell>
          <cell r="GQ36">
            <v>9599.2513199999994</v>
          </cell>
          <cell r="GR36">
            <v>10074.355089999999</v>
          </cell>
          <cell r="GS36">
            <v>10803.000040000004</v>
          </cell>
          <cell r="GT36">
            <v>10465.91799</v>
          </cell>
          <cell r="GU36">
            <v>0</v>
          </cell>
          <cell r="GV36">
            <v>0</v>
          </cell>
          <cell r="GW36">
            <v>866.66667000000007</v>
          </cell>
          <cell r="GX36">
            <v>0</v>
          </cell>
          <cell r="GY36">
            <v>0</v>
          </cell>
          <cell r="GZ36">
            <v>1733.3333400000001</v>
          </cell>
          <cell r="HA36">
            <v>0</v>
          </cell>
          <cell r="HB36">
            <v>0</v>
          </cell>
          <cell r="HC36">
            <v>2600</v>
          </cell>
          <cell r="HD36">
            <v>0</v>
          </cell>
          <cell r="HE36">
            <v>0</v>
          </cell>
          <cell r="HF36">
            <v>3466.6666700000001</v>
          </cell>
          <cell r="HG36">
            <v>0</v>
          </cell>
          <cell r="HH36">
            <v>0</v>
          </cell>
          <cell r="HI36">
            <v>4333.3333400000001</v>
          </cell>
          <cell r="HJ36">
            <v>39.991970000000002</v>
          </cell>
          <cell r="HK36">
            <v>0</v>
          </cell>
          <cell r="HL36">
            <v>5253.7529400000003</v>
          </cell>
          <cell r="HM36">
            <v>52.991970000000002</v>
          </cell>
          <cell r="HN36">
            <v>0</v>
          </cell>
          <cell r="HO36">
            <v>6120.4196099999999</v>
          </cell>
          <cell r="HP36">
            <v>52.991970000000002</v>
          </cell>
          <cell r="HQ36">
            <v>0</v>
          </cell>
          <cell r="HR36">
            <v>6987.0862699999998</v>
          </cell>
          <cell r="HS36">
            <v>52.991970000000002</v>
          </cell>
          <cell r="HT36">
            <v>0</v>
          </cell>
          <cell r="HU36">
            <v>7865.7529400000003</v>
          </cell>
          <cell r="HV36">
            <v>52.991970000000002</v>
          </cell>
          <cell r="HW36">
            <v>0</v>
          </cell>
          <cell r="HX36">
            <v>8732.419609999999</v>
          </cell>
          <cell r="HY36">
            <v>52.991970000000002</v>
          </cell>
          <cell r="HZ36">
            <v>0</v>
          </cell>
          <cell r="IA36">
            <v>9599.0862799999995</v>
          </cell>
        </row>
        <row r="37">
          <cell r="S37">
            <v>27</v>
          </cell>
          <cell r="T37">
            <v>4700.8667500000001</v>
          </cell>
          <cell r="U37">
            <v>5174.9163180000005</v>
          </cell>
          <cell r="V37">
            <v>2970.6943000000001</v>
          </cell>
          <cell r="W37">
            <v>623.43427000000008</v>
          </cell>
          <cell r="X37">
            <v>472.18193352952869</v>
          </cell>
          <cell r="Y37">
            <v>655.2958900000001</v>
          </cell>
          <cell r="Z37">
            <v>929.69250999999997</v>
          </cell>
          <cell r="AA37">
            <v>898.59467353905859</v>
          </cell>
          <cell r="AB37">
            <v>975.7370699999999</v>
          </cell>
          <cell r="AC37">
            <v>1238.5711799999999</v>
          </cell>
          <cell r="AD37">
            <v>1297.9022354685892</v>
          </cell>
          <cell r="AE37">
            <v>1390.8582900000001</v>
          </cell>
          <cell r="AF37">
            <v>1625.07789</v>
          </cell>
          <cell r="AG37">
            <v>1672.8322807581185</v>
          </cell>
          <cell r="AH37">
            <v>1593.8102800000001</v>
          </cell>
          <cell r="AI37">
            <v>1932.4063500000002</v>
          </cell>
          <cell r="AJ37">
            <v>2030.4306677276481</v>
          </cell>
          <cell r="AK37">
            <v>1907.7963399999999</v>
          </cell>
          <cell r="AL37">
            <v>2193.5084099999995</v>
          </cell>
          <cell r="AM37">
            <v>2348.1517380571786</v>
          </cell>
          <cell r="AN37">
            <v>2354.3235199999999</v>
          </cell>
          <cell r="AO37">
            <v>2538.5044199999998</v>
          </cell>
          <cell r="AP37">
            <v>2667.841241906709</v>
          </cell>
          <cell r="AQ37">
            <v>2581.1445000000003</v>
          </cell>
          <cell r="AR37">
            <v>2290.3309199999999</v>
          </cell>
          <cell r="AS37">
            <v>2979.929176156239</v>
          </cell>
          <cell r="AT37">
            <v>3032.50765</v>
          </cell>
          <cell r="AU37">
            <v>6568.5876100000005</v>
          </cell>
          <cell r="AV37">
            <v>3285.1564660057684</v>
          </cell>
          <cell r="AW37">
            <v>3560.4144999999999</v>
          </cell>
          <cell r="AX37">
            <v>6888.3113899999998</v>
          </cell>
          <cell r="AY37">
            <v>3630.1901747352981</v>
          </cell>
          <cell r="AZ37">
            <v>4035.2912500000002</v>
          </cell>
          <cell r="BA37">
            <v>7428.0609199999999</v>
          </cell>
          <cell r="BB37">
            <v>4017.5183662648278</v>
          </cell>
          <cell r="BC37">
            <v>4459.5508900000004</v>
          </cell>
          <cell r="BD37">
            <v>6871.4821199999997</v>
          </cell>
          <cell r="BE37">
            <v>4465.1606561943572</v>
          </cell>
          <cell r="BF37">
            <v>4700.8667500000001</v>
          </cell>
          <cell r="BG37">
            <v>387.13552000000004</v>
          </cell>
          <cell r="BH37">
            <v>229.25888873515171</v>
          </cell>
          <cell r="BI37">
            <v>623.43427000000008</v>
          </cell>
          <cell r="BJ37">
            <v>601.41531000000009</v>
          </cell>
          <cell r="BK37">
            <v>433.38873803030401</v>
          </cell>
          <cell r="BL37">
            <v>929.69250999999997</v>
          </cell>
          <cell r="BM37">
            <v>988.79339999999991</v>
          </cell>
          <cell r="BN37">
            <v>619.47237612545541</v>
          </cell>
          <cell r="BO37">
            <v>1238.5711799999999</v>
          </cell>
          <cell r="BP37">
            <v>1162.28594</v>
          </cell>
          <cell r="BQ37">
            <v>784.77571518060859</v>
          </cell>
          <cell r="BR37">
            <v>1625.07789</v>
          </cell>
          <cell r="BS37">
            <v>1693.45056</v>
          </cell>
          <cell r="BT37">
            <v>1027.3780967957603</v>
          </cell>
          <cell r="BU37">
            <v>1932.4063500000002</v>
          </cell>
          <cell r="BV37">
            <v>1455.2668299999998</v>
          </cell>
          <cell r="BW37">
            <v>1284.0877348909128</v>
          </cell>
          <cell r="BX37">
            <v>2193.5084099999995</v>
          </cell>
          <cell r="BY37">
            <v>1771.3123500000002</v>
          </cell>
          <cell r="BZ37">
            <v>1660.876962186064</v>
          </cell>
          <cell r="CA37">
            <v>2538.5044199999998</v>
          </cell>
          <cell r="CB37">
            <v>2425.65807</v>
          </cell>
          <cell r="CC37">
            <v>2015.6621878012165</v>
          </cell>
          <cell r="CD37">
            <v>2290.3309199999999</v>
          </cell>
          <cell r="CE37">
            <v>3040.6456499999999</v>
          </cell>
          <cell r="CF37">
            <v>2333.1412412459631</v>
          </cell>
          <cell r="CG37">
            <v>6568.5876100000005</v>
          </cell>
          <cell r="CH37">
            <v>3372.4262000000003</v>
          </cell>
          <cell r="CI37">
            <v>2608.5048775811151</v>
          </cell>
          <cell r="CJ37">
            <v>6888.3113899999998</v>
          </cell>
          <cell r="CK37">
            <v>3657.8488399999997</v>
          </cell>
          <cell r="CL37">
            <v>2886.2204523962673</v>
          </cell>
          <cell r="CM37">
            <v>7428.0609199999999</v>
          </cell>
          <cell r="CN37">
            <v>4055.1189299999996</v>
          </cell>
          <cell r="CO37">
            <v>3188.3264988114192</v>
          </cell>
          <cell r="CP37">
            <v>6871.4821199999997</v>
          </cell>
          <cell r="CQ37">
            <v>538.27505000000008</v>
          </cell>
          <cell r="CR37">
            <v>397.71012781967579</v>
          </cell>
          <cell r="CS37">
            <v>387.13552000000004</v>
          </cell>
          <cell r="CT37">
            <v>996.40102000000002</v>
          </cell>
          <cell r="CU37">
            <v>783.93864843935091</v>
          </cell>
          <cell r="CV37">
            <v>601.41531000000009</v>
          </cell>
          <cell r="CW37">
            <v>1344.0176999999999</v>
          </cell>
          <cell r="CX37">
            <v>1151.5631367390254</v>
          </cell>
          <cell r="CY37">
            <v>988.79339999999991</v>
          </cell>
          <cell r="CZ37">
            <v>1602.8459599999999</v>
          </cell>
          <cell r="DA37">
            <v>1378.2192097587003</v>
          </cell>
          <cell r="DB37">
            <v>1162.28594</v>
          </cell>
          <cell r="DC37">
            <v>1988.53485</v>
          </cell>
          <cell r="DD37">
            <v>1671.9518317383752</v>
          </cell>
          <cell r="DE37">
            <v>1693.45056</v>
          </cell>
          <cell r="DF37">
            <v>2478.2143899999996</v>
          </cell>
          <cell r="DG37">
            <v>1958.5116013180505</v>
          </cell>
          <cell r="DH37">
            <v>1455.2668299999998</v>
          </cell>
          <cell r="DI37">
            <v>3062.4502199999997</v>
          </cell>
          <cell r="DJ37">
            <v>2398.4910520177245</v>
          </cell>
          <cell r="DK37">
            <v>1771.3123500000002</v>
          </cell>
          <cell r="DL37">
            <v>3565.9216799999999</v>
          </cell>
          <cell r="DM37">
            <v>2809.9539738373992</v>
          </cell>
          <cell r="DN37">
            <v>2425.65807</v>
          </cell>
          <cell r="DO37">
            <v>3860.38904</v>
          </cell>
          <cell r="DP37">
            <v>3195.6377862970739</v>
          </cell>
          <cell r="DQ37">
            <v>3040.6456499999999</v>
          </cell>
          <cell r="DR37">
            <v>4280.0876399999997</v>
          </cell>
          <cell r="DS37">
            <v>3533.1820197167485</v>
          </cell>
          <cell r="DT37">
            <v>3372.4262000000003</v>
          </cell>
          <cell r="DU37">
            <v>4603.3036600000005</v>
          </cell>
          <cell r="DV37">
            <v>3863.8160283364232</v>
          </cell>
          <cell r="DW37">
            <v>3657.8488399999997</v>
          </cell>
          <cell r="DX37">
            <v>5598.8517300000003</v>
          </cell>
          <cell r="DY37">
            <v>4215.4200939960992</v>
          </cell>
          <cell r="DZ37">
            <v>4055.1189299999996</v>
          </cell>
          <cell r="EA37">
            <v>363.73490000000004</v>
          </cell>
          <cell r="EB37">
            <v>418.73403664198963</v>
          </cell>
          <cell r="EC37">
            <v>538.27505000000008</v>
          </cell>
          <cell r="ED37">
            <v>630.8541899999999</v>
          </cell>
          <cell r="EE37">
            <v>791.31772958397937</v>
          </cell>
          <cell r="EF37">
            <v>996.40102000000002</v>
          </cell>
          <cell r="EG37">
            <v>1241.0398399999999</v>
          </cell>
          <cell r="EH37">
            <v>1160.6403936759712</v>
          </cell>
          <cell r="EI37">
            <v>1344.0176999999999</v>
          </cell>
          <cell r="EJ37">
            <v>1493.7143799999999</v>
          </cell>
          <cell r="EK37">
            <v>1515.1789217679614</v>
          </cell>
          <cell r="EL37">
            <v>1602.8459599999999</v>
          </cell>
          <cell r="EM37">
            <v>136.47068000000004</v>
          </cell>
          <cell r="EN37">
            <v>1789.8208970099524</v>
          </cell>
          <cell r="EO37">
            <v>1988.53485</v>
          </cell>
          <cell r="EP37">
            <v>496.77271999999999</v>
          </cell>
          <cell r="EQ37">
            <v>2072.5003445019433</v>
          </cell>
          <cell r="ER37">
            <v>2478.2143899999996</v>
          </cell>
          <cell r="ES37">
            <v>742.08255000000008</v>
          </cell>
          <cell r="ET37">
            <v>2460.8881852939326</v>
          </cell>
          <cell r="EU37">
            <v>3062.4502199999997</v>
          </cell>
          <cell r="EV37">
            <v>1146.9092800000001</v>
          </cell>
          <cell r="EW37">
            <v>2870.8150984859235</v>
          </cell>
          <cell r="EX37">
            <v>3565.9216799999999</v>
          </cell>
          <cell r="EY37">
            <v>1649.5868</v>
          </cell>
          <cell r="EZ37">
            <v>3256.183068327914</v>
          </cell>
          <cell r="FA37">
            <v>3860.38904</v>
          </cell>
          <cell r="FB37">
            <v>2065.0812000000001</v>
          </cell>
          <cell r="FC37">
            <v>3614.0782094199049</v>
          </cell>
          <cell r="FD37">
            <v>4280.0876399999997</v>
          </cell>
          <cell r="FE37">
            <v>2378.9328599999999</v>
          </cell>
          <cell r="FF37">
            <v>3945.1187697118953</v>
          </cell>
          <cell r="FG37">
            <v>4603.3036600000005</v>
          </cell>
          <cell r="FH37">
            <v>2923.5695900000001</v>
          </cell>
          <cell r="FI37">
            <v>4323.2973154538849</v>
          </cell>
          <cell r="FJ37">
            <v>5598.8517300000003</v>
          </cell>
          <cell r="FK37">
            <v>523.404</v>
          </cell>
          <cell r="FL37">
            <v>381.77481129154171</v>
          </cell>
          <cell r="FM37">
            <v>363.73490000000004</v>
          </cell>
          <cell r="FN37">
            <v>840.22739999999999</v>
          </cell>
          <cell r="FO37">
            <v>733.46909488308359</v>
          </cell>
          <cell r="FP37">
            <v>630.8541899999999</v>
          </cell>
          <cell r="FQ37">
            <v>1412.2618299999999</v>
          </cell>
          <cell r="FR37">
            <v>1020.6508673746258</v>
          </cell>
          <cell r="FS37">
            <v>1241.0398399999999</v>
          </cell>
          <cell r="FT37">
            <v>1876.92138</v>
          </cell>
          <cell r="FU37">
            <v>1249.0512417661687</v>
          </cell>
          <cell r="FV37">
            <v>1493.7143799999999</v>
          </cell>
          <cell r="FW37">
            <v>2226.97786</v>
          </cell>
          <cell r="FX37">
            <v>1558.0051198577119</v>
          </cell>
          <cell r="FY37">
            <v>136.47068000000004</v>
          </cell>
          <cell r="FZ37">
            <v>2468.5083</v>
          </cell>
          <cell r="GA37">
            <v>1953.2370821492541</v>
          </cell>
          <cell r="GB37">
            <v>496.77271999999999</v>
          </cell>
          <cell r="GC37">
            <v>3108.9511300000004</v>
          </cell>
          <cell r="GD37">
            <v>2540.8796042407967</v>
          </cell>
          <cell r="GE37">
            <v>742.08255000000008</v>
          </cell>
          <cell r="GF37">
            <v>3431.1671000000001</v>
          </cell>
          <cell r="GG37">
            <v>3154.0521547323387</v>
          </cell>
          <cell r="GH37">
            <v>1146.9092800000001</v>
          </cell>
          <cell r="GI37">
            <v>3966.2125400000004</v>
          </cell>
          <cell r="GJ37">
            <v>3655.6260279238804</v>
          </cell>
          <cell r="GK37">
            <v>1649.5868</v>
          </cell>
          <cell r="GL37">
            <v>4701.1095399999995</v>
          </cell>
          <cell r="GM37">
            <v>4091.7878346154221</v>
          </cell>
          <cell r="GN37">
            <v>2065.0812000000001</v>
          </cell>
          <cell r="GO37">
            <v>5177.2507499999992</v>
          </cell>
          <cell r="GP37">
            <v>4513.7700628069642</v>
          </cell>
          <cell r="GQ37">
            <v>2378.9328599999999</v>
          </cell>
          <cell r="GR37">
            <v>5371.6889299999993</v>
          </cell>
          <cell r="GS37">
            <v>5017.3008585985062</v>
          </cell>
          <cell r="GT37">
            <v>2923.5695900000001</v>
          </cell>
          <cell r="GU37">
            <v>679.43017000000009</v>
          </cell>
          <cell r="GV37">
            <v>584.39621385999999</v>
          </cell>
          <cell r="GW37">
            <v>485.04599999999999</v>
          </cell>
          <cell r="GX37">
            <v>1106.9600399999999</v>
          </cell>
          <cell r="GY37">
            <v>1137.5506641199991</v>
          </cell>
          <cell r="GZ37">
            <v>780.47239999999999</v>
          </cell>
          <cell r="HA37">
            <v>1837.1756799999998</v>
          </cell>
          <cell r="HB37">
            <v>1666.5306383799993</v>
          </cell>
          <cell r="HC37">
            <v>1322.44983</v>
          </cell>
          <cell r="HD37">
            <v>2301.1640699999998</v>
          </cell>
          <cell r="HE37">
            <v>2042.2828466399999</v>
          </cell>
          <cell r="HF37">
            <v>1761.2163799999998</v>
          </cell>
          <cell r="HG37">
            <v>2332.6026200000001</v>
          </cell>
          <cell r="HH37">
            <v>2439.4107461000003</v>
          </cell>
          <cell r="HI37">
            <v>2082.7788599999999</v>
          </cell>
          <cell r="HJ37">
            <v>3029.7685999999999</v>
          </cell>
          <cell r="HK37">
            <v>2843.6061847600013</v>
          </cell>
          <cell r="HL37">
            <v>2468.5083</v>
          </cell>
          <cell r="HM37">
            <v>3614.5769999999993</v>
          </cell>
          <cell r="HN37">
            <v>3491.2159802433348</v>
          </cell>
          <cell r="HO37">
            <v>3108.9511300000004</v>
          </cell>
          <cell r="HP37">
            <v>4300.9001799999996</v>
          </cell>
          <cell r="HQ37">
            <v>4054.6706697266682</v>
          </cell>
          <cell r="HR37">
            <v>3431.1671000000001</v>
          </cell>
          <cell r="HS37">
            <v>4596.8089399999999</v>
          </cell>
          <cell r="HT37">
            <v>4637.3762272100021</v>
          </cell>
          <cell r="HU37">
            <v>3966.2125400000004</v>
          </cell>
          <cell r="HV37">
            <v>5158.0903899999994</v>
          </cell>
          <cell r="HW37">
            <v>5153.8729706933354</v>
          </cell>
          <cell r="HX37">
            <v>4701.1095399999995</v>
          </cell>
          <cell r="HY37">
            <v>6102.2392599999994</v>
          </cell>
          <cell r="HZ37">
            <v>5635.1378741766694</v>
          </cell>
          <cell r="IA37">
            <v>5177.2507499999992</v>
          </cell>
        </row>
        <row r="38">
          <cell r="S38">
            <v>271</v>
          </cell>
          <cell r="Z38">
            <v>9668.4923699999999</v>
          </cell>
          <cell r="AC38">
            <v>9668.4923699999999</v>
          </cell>
          <cell r="AF38">
            <v>9668.4923699999999</v>
          </cell>
          <cell r="AG38">
            <v>0</v>
          </cell>
          <cell r="AH38">
            <v>0</v>
          </cell>
          <cell r="AI38">
            <v>9668.4923699999999</v>
          </cell>
          <cell r="AJ38">
            <v>0</v>
          </cell>
          <cell r="AK38">
            <v>0</v>
          </cell>
          <cell r="AL38">
            <v>9668.4923699999999</v>
          </cell>
          <cell r="AM38">
            <v>0</v>
          </cell>
          <cell r="AN38">
            <v>0</v>
          </cell>
          <cell r="AO38">
            <v>9668.4923699999999</v>
          </cell>
          <cell r="AP38">
            <v>0</v>
          </cell>
          <cell r="AQ38">
            <v>0</v>
          </cell>
          <cell r="AR38">
            <v>9668.4923699999999</v>
          </cell>
          <cell r="AS38">
            <v>0</v>
          </cell>
          <cell r="AT38">
            <v>0</v>
          </cell>
          <cell r="AU38">
            <v>9675.7342800000006</v>
          </cell>
          <cell r="AV38">
            <v>0</v>
          </cell>
          <cell r="AW38">
            <v>0</v>
          </cell>
          <cell r="AX38">
            <v>9675.7342800000006</v>
          </cell>
          <cell r="AY38">
            <v>0</v>
          </cell>
          <cell r="AZ38">
            <v>0</v>
          </cell>
          <cell r="BA38">
            <v>9675.7342800000006</v>
          </cell>
          <cell r="BB38">
            <v>0</v>
          </cell>
          <cell r="BC38">
            <v>0</v>
          </cell>
          <cell r="BD38">
            <v>9675.7342800000006</v>
          </cell>
          <cell r="BE38">
            <v>0</v>
          </cell>
          <cell r="BF38">
            <v>0</v>
          </cell>
          <cell r="BG38">
            <v>0</v>
          </cell>
          <cell r="BH38">
            <v>0</v>
          </cell>
          <cell r="BI38">
            <v>0</v>
          </cell>
          <cell r="BJ38">
            <v>0</v>
          </cell>
          <cell r="BK38">
            <v>0</v>
          </cell>
          <cell r="BL38">
            <v>9668.4923699999999</v>
          </cell>
          <cell r="BM38">
            <v>0</v>
          </cell>
          <cell r="BN38">
            <v>0</v>
          </cell>
          <cell r="BO38">
            <v>9668.4923699999999</v>
          </cell>
          <cell r="BP38">
            <v>0</v>
          </cell>
          <cell r="BQ38">
            <v>0</v>
          </cell>
          <cell r="BR38">
            <v>9668.4923699999999</v>
          </cell>
          <cell r="BS38">
            <v>0</v>
          </cell>
          <cell r="BT38">
            <v>0</v>
          </cell>
          <cell r="BU38">
            <v>9668.4923699999999</v>
          </cell>
          <cell r="BV38">
            <v>0</v>
          </cell>
          <cell r="BW38">
            <v>0</v>
          </cell>
          <cell r="BX38">
            <v>9668.4923699999999</v>
          </cell>
          <cell r="BY38">
            <v>0</v>
          </cell>
          <cell r="BZ38">
            <v>0</v>
          </cell>
          <cell r="CA38">
            <v>9668.4923699999999</v>
          </cell>
          <cell r="CB38">
            <v>0</v>
          </cell>
          <cell r="CC38">
            <v>0</v>
          </cell>
          <cell r="CD38">
            <v>9668.4923699999999</v>
          </cell>
          <cell r="CE38">
            <v>0</v>
          </cell>
          <cell r="CF38">
            <v>0</v>
          </cell>
          <cell r="CG38">
            <v>9675.7342800000006</v>
          </cell>
          <cell r="CH38">
            <v>0</v>
          </cell>
          <cell r="CI38">
            <v>0</v>
          </cell>
          <cell r="CJ38">
            <v>9675.7342800000006</v>
          </cell>
          <cell r="CK38">
            <v>0</v>
          </cell>
          <cell r="CL38">
            <v>0</v>
          </cell>
          <cell r="CM38">
            <v>9675.7342800000006</v>
          </cell>
          <cell r="CN38">
            <v>0</v>
          </cell>
          <cell r="CO38">
            <v>0</v>
          </cell>
          <cell r="CP38">
            <v>9675.7342800000006</v>
          </cell>
          <cell r="CQ38">
            <v>0</v>
          </cell>
          <cell r="CR38">
            <v>0</v>
          </cell>
          <cell r="CS38">
            <v>0</v>
          </cell>
          <cell r="CT38">
            <v>0</v>
          </cell>
          <cell r="CU38">
            <v>0</v>
          </cell>
          <cell r="CV38">
            <v>0</v>
          </cell>
          <cell r="CW38">
            <v>0</v>
          </cell>
          <cell r="CX38">
            <v>0</v>
          </cell>
          <cell r="CY38">
            <v>0</v>
          </cell>
          <cell r="CZ38">
            <v>0</v>
          </cell>
          <cell r="DA38">
            <v>0</v>
          </cell>
          <cell r="DB38">
            <v>0</v>
          </cell>
          <cell r="DC38">
            <v>0</v>
          </cell>
          <cell r="DD38">
            <v>0</v>
          </cell>
          <cell r="DE38">
            <v>0</v>
          </cell>
          <cell r="DF38">
            <v>0</v>
          </cell>
          <cell r="DG38">
            <v>0</v>
          </cell>
          <cell r="DH38">
            <v>0</v>
          </cell>
          <cell r="DI38">
            <v>0</v>
          </cell>
          <cell r="DJ38">
            <v>0</v>
          </cell>
          <cell r="DK38">
            <v>0</v>
          </cell>
          <cell r="DL38">
            <v>0</v>
          </cell>
          <cell r="DM38">
            <v>0</v>
          </cell>
          <cell r="DN38">
            <v>0</v>
          </cell>
          <cell r="DO38">
            <v>0</v>
          </cell>
          <cell r="DP38">
            <v>0</v>
          </cell>
          <cell r="DQ38">
            <v>0</v>
          </cell>
          <cell r="DR38">
            <v>0</v>
          </cell>
          <cell r="DS38">
            <v>0</v>
          </cell>
          <cell r="DT38">
            <v>0</v>
          </cell>
          <cell r="DU38">
            <v>0</v>
          </cell>
          <cell r="DV38">
            <v>0</v>
          </cell>
          <cell r="DW38">
            <v>0</v>
          </cell>
          <cell r="DX38">
            <v>0</v>
          </cell>
          <cell r="DY38">
            <v>0</v>
          </cell>
          <cell r="DZ38">
            <v>0</v>
          </cell>
          <cell r="EA38">
            <v>0</v>
          </cell>
          <cell r="EB38">
            <v>0</v>
          </cell>
          <cell r="EC38">
            <v>0</v>
          </cell>
          <cell r="ED38">
            <v>0</v>
          </cell>
          <cell r="EE38">
            <v>0</v>
          </cell>
          <cell r="EF38">
            <v>0</v>
          </cell>
          <cell r="EG38">
            <v>0</v>
          </cell>
          <cell r="EH38">
            <v>0</v>
          </cell>
          <cell r="EI38">
            <v>0</v>
          </cell>
          <cell r="EJ38">
            <v>0</v>
          </cell>
          <cell r="EK38">
            <v>0</v>
          </cell>
          <cell r="EL38">
            <v>0</v>
          </cell>
          <cell r="EM38">
            <v>0</v>
          </cell>
          <cell r="EN38">
            <v>0</v>
          </cell>
          <cell r="EO38">
            <v>0</v>
          </cell>
          <cell r="EP38">
            <v>0</v>
          </cell>
          <cell r="EQ38">
            <v>0</v>
          </cell>
          <cell r="ER38">
            <v>0</v>
          </cell>
          <cell r="ES38">
            <v>0</v>
          </cell>
          <cell r="ET38">
            <v>0</v>
          </cell>
          <cell r="EU38">
            <v>0</v>
          </cell>
          <cell r="EV38">
            <v>0</v>
          </cell>
          <cell r="EW38">
            <v>0</v>
          </cell>
          <cell r="EX38">
            <v>0</v>
          </cell>
          <cell r="EY38">
            <v>0</v>
          </cell>
          <cell r="EZ38">
            <v>0</v>
          </cell>
          <cell r="FA38">
            <v>0</v>
          </cell>
          <cell r="FB38">
            <v>0</v>
          </cell>
          <cell r="FC38">
            <v>0</v>
          </cell>
          <cell r="FD38">
            <v>0</v>
          </cell>
          <cell r="FE38">
            <v>0</v>
          </cell>
          <cell r="FF38">
            <v>0</v>
          </cell>
          <cell r="FG38">
            <v>0</v>
          </cell>
          <cell r="FH38">
            <v>0</v>
          </cell>
          <cell r="FI38">
            <v>0</v>
          </cell>
          <cell r="FJ38">
            <v>0</v>
          </cell>
          <cell r="FK38">
            <v>0</v>
          </cell>
          <cell r="FL38">
            <v>0</v>
          </cell>
          <cell r="FM38">
            <v>0</v>
          </cell>
          <cell r="FN38">
            <v>0</v>
          </cell>
          <cell r="FO38">
            <v>0</v>
          </cell>
          <cell r="FP38">
            <v>0</v>
          </cell>
          <cell r="FQ38">
            <v>0</v>
          </cell>
          <cell r="FR38">
            <v>0</v>
          </cell>
          <cell r="FS38">
            <v>0</v>
          </cell>
          <cell r="FT38">
            <v>0</v>
          </cell>
          <cell r="FU38">
            <v>0</v>
          </cell>
          <cell r="FV38">
            <v>0</v>
          </cell>
          <cell r="FW38">
            <v>0</v>
          </cell>
          <cell r="FX38">
            <v>0</v>
          </cell>
          <cell r="FY38">
            <v>0</v>
          </cell>
          <cell r="FZ38">
            <v>0</v>
          </cell>
          <cell r="GA38">
            <v>0</v>
          </cell>
          <cell r="GB38">
            <v>0</v>
          </cell>
          <cell r="GC38">
            <v>0</v>
          </cell>
          <cell r="GD38">
            <v>0</v>
          </cell>
          <cell r="GE38">
            <v>0</v>
          </cell>
          <cell r="GF38">
            <v>0</v>
          </cell>
          <cell r="GG38">
            <v>0</v>
          </cell>
          <cell r="GH38">
            <v>0</v>
          </cell>
          <cell r="GI38">
            <v>0</v>
          </cell>
          <cell r="GJ38">
            <v>0</v>
          </cell>
          <cell r="GK38">
            <v>0</v>
          </cell>
          <cell r="GL38">
            <v>0</v>
          </cell>
          <cell r="GM38">
            <v>0</v>
          </cell>
          <cell r="GN38">
            <v>0</v>
          </cell>
          <cell r="GO38">
            <v>0</v>
          </cell>
          <cell r="GP38">
            <v>0</v>
          </cell>
          <cell r="GQ38">
            <v>0</v>
          </cell>
          <cell r="GR38">
            <v>0</v>
          </cell>
          <cell r="GS38">
            <v>0</v>
          </cell>
          <cell r="GT38">
            <v>0</v>
          </cell>
          <cell r="GU38">
            <v>0</v>
          </cell>
          <cell r="GV38">
            <v>0</v>
          </cell>
          <cell r="GW38">
            <v>0</v>
          </cell>
          <cell r="GX38">
            <v>0</v>
          </cell>
          <cell r="GY38">
            <v>0</v>
          </cell>
          <cell r="GZ38">
            <v>0</v>
          </cell>
          <cell r="HA38">
            <v>0</v>
          </cell>
          <cell r="HB38">
            <v>0</v>
          </cell>
          <cell r="HC38">
            <v>0</v>
          </cell>
          <cell r="HD38">
            <v>0</v>
          </cell>
          <cell r="HE38">
            <v>0</v>
          </cell>
          <cell r="HF38">
            <v>0</v>
          </cell>
          <cell r="HG38">
            <v>0</v>
          </cell>
          <cell r="HH38">
            <v>0</v>
          </cell>
          <cell r="HI38">
            <v>0</v>
          </cell>
          <cell r="HJ38">
            <v>0</v>
          </cell>
          <cell r="HK38">
            <v>0</v>
          </cell>
          <cell r="HL38">
            <v>0</v>
          </cell>
          <cell r="HM38">
            <v>0</v>
          </cell>
          <cell r="HN38">
            <v>0</v>
          </cell>
          <cell r="HO38">
            <v>0</v>
          </cell>
          <cell r="HP38">
            <v>0</v>
          </cell>
          <cell r="HQ38">
            <v>0</v>
          </cell>
          <cell r="HR38">
            <v>0</v>
          </cell>
          <cell r="HS38">
            <v>0</v>
          </cell>
          <cell r="HT38">
            <v>0</v>
          </cell>
          <cell r="HU38">
            <v>0</v>
          </cell>
          <cell r="HV38">
            <v>0</v>
          </cell>
          <cell r="HW38">
            <v>0</v>
          </cell>
          <cell r="HX38">
            <v>0</v>
          </cell>
          <cell r="HY38">
            <v>0</v>
          </cell>
          <cell r="HZ38">
            <v>0</v>
          </cell>
          <cell r="IA38">
            <v>0</v>
          </cell>
        </row>
        <row r="39">
          <cell r="S39">
            <v>272</v>
          </cell>
          <cell r="AI39">
            <v>82.775829999999999</v>
          </cell>
          <cell r="AJ39">
            <v>0</v>
          </cell>
          <cell r="AK39">
            <v>0</v>
          </cell>
          <cell r="AL39">
            <v>74.482910000000004</v>
          </cell>
          <cell r="AM39">
            <v>0</v>
          </cell>
          <cell r="AN39">
            <v>0</v>
          </cell>
          <cell r="AO39">
            <v>74.482910000000004</v>
          </cell>
          <cell r="AP39">
            <v>0</v>
          </cell>
          <cell r="AQ39">
            <v>0</v>
          </cell>
          <cell r="AR39">
            <v>74.482910000000004</v>
          </cell>
          <cell r="AS39">
            <v>0</v>
          </cell>
          <cell r="AT39">
            <v>0</v>
          </cell>
          <cell r="AU39">
            <v>74.482910000000004</v>
          </cell>
          <cell r="AV39">
            <v>0</v>
          </cell>
          <cell r="AW39">
            <v>0</v>
          </cell>
          <cell r="AX39">
            <v>74.482910000000004</v>
          </cell>
          <cell r="AY39">
            <v>0</v>
          </cell>
          <cell r="AZ39">
            <v>0</v>
          </cell>
          <cell r="BA39">
            <v>74.482910000000004</v>
          </cell>
          <cell r="BB39">
            <v>0</v>
          </cell>
          <cell r="BC39">
            <v>0</v>
          </cell>
          <cell r="BD39">
            <v>74.482910000000004</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82.775829999999999</v>
          </cell>
          <cell r="BV39">
            <v>0</v>
          </cell>
          <cell r="BW39">
            <v>0</v>
          </cell>
          <cell r="BX39">
            <v>74.482910000000004</v>
          </cell>
          <cell r="BY39">
            <v>0</v>
          </cell>
          <cell r="BZ39">
            <v>0</v>
          </cell>
          <cell r="CA39">
            <v>74.482910000000004</v>
          </cell>
          <cell r="CB39">
            <v>0</v>
          </cell>
          <cell r="CC39">
            <v>0</v>
          </cell>
          <cell r="CD39">
            <v>74.482910000000004</v>
          </cell>
          <cell r="CE39">
            <v>0</v>
          </cell>
          <cell r="CF39">
            <v>0</v>
          </cell>
          <cell r="CG39">
            <v>74.482910000000004</v>
          </cell>
          <cell r="CH39">
            <v>0</v>
          </cell>
          <cell r="CI39">
            <v>0</v>
          </cell>
          <cell r="CJ39">
            <v>74.482910000000004</v>
          </cell>
          <cell r="CK39">
            <v>0</v>
          </cell>
          <cell r="CL39">
            <v>0</v>
          </cell>
          <cell r="CM39">
            <v>74.482910000000004</v>
          </cell>
          <cell r="CN39">
            <v>0</v>
          </cell>
          <cell r="CO39">
            <v>0</v>
          </cell>
          <cell r="CP39">
            <v>74.482910000000004</v>
          </cell>
          <cell r="CQ39">
            <v>0</v>
          </cell>
          <cell r="CR39">
            <v>0</v>
          </cell>
          <cell r="CS39">
            <v>0</v>
          </cell>
          <cell r="CT39">
            <v>0</v>
          </cell>
          <cell r="CU39">
            <v>0</v>
          </cell>
          <cell r="CV39">
            <v>0</v>
          </cell>
          <cell r="CW39">
            <v>0</v>
          </cell>
          <cell r="CX39">
            <v>0</v>
          </cell>
          <cell r="CY39">
            <v>0</v>
          </cell>
          <cell r="CZ39">
            <v>0</v>
          </cell>
          <cell r="DA39">
            <v>0</v>
          </cell>
          <cell r="DB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C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D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cell r="GE39">
            <v>0</v>
          </cell>
          <cell r="GF39">
            <v>0</v>
          </cell>
          <cell r="GG39">
            <v>0</v>
          </cell>
          <cell r="GH39">
            <v>0</v>
          </cell>
          <cell r="GI39">
            <v>0</v>
          </cell>
          <cell r="GJ39">
            <v>0</v>
          </cell>
          <cell r="GK39">
            <v>0</v>
          </cell>
          <cell r="GL39">
            <v>0</v>
          </cell>
          <cell r="GM39">
            <v>0</v>
          </cell>
          <cell r="GN39">
            <v>0</v>
          </cell>
          <cell r="GO39">
            <v>0</v>
          </cell>
          <cell r="GP39">
            <v>0</v>
          </cell>
          <cell r="GQ39">
            <v>0</v>
          </cell>
          <cell r="GR39">
            <v>0</v>
          </cell>
          <cell r="GS39">
            <v>0</v>
          </cell>
          <cell r="GT39">
            <v>0</v>
          </cell>
          <cell r="GU39">
            <v>0</v>
          </cell>
          <cell r="GV39">
            <v>0</v>
          </cell>
          <cell r="GW39">
            <v>0</v>
          </cell>
          <cell r="GX39">
            <v>0</v>
          </cell>
          <cell r="GY39">
            <v>0</v>
          </cell>
          <cell r="GZ39">
            <v>0</v>
          </cell>
          <cell r="HA39">
            <v>0</v>
          </cell>
          <cell r="HB39">
            <v>0</v>
          </cell>
          <cell r="HC39">
            <v>0</v>
          </cell>
          <cell r="HD39">
            <v>0</v>
          </cell>
          <cell r="HE39">
            <v>0</v>
          </cell>
          <cell r="HF39">
            <v>0</v>
          </cell>
          <cell r="HG39">
            <v>0</v>
          </cell>
          <cell r="HH39">
            <v>0</v>
          </cell>
          <cell r="HI39">
            <v>0</v>
          </cell>
          <cell r="HJ39">
            <v>0</v>
          </cell>
          <cell r="HK39">
            <v>0</v>
          </cell>
          <cell r="HL39">
            <v>0</v>
          </cell>
          <cell r="HM39">
            <v>0</v>
          </cell>
          <cell r="HN39">
            <v>0</v>
          </cell>
          <cell r="HO39">
            <v>0</v>
          </cell>
          <cell r="HP39">
            <v>0</v>
          </cell>
          <cell r="HQ39">
            <v>0</v>
          </cell>
          <cell r="HR39">
            <v>0</v>
          </cell>
          <cell r="HS39">
            <v>0</v>
          </cell>
          <cell r="HT39">
            <v>0</v>
          </cell>
          <cell r="HU39">
            <v>0</v>
          </cell>
          <cell r="HV39">
            <v>0</v>
          </cell>
          <cell r="HW39">
            <v>0</v>
          </cell>
          <cell r="HX39">
            <v>0</v>
          </cell>
          <cell r="HY39">
            <v>0</v>
          </cell>
          <cell r="HZ39">
            <v>0</v>
          </cell>
          <cell r="IA39">
            <v>0</v>
          </cell>
        </row>
        <row r="40">
          <cell r="S40">
            <v>28</v>
          </cell>
          <cell r="T40">
            <v>-6.7364300000000004</v>
          </cell>
          <cell r="U40">
            <v>0</v>
          </cell>
          <cell r="V40">
            <v>-45.754390000000001</v>
          </cell>
          <cell r="W40">
            <v>0.5</v>
          </cell>
          <cell r="X40">
            <v>0</v>
          </cell>
          <cell r="Y40">
            <v>0</v>
          </cell>
          <cell r="Z40">
            <v>0.5</v>
          </cell>
          <cell r="AA40">
            <v>0</v>
          </cell>
          <cell r="AB40">
            <v>0</v>
          </cell>
          <cell r="AC40">
            <v>0.5</v>
          </cell>
          <cell r="AD40">
            <v>0</v>
          </cell>
          <cell r="AE40">
            <v>0.5</v>
          </cell>
          <cell r="AF40">
            <v>0.5</v>
          </cell>
          <cell r="AG40">
            <v>0</v>
          </cell>
          <cell r="AH40">
            <v>0.5</v>
          </cell>
          <cell r="AI40">
            <v>0.53043000000120344</v>
          </cell>
          <cell r="AJ40">
            <v>0</v>
          </cell>
          <cell r="AK40">
            <v>0.5</v>
          </cell>
          <cell r="AL40">
            <v>0.53043000000133134</v>
          </cell>
          <cell r="AM40">
            <v>0</v>
          </cell>
          <cell r="AN40">
            <v>0.5</v>
          </cell>
          <cell r="AO40">
            <v>0.68543000000198617</v>
          </cell>
          <cell r="AP40">
            <v>0</v>
          </cell>
          <cell r="AQ40">
            <v>0.5</v>
          </cell>
          <cell r="AR40">
            <v>0.68543000000198617</v>
          </cell>
          <cell r="AS40">
            <v>0</v>
          </cell>
          <cell r="AT40">
            <v>0.5</v>
          </cell>
          <cell r="AU40">
            <v>0.68543000000016718</v>
          </cell>
          <cell r="AV40">
            <v>0</v>
          </cell>
          <cell r="AW40">
            <v>0.5</v>
          </cell>
          <cell r="AX40">
            <v>0.68543000000016718</v>
          </cell>
          <cell r="AY40">
            <v>0</v>
          </cell>
          <cell r="AZ40">
            <v>0</v>
          </cell>
          <cell r="BA40">
            <v>0.68543000000016718</v>
          </cell>
          <cell r="BB40">
            <v>0</v>
          </cell>
          <cell r="BC40">
            <v>0</v>
          </cell>
          <cell r="BD40">
            <v>-1670.8925500000007</v>
          </cell>
          <cell r="BE40">
            <v>0</v>
          </cell>
          <cell r="BF40">
            <v>-6.7364300000000004</v>
          </cell>
          <cell r="BG40">
            <v>9.7884700000000002</v>
          </cell>
          <cell r="BH40">
            <v>0</v>
          </cell>
          <cell r="BI40">
            <v>0.5</v>
          </cell>
          <cell r="BJ40">
            <v>5.7884700000000002</v>
          </cell>
          <cell r="BK40">
            <v>0</v>
          </cell>
          <cell r="BL40">
            <v>0.5</v>
          </cell>
          <cell r="BM40">
            <v>5.7884700000000002</v>
          </cell>
          <cell r="BN40">
            <v>0</v>
          </cell>
          <cell r="BO40">
            <v>0.5</v>
          </cell>
          <cell r="BP40">
            <v>5.7884700000000002</v>
          </cell>
          <cell r="BQ40">
            <v>0</v>
          </cell>
          <cell r="BR40">
            <v>0.5</v>
          </cell>
          <cell r="BS40">
            <v>5.7884700000000002</v>
          </cell>
          <cell r="BT40">
            <v>0</v>
          </cell>
          <cell r="BU40">
            <v>0.53043000000120344</v>
          </cell>
          <cell r="BV40">
            <v>36.888469999999998</v>
          </cell>
          <cell r="BW40">
            <v>0</v>
          </cell>
          <cell r="BX40">
            <v>0.53043000000133134</v>
          </cell>
          <cell r="BY40">
            <v>31.42202</v>
          </cell>
          <cell r="BZ40">
            <v>0</v>
          </cell>
          <cell r="CA40">
            <v>0.68543000000198617</v>
          </cell>
          <cell r="CB40">
            <v>106.26557000000001</v>
          </cell>
          <cell r="CC40">
            <v>0</v>
          </cell>
          <cell r="CD40">
            <v>0.68543000000198617</v>
          </cell>
          <cell r="CE40">
            <v>106.26557000000001</v>
          </cell>
          <cell r="CF40">
            <v>0</v>
          </cell>
          <cell r="CG40">
            <v>0.68543000000016718</v>
          </cell>
          <cell r="CH40">
            <v>106.26557000000001</v>
          </cell>
          <cell r="CI40">
            <v>0</v>
          </cell>
          <cell r="CJ40">
            <v>0.68543000000016718</v>
          </cell>
          <cell r="CK40">
            <v>106.26557000000001</v>
          </cell>
          <cell r="CL40">
            <v>0</v>
          </cell>
          <cell r="CM40">
            <v>0.68543000000016718</v>
          </cell>
          <cell r="CN40">
            <v>106.26557000000001</v>
          </cell>
          <cell r="CO40">
            <v>0</v>
          </cell>
          <cell r="CP40">
            <v>-1670.8925500000007</v>
          </cell>
          <cell r="CQ40">
            <v>0</v>
          </cell>
          <cell r="CR40">
            <v>0</v>
          </cell>
          <cell r="CS40">
            <v>9.7884700000000002</v>
          </cell>
          <cell r="CT40">
            <v>0</v>
          </cell>
          <cell r="CU40">
            <v>0</v>
          </cell>
          <cell r="CV40">
            <v>5.7884700000000002</v>
          </cell>
          <cell r="CW40">
            <v>0</v>
          </cell>
          <cell r="CX40">
            <v>0</v>
          </cell>
          <cell r="CY40">
            <v>5.7884700000000002</v>
          </cell>
          <cell r="CZ40">
            <v>0</v>
          </cell>
          <cell r="DA40">
            <v>0</v>
          </cell>
          <cell r="DB40">
            <v>5.7884700000000002</v>
          </cell>
          <cell r="DC40">
            <v>0</v>
          </cell>
          <cell r="DD40">
            <v>0</v>
          </cell>
          <cell r="DE40">
            <v>5.7884700000000002</v>
          </cell>
          <cell r="DF40">
            <v>0</v>
          </cell>
          <cell r="DG40">
            <v>0</v>
          </cell>
          <cell r="DH40">
            <v>36.888469999999998</v>
          </cell>
          <cell r="DI40">
            <v>0</v>
          </cell>
          <cell r="DJ40">
            <v>0</v>
          </cell>
          <cell r="DK40">
            <v>31.42202</v>
          </cell>
          <cell r="DL40">
            <v>0</v>
          </cell>
          <cell r="DM40">
            <v>0</v>
          </cell>
          <cell r="DN40">
            <v>106.26557000000001</v>
          </cell>
          <cell r="DO40">
            <v>0</v>
          </cell>
          <cell r="DP40">
            <v>0</v>
          </cell>
          <cell r="DQ40">
            <v>106.26557000000001</v>
          </cell>
          <cell r="DR40">
            <v>0</v>
          </cell>
          <cell r="DS40">
            <v>0</v>
          </cell>
          <cell r="DT40">
            <v>106.26557000000001</v>
          </cell>
          <cell r="DU40">
            <v>0</v>
          </cell>
          <cell r="DV40">
            <v>0</v>
          </cell>
          <cell r="DW40">
            <v>106.26557000000001</v>
          </cell>
          <cell r="DX40">
            <v>0</v>
          </cell>
          <cell r="DY40">
            <v>0</v>
          </cell>
          <cell r="DZ40">
            <v>106.26557000000001</v>
          </cell>
          <cell r="EA40">
            <v>0</v>
          </cell>
          <cell r="EB40">
            <v>0</v>
          </cell>
          <cell r="EC40">
            <v>0</v>
          </cell>
          <cell r="ED40">
            <v>0</v>
          </cell>
          <cell r="EE40">
            <v>0</v>
          </cell>
          <cell r="EF40">
            <v>0</v>
          </cell>
          <cell r="EG40">
            <v>0</v>
          </cell>
          <cell r="EH40">
            <v>0</v>
          </cell>
          <cell r="EI40">
            <v>0</v>
          </cell>
          <cell r="EJ40">
            <v>0</v>
          </cell>
          <cell r="EK40">
            <v>0</v>
          </cell>
          <cell r="EL40">
            <v>0</v>
          </cell>
          <cell r="EM40">
            <v>0</v>
          </cell>
          <cell r="EN40">
            <v>0</v>
          </cell>
          <cell r="EO40">
            <v>0</v>
          </cell>
          <cell r="EP40">
            <v>0</v>
          </cell>
          <cell r="EQ40">
            <v>0</v>
          </cell>
          <cell r="ER40">
            <v>0</v>
          </cell>
          <cell r="ES40">
            <v>0</v>
          </cell>
          <cell r="ET40">
            <v>0</v>
          </cell>
          <cell r="EU40">
            <v>0</v>
          </cell>
          <cell r="EV40">
            <v>0</v>
          </cell>
          <cell r="EW40">
            <v>0</v>
          </cell>
          <cell r="EX40">
            <v>0</v>
          </cell>
          <cell r="EY40">
            <v>35</v>
          </cell>
          <cell r="EZ40">
            <v>0</v>
          </cell>
          <cell r="FA40">
            <v>0</v>
          </cell>
          <cell r="FB40">
            <v>35</v>
          </cell>
          <cell r="FC40">
            <v>0</v>
          </cell>
          <cell r="FD40">
            <v>0</v>
          </cell>
          <cell r="FE40">
            <v>35</v>
          </cell>
          <cell r="FF40">
            <v>0</v>
          </cell>
          <cell r="FG40">
            <v>0</v>
          </cell>
          <cell r="FH40">
            <v>8.7790199999999956</v>
          </cell>
          <cell r="FI40">
            <v>0</v>
          </cell>
          <cell r="FJ40">
            <v>0</v>
          </cell>
          <cell r="FK40">
            <v>0</v>
          </cell>
          <cell r="FL40">
            <v>0</v>
          </cell>
          <cell r="FM40">
            <v>0</v>
          </cell>
          <cell r="FN40">
            <v>0</v>
          </cell>
          <cell r="FO40">
            <v>0</v>
          </cell>
          <cell r="FP40">
            <v>0</v>
          </cell>
          <cell r="FQ40">
            <v>0</v>
          </cell>
          <cell r="FR40">
            <v>0</v>
          </cell>
          <cell r="FS40">
            <v>0</v>
          </cell>
          <cell r="FT40">
            <v>0</v>
          </cell>
          <cell r="FU40">
            <v>0</v>
          </cell>
          <cell r="FV40">
            <v>0</v>
          </cell>
          <cell r="FW40">
            <v>0</v>
          </cell>
          <cell r="FX40">
            <v>0</v>
          </cell>
          <cell r="FY40">
            <v>0</v>
          </cell>
          <cell r="FZ40">
            <v>-8.7025600000000001</v>
          </cell>
          <cell r="GA40">
            <v>0</v>
          </cell>
          <cell r="GB40">
            <v>0</v>
          </cell>
          <cell r="GC40">
            <v>-24.280619999999999</v>
          </cell>
          <cell r="GD40">
            <v>0</v>
          </cell>
          <cell r="GE40">
            <v>0</v>
          </cell>
          <cell r="GF40">
            <v>-24.280619999999999</v>
          </cell>
          <cell r="GG40">
            <v>0</v>
          </cell>
          <cell r="GH40">
            <v>0</v>
          </cell>
          <cell r="GI40">
            <v>-24.280619999999999</v>
          </cell>
          <cell r="GJ40">
            <v>0</v>
          </cell>
          <cell r="GK40">
            <v>35</v>
          </cell>
          <cell r="GL40">
            <v>-34.174810000000001</v>
          </cell>
          <cell r="GM40">
            <v>0</v>
          </cell>
          <cell r="GN40">
            <v>35</v>
          </cell>
          <cell r="GO40">
            <v>-34.174810000000001</v>
          </cell>
          <cell r="GP40">
            <v>0</v>
          </cell>
          <cell r="GQ40">
            <v>35</v>
          </cell>
          <cell r="GR40">
            <v>-49.659109999999998</v>
          </cell>
          <cell r="GS40">
            <v>0</v>
          </cell>
          <cell r="GT40">
            <v>8.7790199999999956</v>
          </cell>
          <cell r="GU40">
            <v>0</v>
          </cell>
          <cell r="GV40">
            <v>0</v>
          </cell>
          <cell r="GW40">
            <v>0</v>
          </cell>
          <cell r="GX40">
            <v>0</v>
          </cell>
          <cell r="GY40">
            <v>0</v>
          </cell>
          <cell r="GZ40">
            <v>0</v>
          </cell>
          <cell r="HA40">
            <v>0</v>
          </cell>
          <cell r="HB40">
            <v>0</v>
          </cell>
          <cell r="HC40">
            <v>0</v>
          </cell>
          <cell r="HD40">
            <v>0</v>
          </cell>
          <cell r="HE40">
            <v>0</v>
          </cell>
          <cell r="HF40">
            <v>0</v>
          </cell>
          <cell r="HG40">
            <v>-8.7244100000000007</v>
          </cell>
          <cell r="HH40">
            <v>0</v>
          </cell>
          <cell r="HI40">
            <v>0</v>
          </cell>
          <cell r="HJ40">
            <v>-8.7244100000000007</v>
          </cell>
          <cell r="HK40">
            <v>0</v>
          </cell>
          <cell r="HL40">
            <v>-8.7025600000000001</v>
          </cell>
          <cell r="HM40">
            <v>-8.7244100000000007</v>
          </cell>
          <cell r="HN40">
            <v>0</v>
          </cell>
          <cell r="HO40">
            <v>-24.280619999999999</v>
          </cell>
          <cell r="HP40">
            <v>-8.7244100000000007</v>
          </cell>
          <cell r="HQ40">
            <v>0</v>
          </cell>
          <cell r="HR40">
            <v>-24.280619999999999</v>
          </cell>
          <cell r="HS40">
            <v>-14.666639999999999</v>
          </cell>
          <cell r="HT40">
            <v>0</v>
          </cell>
          <cell r="HU40">
            <v>-24.280619999999999</v>
          </cell>
          <cell r="HV40">
            <v>-14.666639999999999</v>
          </cell>
          <cell r="HW40">
            <v>0</v>
          </cell>
          <cell r="HX40">
            <v>-34.174810000000001</v>
          </cell>
          <cell r="HY40">
            <v>-14.666639999999999</v>
          </cell>
          <cell r="HZ40">
            <v>0</v>
          </cell>
          <cell r="IA40">
            <v>-34.174810000000001</v>
          </cell>
        </row>
        <row r="41">
          <cell r="S41">
            <v>280</v>
          </cell>
          <cell r="T41">
            <v>0</v>
          </cell>
          <cell r="U41">
            <v>0</v>
          </cell>
          <cell r="V41">
            <v>385.67284999999998</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v>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Q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0</v>
          </cell>
          <cell r="FD41">
            <v>0</v>
          </cell>
          <cell r="FE41">
            <v>0</v>
          </cell>
          <cell r="FF41">
            <v>0</v>
          </cell>
          <cell r="FG41">
            <v>0</v>
          </cell>
          <cell r="FH41">
            <v>0</v>
          </cell>
          <cell r="FI41">
            <v>0</v>
          </cell>
          <cell r="FJ41">
            <v>0</v>
          </cell>
          <cell r="FK41">
            <v>0</v>
          </cell>
          <cell r="FL41">
            <v>0</v>
          </cell>
          <cell r="FM41">
            <v>0</v>
          </cell>
          <cell r="FN41">
            <v>0</v>
          </cell>
          <cell r="FO41">
            <v>0</v>
          </cell>
          <cell r="FP41">
            <v>0</v>
          </cell>
          <cell r="FQ41">
            <v>0</v>
          </cell>
          <cell r="FR41">
            <v>0</v>
          </cell>
          <cell r="FS41">
            <v>0</v>
          </cell>
          <cell r="FT41">
            <v>0</v>
          </cell>
          <cell r="FU41">
            <v>0</v>
          </cell>
          <cell r="FV41">
            <v>0</v>
          </cell>
          <cell r="FW41">
            <v>0</v>
          </cell>
          <cell r="FX41">
            <v>0</v>
          </cell>
          <cell r="FY41">
            <v>0</v>
          </cell>
          <cell r="FZ41">
            <v>0</v>
          </cell>
          <cell r="GA41">
            <v>0</v>
          </cell>
          <cell r="GB41">
            <v>0</v>
          </cell>
          <cell r="GC41">
            <v>0</v>
          </cell>
          <cell r="GD41">
            <v>0</v>
          </cell>
          <cell r="GE41">
            <v>0</v>
          </cell>
          <cell r="GF41">
            <v>0</v>
          </cell>
          <cell r="GG41">
            <v>0</v>
          </cell>
          <cell r="GH41">
            <v>0</v>
          </cell>
          <cell r="GI41">
            <v>0</v>
          </cell>
          <cell r="GJ41">
            <v>0</v>
          </cell>
          <cell r="GK41">
            <v>0</v>
          </cell>
          <cell r="GL41">
            <v>0</v>
          </cell>
          <cell r="GM41">
            <v>0</v>
          </cell>
          <cell r="GN41">
            <v>0</v>
          </cell>
          <cell r="GO41">
            <v>0</v>
          </cell>
          <cell r="GP41">
            <v>0</v>
          </cell>
          <cell r="GQ41">
            <v>0</v>
          </cell>
          <cell r="GR41">
            <v>0</v>
          </cell>
          <cell r="GS41">
            <v>0</v>
          </cell>
          <cell r="GT41">
            <v>0</v>
          </cell>
          <cell r="GU41">
            <v>0</v>
          </cell>
          <cell r="GV41">
            <v>0</v>
          </cell>
          <cell r="GW41">
            <v>0</v>
          </cell>
          <cell r="GX41">
            <v>0</v>
          </cell>
          <cell r="GY41">
            <v>0</v>
          </cell>
          <cell r="GZ41">
            <v>0</v>
          </cell>
          <cell r="HA41">
            <v>0</v>
          </cell>
          <cell r="HB41">
            <v>0</v>
          </cell>
          <cell r="HC41">
            <v>0</v>
          </cell>
          <cell r="HD41">
            <v>0</v>
          </cell>
          <cell r="HE41">
            <v>0</v>
          </cell>
          <cell r="HF41">
            <v>0</v>
          </cell>
          <cell r="HG41">
            <v>0</v>
          </cell>
          <cell r="HH41">
            <v>0</v>
          </cell>
          <cell r="HI41">
            <v>0</v>
          </cell>
          <cell r="HJ41">
            <v>0</v>
          </cell>
          <cell r="HK41">
            <v>0</v>
          </cell>
          <cell r="HL41">
            <v>0</v>
          </cell>
          <cell r="HM41">
            <v>0</v>
          </cell>
          <cell r="HN41">
            <v>0</v>
          </cell>
          <cell r="HO41">
            <v>0</v>
          </cell>
          <cell r="HP41">
            <v>0</v>
          </cell>
          <cell r="HQ41">
            <v>0</v>
          </cell>
          <cell r="HR41">
            <v>0</v>
          </cell>
          <cell r="HS41">
            <v>0</v>
          </cell>
          <cell r="HT41">
            <v>0</v>
          </cell>
          <cell r="HU41">
            <v>0</v>
          </cell>
          <cell r="HV41">
            <v>0</v>
          </cell>
          <cell r="HW41">
            <v>0</v>
          </cell>
          <cell r="HX41">
            <v>0</v>
          </cell>
          <cell r="HY41">
            <v>0</v>
          </cell>
          <cell r="HZ41">
            <v>0</v>
          </cell>
          <cell r="IA41">
            <v>0</v>
          </cell>
        </row>
        <row r="42">
          <cell r="S42">
            <v>29</v>
          </cell>
          <cell r="T42">
            <v>-11.291469999999999</v>
          </cell>
          <cell r="U42">
            <v>0</v>
          </cell>
          <cell r="V42">
            <v>29.19492</v>
          </cell>
          <cell r="W42">
            <v>-25.19454</v>
          </cell>
          <cell r="X42">
            <v>0</v>
          </cell>
          <cell r="Y42">
            <v>-2.0361700000000003</v>
          </cell>
          <cell r="Z42">
            <v>-25.277849999999997</v>
          </cell>
          <cell r="AA42">
            <v>0</v>
          </cell>
          <cell r="AB42">
            <v>-3.0110799999999998</v>
          </cell>
          <cell r="AC42">
            <v>8.0880100000000006</v>
          </cell>
          <cell r="AD42">
            <v>0</v>
          </cell>
          <cell r="AE42">
            <v>-0.56611</v>
          </cell>
          <cell r="AF42">
            <v>12.788320000000001</v>
          </cell>
          <cell r="AG42">
            <v>0</v>
          </cell>
          <cell r="AH42">
            <v>-6.6676500000000001</v>
          </cell>
          <cell r="AI42">
            <v>12.470549999999999</v>
          </cell>
          <cell r="AJ42">
            <v>0</v>
          </cell>
          <cell r="AK42">
            <v>-5.75929</v>
          </cell>
          <cell r="AL42">
            <v>9.6094500000000007</v>
          </cell>
          <cell r="AM42">
            <v>0</v>
          </cell>
          <cell r="AN42">
            <v>-36.278260000000003</v>
          </cell>
          <cell r="AO42">
            <v>9.4885599999999997</v>
          </cell>
          <cell r="AP42">
            <v>0</v>
          </cell>
          <cell r="AQ42">
            <v>-2.27529</v>
          </cell>
          <cell r="AR42">
            <v>5.9580699999999993</v>
          </cell>
          <cell r="AS42">
            <v>0</v>
          </cell>
          <cell r="AT42">
            <v>-0.55059999999999998</v>
          </cell>
          <cell r="AU42">
            <v>3.6274899999999999</v>
          </cell>
          <cell r="AV42">
            <v>0</v>
          </cell>
          <cell r="AW42">
            <v>4.8218199999999998</v>
          </cell>
          <cell r="AX42">
            <v>5.0931800000000003</v>
          </cell>
          <cell r="AY42">
            <v>0</v>
          </cell>
          <cell r="AZ42">
            <v>9.3789599999999993</v>
          </cell>
          <cell r="BA42">
            <v>3.9592299999999998</v>
          </cell>
          <cell r="BB42">
            <v>0</v>
          </cell>
          <cell r="BC42">
            <v>12.808540000000001</v>
          </cell>
          <cell r="BD42">
            <v>3.6478800000000002</v>
          </cell>
          <cell r="BE42">
            <v>0</v>
          </cell>
          <cell r="BF42">
            <v>-11.291469999999999</v>
          </cell>
          <cell r="BG42">
            <v>-1.4897199999999999</v>
          </cell>
          <cell r="BH42">
            <v>0</v>
          </cell>
          <cell r="BI42">
            <v>-25.19454</v>
          </cell>
          <cell r="BJ42">
            <v>-1.6283099999999999</v>
          </cell>
          <cell r="BK42">
            <v>0</v>
          </cell>
          <cell r="BL42">
            <v>-25.277849999999997</v>
          </cell>
          <cell r="BM42">
            <v>0.26098000000000005</v>
          </cell>
          <cell r="BN42">
            <v>0</v>
          </cell>
          <cell r="BO42">
            <v>8.0880100000000006</v>
          </cell>
          <cell r="BP42">
            <v>-1.4181600000000001</v>
          </cell>
          <cell r="BQ42">
            <v>0</v>
          </cell>
          <cell r="BR42">
            <v>12.788320000000001</v>
          </cell>
          <cell r="BS42">
            <v>-2.0159199999999999</v>
          </cell>
          <cell r="BT42">
            <v>0</v>
          </cell>
          <cell r="BU42">
            <v>12.470549999999999</v>
          </cell>
          <cell r="BV42">
            <v>-1.4677</v>
          </cell>
          <cell r="BW42">
            <v>0</v>
          </cell>
          <cell r="BX42">
            <v>9.6094500000000007</v>
          </cell>
          <cell r="BY42">
            <v>-1.6026500000000001</v>
          </cell>
          <cell r="BZ42">
            <v>0</v>
          </cell>
          <cell r="CA42">
            <v>9.4885599999999997</v>
          </cell>
          <cell r="CB42">
            <v>-1.27014</v>
          </cell>
          <cell r="CC42">
            <v>0</v>
          </cell>
          <cell r="CD42">
            <v>5.9580699999999993</v>
          </cell>
          <cell r="CE42">
            <v>-1.4312499999999999</v>
          </cell>
          <cell r="CF42">
            <v>0</v>
          </cell>
          <cell r="CG42">
            <v>3.6274899999999999</v>
          </cell>
          <cell r="CH42">
            <v>-2.8749899999999999</v>
          </cell>
          <cell r="CI42">
            <v>0</v>
          </cell>
          <cell r="CJ42">
            <v>5.0931800000000003</v>
          </cell>
          <cell r="CK42">
            <v>2.6460700000000004</v>
          </cell>
          <cell r="CL42">
            <v>0</v>
          </cell>
          <cell r="CM42">
            <v>3.9592299999999998</v>
          </cell>
          <cell r="CN42">
            <v>12.272690000000001</v>
          </cell>
          <cell r="CO42">
            <v>0</v>
          </cell>
          <cell r="CP42">
            <v>3.6478800000000002</v>
          </cell>
          <cell r="CQ42">
            <v>4.55945</v>
          </cell>
          <cell r="CR42">
            <v>0</v>
          </cell>
          <cell r="CS42">
            <v>-1.4897199999999999</v>
          </cell>
          <cell r="CT42">
            <v>1.8999200000000001</v>
          </cell>
          <cell r="CU42">
            <v>0</v>
          </cell>
          <cell r="CV42">
            <v>-1.6283099999999999</v>
          </cell>
          <cell r="CW42">
            <v>-3.4958299999999998</v>
          </cell>
          <cell r="CX42">
            <v>0</v>
          </cell>
          <cell r="CY42">
            <v>0.26098000000000005</v>
          </cell>
          <cell r="CZ42">
            <v>-19.312009999999997</v>
          </cell>
          <cell r="DA42">
            <v>0</v>
          </cell>
          <cell r="DB42">
            <v>-1.4181600000000001</v>
          </cell>
          <cell r="DC42">
            <v>-33.306839999999994</v>
          </cell>
          <cell r="DD42">
            <v>0</v>
          </cell>
          <cell r="DE42">
            <v>-2.0159199999999999</v>
          </cell>
          <cell r="DF42">
            <v>-34.756819999999998</v>
          </cell>
          <cell r="DG42">
            <v>0</v>
          </cell>
          <cell r="DH42">
            <v>-1.4677</v>
          </cell>
          <cell r="DI42">
            <v>-34.274329999999999</v>
          </cell>
          <cell r="DJ42">
            <v>0</v>
          </cell>
          <cell r="DK42">
            <v>-1.6026500000000001</v>
          </cell>
          <cell r="DL42">
            <v>-37.938780000000001</v>
          </cell>
          <cell r="DM42">
            <v>0</v>
          </cell>
          <cell r="DN42">
            <v>-1.27014</v>
          </cell>
          <cell r="DO42">
            <v>-58.436989999999994</v>
          </cell>
          <cell r="DP42">
            <v>0</v>
          </cell>
          <cell r="DQ42">
            <v>-1.4312499999999999</v>
          </cell>
          <cell r="DR42">
            <v>-75.145189999999999</v>
          </cell>
          <cell r="DS42">
            <v>0</v>
          </cell>
          <cell r="DT42">
            <v>-2.8749899999999999</v>
          </cell>
          <cell r="DU42">
            <v>-56.668190000000003</v>
          </cell>
          <cell r="DV42">
            <v>0</v>
          </cell>
          <cell r="DW42">
            <v>2.6460700000000004</v>
          </cell>
          <cell r="DX42">
            <v>-59.591670000000001</v>
          </cell>
          <cell r="DY42">
            <v>0</v>
          </cell>
          <cell r="DZ42">
            <v>12.272690000000001</v>
          </cell>
          <cell r="EA42">
            <v>4.0600199999999997</v>
          </cell>
          <cell r="EB42">
            <v>0</v>
          </cell>
          <cell r="EC42">
            <v>4.55945</v>
          </cell>
          <cell r="ED42">
            <v>-2.6497100000000002</v>
          </cell>
          <cell r="EE42">
            <v>0</v>
          </cell>
          <cell r="EF42">
            <v>1.8999200000000001</v>
          </cell>
          <cell r="EG42">
            <v>11.93567</v>
          </cell>
          <cell r="EH42">
            <v>0</v>
          </cell>
          <cell r="EI42">
            <v>-3.4958299999999998</v>
          </cell>
          <cell r="EJ42">
            <v>5.1871299999999998</v>
          </cell>
          <cell r="EK42">
            <v>0</v>
          </cell>
          <cell r="EL42">
            <v>-19.312009999999997</v>
          </cell>
          <cell r="EM42">
            <v>0.53400999999999998</v>
          </cell>
          <cell r="EN42">
            <v>0</v>
          </cell>
          <cell r="EO42">
            <v>-33.306839999999994</v>
          </cell>
          <cell r="EP42">
            <v>6.9653499999999999</v>
          </cell>
          <cell r="EQ42">
            <v>0</v>
          </cell>
          <cell r="ER42">
            <v>-34.756819999999998</v>
          </cell>
          <cell r="ES42">
            <v>32.764749999999999</v>
          </cell>
          <cell r="ET42">
            <v>0</v>
          </cell>
          <cell r="EU42">
            <v>-34.274329999999999</v>
          </cell>
          <cell r="EV42">
            <v>66.515929999999997</v>
          </cell>
          <cell r="EW42">
            <v>0</v>
          </cell>
          <cell r="EX42">
            <v>-37.938780000000001</v>
          </cell>
          <cell r="EY42">
            <v>91.993740000000003</v>
          </cell>
          <cell r="EZ42">
            <v>0</v>
          </cell>
          <cell r="FA42">
            <v>-58.436989999999994</v>
          </cell>
          <cell r="FB42">
            <v>146.74473999999998</v>
          </cell>
          <cell r="FC42">
            <v>0</v>
          </cell>
          <cell r="FD42">
            <v>-75.145189999999999</v>
          </cell>
          <cell r="FE42">
            <v>177.06198000000001</v>
          </cell>
          <cell r="FF42">
            <v>0</v>
          </cell>
          <cell r="FG42">
            <v>-56.668190000000003</v>
          </cell>
          <cell r="FH42">
            <v>198.94951</v>
          </cell>
          <cell r="FI42">
            <v>0</v>
          </cell>
          <cell r="FJ42">
            <v>-59.591670000000001</v>
          </cell>
          <cell r="FK42">
            <v>26.192419999999998</v>
          </cell>
          <cell r="FL42">
            <v>0</v>
          </cell>
          <cell r="FM42">
            <v>4.0600199999999997</v>
          </cell>
          <cell r="FN42">
            <v>55.034889999999997</v>
          </cell>
          <cell r="FO42">
            <v>0</v>
          </cell>
          <cell r="FP42">
            <v>-2.6497100000000002</v>
          </cell>
          <cell r="FQ42">
            <v>79.080680000000001</v>
          </cell>
          <cell r="FR42">
            <v>0</v>
          </cell>
          <cell r="FS42">
            <v>11.93567</v>
          </cell>
          <cell r="FT42">
            <v>98.831489999999988</v>
          </cell>
          <cell r="FU42">
            <v>0</v>
          </cell>
          <cell r="FV42">
            <v>5.1871299999999998</v>
          </cell>
          <cell r="FW42">
            <v>123.05593</v>
          </cell>
          <cell r="FX42">
            <v>0</v>
          </cell>
          <cell r="FY42">
            <v>0.53400999999999998</v>
          </cell>
          <cell r="FZ42">
            <v>148.50179</v>
          </cell>
          <cell r="GA42">
            <v>0</v>
          </cell>
          <cell r="GB42">
            <v>6.9653499999999999</v>
          </cell>
          <cell r="GC42">
            <v>148.25095000000002</v>
          </cell>
          <cell r="GD42">
            <v>0</v>
          </cell>
          <cell r="GE42">
            <v>32.764749999999999</v>
          </cell>
          <cell r="GF42">
            <v>198.73828</v>
          </cell>
          <cell r="GG42">
            <v>0</v>
          </cell>
          <cell r="GH42">
            <v>66.515929999999997</v>
          </cell>
          <cell r="GI42">
            <v>223.88129999999998</v>
          </cell>
          <cell r="GJ42">
            <v>0</v>
          </cell>
          <cell r="GK42">
            <v>91.993740000000003</v>
          </cell>
          <cell r="GL42">
            <v>249.10958000000002</v>
          </cell>
          <cell r="GM42">
            <v>0</v>
          </cell>
          <cell r="GN42">
            <v>146.74473999999998</v>
          </cell>
          <cell r="GO42">
            <v>274.20309999999995</v>
          </cell>
          <cell r="GP42">
            <v>0</v>
          </cell>
          <cell r="GQ42">
            <v>177.06198000000001</v>
          </cell>
          <cell r="GR42">
            <v>299.37703999999997</v>
          </cell>
          <cell r="GS42">
            <v>0</v>
          </cell>
          <cell r="GT42">
            <v>198.94951</v>
          </cell>
          <cell r="GU42">
            <v>25.22364</v>
          </cell>
          <cell r="GV42">
            <v>25.212859999999999</v>
          </cell>
          <cell r="GW42">
            <v>26.192419999999998</v>
          </cell>
          <cell r="GX42">
            <v>50.462450000000004</v>
          </cell>
          <cell r="GY42">
            <v>50.425719999999998</v>
          </cell>
          <cell r="GZ42">
            <v>55.034889999999997</v>
          </cell>
          <cell r="HA42">
            <v>75.580919999999992</v>
          </cell>
          <cell r="HB42">
            <v>75.63857999999999</v>
          </cell>
          <cell r="HC42">
            <v>79.080680000000001</v>
          </cell>
          <cell r="HD42">
            <v>100.79378</v>
          </cell>
          <cell r="HE42">
            <v>100.85144</v>
          </cell>
          <cell r="HF42">
            <v>98.831489999999988</v>
          </cell>
          <cell r="HG42">
            <v>126.13071000000001</v>
          </cell>
          <cell r="HH42">
            <v>126.0643</v>
          </cell>
          <cell r="HI42">
            <v>123.05593</v>
          </cell>
          <cell r="HJ42">
            <v>151.43808999999999</v>
          </cell>
          <cell r="HK42">
            <v>151.27716000000001</v>
          </cell>
          <cell r="HL42">
            <v>148.50179</v>
          </cell>
          <cell r="HM42">
            <v>176.77719999999999</v>
          </cell>
          <cell r="HN42">
            <v>246.99427000000003</v>
          </cell>
          <cell r="HO42">
            <v>148.25095000000002</v>
          </cell>
          <cell r="HP42">
            <v>202.62971000000002</v>
          </cell>
          <cell r="HQ42">
            <v>272.71138000000002</v>
          </cell>
          <cell r="HR42">
            <v>198.73828</v>
          </cell>
          <cell r="HS42">
            <v>228.05328</v>
          </cell>
          <cell r="HT42">
            <v>298.42849000000001</v>
          </cell>
          <cell r="HU42">
            <v>223.88129999999998</v>
          </cell>
          <cell r="HV42">
            <v>253.61476999999999</v>
          </cell>
          <cell r="HW42">
            <v>324.1456</v>
          </cell>
          <cell r="HX42">
            <v>249.10958000000002</v>
          </cell>
          <cell r="HY42">
            <v>279.21537999999993</v>
          </cell>
          <cell r="HZ42">
            <v>349.86270999999999</v>
          </cell>
          <cell r="IA42">
            <v>274.20309999999995</v>
          </cell>
        </row>
        <row r="43">
          <cell r="S43">
            <v>30</v>
          </cell>
          <cell r="T43">
            <v>12456.068380000001</v>
          </cell>
          <cell r="U43">
            <v>8231.6663580000004</v>
          </cell>
          <cell r="V43">
            <v>6256.5193599999993</v>
          </cell>
          <cell r="W43">
            <v>1543.6749800000002</v>
          </cell>
          <cell r="X43">
            <v>1412.7564235295285</v>
          </cell>
          <cell r="Y43">
            <v>847.54087000000015</v>
          </cell>
          <cell r="Z43">
            <v>12471.752930000001</v>
          </cell>
          <cell r="AA43">
            <v>2779.7246635390584</v>
          </cell>
          <cell r="AB43">
            <v>1351.1830199999999</v>
          </cell>
          <cell r="AC43">
            <v>13770.81827</v>
          </cell>
          <cell r="AD43">
            <v>4119.568725468589</v>
          </cell>
          <cell r="AE43">
            <v>1963.5162300000002</v>
          </cell>
          <cell r="AF43">
            <v>15131.73726</v>
          </cell>
          <cell r="AG43">
            <v>5435.0172707581187</v>
          </cell>
          <cell r="AH43">
            <v>2344.0351600000004</v>
          </cell>
          <cell r="AI43">
            <v>16487.617269999999</v>
          </cell>
          <cell r="AJ43">
            <v>6733.1151577276487</v>
          </cell>
          <cell r="AK43">
            <v>2849.3186799999999</v>
          </cell>
          <cell r="AL43">
            <v>17700.279330000001</v>
          </cell>
          <cell r="AM43">
            <v>7991.3157280571786</v>
          </cell>
          <cell r="AN43">
            <v>4326.9227899999996</v>
          </cell>
          <cell r="AO43">
            <v>19042.965540000001</v>
          </cell>
          <cell r="AP43">
            <v>9251.4657319067101</v>
          </cell>
          <cell r="AQ43">
            <v>5673.8938200000011</v>
          </cell>
          <cell r="AR43">
            <v>19650.064090000003</v>
          </cell>
          <cell r="AS43">
            <v>10503.994166156241</v>
          </cell>
          <cell r="AT43">
            <v>7165.4899699999996</v>
          </cell>
          <cell r="AU43">
            <v>25104.94815</v>
          </cell>
          <cell r="AV43">
            <v>11749.642956005768</v>
          </cell>
          <cell r="AW43">
            <v>8571.747589999999</v>
          </cell>
          <cell r="AX43">
            <v>26356.723020000001</v>
          </cell>
          <cell r="AY43">
            <v>13035.0781647353</v>
          </cell>
          <cell r="AZ43">
            <v>10086.35448</v>
          </cell>
          <cell r="BA43">
            <v>27833.901810000003</v>
          </cell>
          <cell r="BB43">
            <v>14362.787856264829</v>
          </cell>
          <cell r="BC43">
            <v>11187.284460000001</v>
          </cell>
          <cell r="BD43">
            <v>26604.015810000001</v>
          </cell>
          <cell r="BE43">
            <v>15750.790646194358</v>
          </cell>
          <cell r="BF43">
            <v>12456.068380000001</v>
          </cell>
          <cell r="BG43">
            <v>1327.21732</v>
          </cell>
          <cell r="BH43">
            <v>1172.9917958235922</v>
          </cell>
          <cell r="BI43">
            <v>1543.6749800000002</v>
          </cell>
          <cell r="BJ43">
            <v>2465.3819600000002</v>
          </cell>
          <cell r="BK43">
            <v>2320.8545422071847</v>
          </cell>
          <cell r="BL43">
            <v>12471.752930000001</v>
          </cell>
          <cell r="BM43">
            <v>3789.3700899999999</v>
          </cell>
          <cell r="BN43">
            <v>3450.671097390777</v>
          </cell>
          <cell r="BO43">
            <v>13770.81827</v>
          </cell>
          <cell r="BP43">
            <v>4894.4784</v>
          </cell>
          <cell r="BQ43">
            <v>4559.7073535343716</v>
          </cell>
          <cell r="BR43">
            <v>15131.73726</v>
          </cell>
          <cell r="BS43">
            <v>6383.2782500000012</v>
          </cell>
          <cell r="BT43">
            <v>5746.0426322379635</v>
          </cell>
          <cell r="BU43">
            <v>16487.617269999999</v>
          </cell>
          <cell r="BV43">
            <v>7158.020199999999</v>
          </cell>
          <cell r="BW43">
            <v>6946.4851874215556</v>
          </cell>
          <cell r="BX43">
            <v>17700.279330000001</v>
          </cell>
          <cell r="BY43">
            <v>8422.2282800000012</v>
          </cell>
          <cell r="BZ43">
            <v>8267.0073318051491</v>
          </cell>
          <cell r="CA43">
            <v>19042.965540000001</v>
          </cell>
          <cell r="CB43">
            <v>10114.54818</v>
          </cell>
          <cell r="CC43">
            <v>9565.5254545087409</v>
          </cell>
          <cell r="CD43">
            <v>19650.064090000003</v>
          </cell>
          <cell r="CE43">
            <v>11681.13199</v>
          </cell>
          <cell r="CF43">
            <v>10826.737425041927</v>
          </cell>
          <cell r="CG43">
            <v>25104.94815</v>
          </cell>
          <cell r="CH43">
            <v>12978.630649999999</v>
          </cell>
          <cell r="CI43">
            <v>12045.833978465522</v>
          </cell>
          <cell r="CJ43">
            <v>26356.723020000001</v>
          </cell>
          <cell r="CK43">
            <v>14219.493809999998</v>
          </cell>
          <cell r="CL43">
            <v>13267.282450369115</v>
          </cell>
          <cell r="CM43">
            <v>27833.901810000003</v>
          </cell>
          <cell r="CN43">
            <v>15582.967469999998</v>
          </cell>
          <cell r="CO43">
            <v>14513.121413872706</v>
          </cell>
          <cell r="CP43">
            <v>26604.015810000001</v>
          </cell>
          <cell r="CQ43">
            <v>1494.6591100000003</v>
          </cell>
          <cell r="CR43">
            <v>1340.5944644116398</v>
          </cell>
          <cell r="CS43">
            <v>1327.21732</v>
          </cell>
          <cell r="CT43">
            <v>2918.2111999999997</v>
          </cell>
          <cell r="CU43">
            <v>2669.7073216232789</v>
          </cell>
          <cell r="CV43">
            <v>2465.3819600000002</v>
          </cell>
          <cell r="CW43">
            <v>4227.5604899999998</v>
          </cell>
          <cell r="CX43">
            <v>3980.2161365149168</v>
          </cell>
          <cell r="CY43">
            <v>3789.3700899999999</v>
          </cell>
          <cell r="CZ43">
            <v>5419.3610200000003</v>
          </cell>
          <cell r="DA43">
            <v>5149.7565461265558</v>
          </cell>
          <cell r="DB43">
            <v>4894.4784</v>
          </cell>
          <cell r="DC43">
            <v>6775.2143800000003</v>
          </cell>
          <cell r="DD43">
            <v>6386.3735046981947</v>
          </cell>
          <cell r="DE43">
            <v>6383.2782500000012</v>
          </cell>
          <cell r="DF43">
            <v>8277.68</v>
          </cell>
          <cell r="DG43">
            <v>7615.8176008698338</v>
          </cell>
          <cell r="DH43">
            <v>7158.020199999999</v>
          </cell>
          <cell r="DI43">
            <v>9842.0804200000002</v>
          </cell>
          <cell r="DJ43">
            <v>8998.6813881614726</v>
          </cell>
          <cell r="DK43">
            <v>8422.2282800000012</v>
          </cell>
          <cell r="DL43">
            <v>11301.78903</v>
          </cell>
          <cell r="DM43">
            <v>10353.028646573111</v>
          </cell>
          <cell r="DN43">
            <v>10114.54818</v>
          </cell>
          <cell r="DO43">
            <v>12541.220099999999</v>
          </cell>
          <cell r="DP43">
            <v>11681.596785624752</v>
          </cell>
          <cell r="DQ43">
            <v>11681.13199</v>
          </cell>
          <cell r="DR43">
            <v>13897.74641</v>
          </cell>
          <cell r="DS43">
            <v>12962.025355636388</v>
          </cell>
          <cell r="DT43">
            <v>12978.630649999999</v>
          </cell>
          <cell r="DU43">
            <v>15212.176889999999</v>
          </cell>
          <cell r="DV43">
            <v>14235.543700848028</v>
          </cell>
          <cell r="DW43">
            <v>14219.493809999998</v>
          </cell>
          <cell r="DX43">
            <v>17205.610639999999</v>
          </cell>
          <cell r="DY43">
            <v>15530.032093099668</v>
          </cell>
          <cell r="DZ43">
            <v>15582.967469999998</v>
          </cell>
          <cell r="EA43">
            <v>1335.34527</v>
          </cell>
          <cell r="EB43">
            <v>1401.4409945250961</v>
          </cell>
          <cell r="EC43">
            <v>1494.6591100000003</v>
          </cell>
          <cell r="ED43">
            <v>2554.7832600000002</v>
          </cell>
          <cell r="EE43">
            <v>2756.7316453501926</v>
          </cell>
          <cell r="EF43">
            <v>2918.2111999999997</v>
          </cell>
          <cell r="EG43">
            <v>4168.346199999999</v>
          </cell>
          <cell r="EH43">
            <v>4108.7612673252906</v>
          </cell>
          <cell r="EI43">
            <v>4227.5604899999998</v>
          </cell>
          <cell r="EJ43">
            <v>5383.8925200000003</v>
          </cell>
          <cell r="EK43">
            <v>5446.0067533003876</v>
          </cell>
          <cell r="EL43">
            <v>5419.3610200000003</v>
          </cell>
          <cell r="EM43">
            <v>5013.2251300000007</v>
          </cell>
          <cell r="EN43">
            <v>6703.3556864254851</v>
          </cell>
          <cell r="EO43">
            <v>6775.2143800000003</v>
          </cell>
          <cell r="EP43">
            <v>6404.4606400000002</v>
          </cell>
          <cell r="EQ43">
            <v>7968.7420918005828</v>
          </cell>
          <cell r="ER43">
            <v>8277.68</v>
          </cell>
          <cell r="ES43">
            <v>7616.9968200000012</v>
          </cell>
          <cell r="ET43">
            <v>9339.836890475679</v>
          </cell>
          <cell r="EU43">
            <v>9842.0804200000002</v>
          </cell>
          <cell r="EV43">
            <v>9016.5791700000009</v>
          </cell>
          <cell r="EW43">
            <v>10732.470761550778</v>
          </cell>
          <cell r="EX43">
            <v>11301.78903</v>
          </cell>
          <cell r="EY43">
            <v>10564.701429999999</v>
          </cell>
          <cell r="EZ43">
            <v>12100.545689275874</v>
          </cell>
          <cell r="FA43">
            <v>12541.220099999999</v>
          </cell>
          <cell r="FB43">
            <v>12068.313310000001</v>
          </cell>
          <cell r="FC43">
            <v>13441.147788250972</v>
          </cell>
          <cell r="FD43">
            <v>13897.74641</v>
          </cell>
          <cell r="FE43">
            <v>13409.64781</v>
          </cell>
          <cell r="FF43">
            <v>14754.89530642607</v>
          </cell>
          <cell r="FG43">
            <v>15212.176889999999</v>
          </cell>
          <cell r="FH43">
            <v>14999.184959999999</v>
          </cell>
          <cell r="FI43">
            <v>16115.780810051167</v>
          </cell>
          <cell r="FJ43">
            <v>17205.610639999999</v>
          </cell>
          <cell r="FK43">
            <v>1561.2406300000002</v>
          </cell>
          <cell r="FL43">
            <v>1418.8335318617844</v>
          </cell>
          <cell r="FM43">
            <v>1335.34527</v>
          </cell>
          <cell r="FN43">
            <v>2913.8285800000003</v>
          </cell>
          <cell r="FO43">
            <v>2807.5865360235689</v>
          </cell>
          <cell r="FP43">
            <v>2554.7832600000002</v>
          </cell>
          <cell r="FQ43">
            <v>4479.9161099999992</v>
          </cell>
          <cell r="FR43">
            <v>4131.8270290853543</v>
          </cell>
          <cell r="FS43">
            <v>4168.346199999999</v>
          </cell>
          <cell r="FT43">
            <v>5982.6015199999993</v>
          </cell>
          <cell r="FU43">
            <v>5397.2861240471393</v>
          </cell>
          <cell r="FV43">
            <v>5383.8925200000003</v>
          </cell>
          <cell r="FW43">
            <v>7322.1121400000002</v>
          </cell>
          <cell r="FX43">
            <v>6743.2987227089261</v>
          </cell>
          <cell r="FY43">
            <v>5013.2251300000007</v>
          </cell>
          <cell r="FZ43">
            <v>8648.4114100000006</v>
          </cell>
          <cell r="GA43">
            <v>8175.5894055707113</v>
          </cell>
          <cell r="GB43">
            <v>6404.4606400000002</v>
          </cell>
          <cell r="GC43">
            <v>10270.040980000002</v>
          </cell>
          <cell r="GD43">
            <v>9900.7906482324979</v>
          </cell>
          <cell r="GE43">
            <v>7616.9968200000012</v>
          </cell>
          <cell r="GF43">
            <v>11638.77932</v>
          </cell>
          <cell r="GG43">
            <v>11551.521919294282</v>
          </cell>
          <cell r="GH43">
            <v>9016.5791700000009</v>
          </cell>
          <cell r="GI43">
            <v>13199.723610000001</v>
          </cell>
          <cell r="GJ43">
            <v>13090.65451305607</v>
          </cell>
          <cell r="GK43">
            <v>10564.701429999999</v>
          </cell>
          <cell r="GL43">
            <v>15162.712159999999</v>
          </cell>
          <cell r="GM43">
            <v>14564.375040317853</v>
          </cell>
          <cell r="GN43">
            <v>12068.313310000001</v>
          </cell>
          <cell r="GO43">
            <v>16920.905729999995</v>
          </cell>
          <cell r="GP43">
            <v>16023.91598907964</v>
          </cell>
          <cell r="GQ43">
            <v>13409.64781</v>
          </cell>
          <cell r="GR43">
            <v>18035.420679999999</v>
          </cell>
          <cell r="GS43">
            <v>17565.005505441426</v>
          </cell>
          <cell r="GT43">
            <v>14999.184959999999</v>
          </cell>
          <cell r="GU43">
            <v>1147.9604999999999</v>
          </cell>
          <cell r="GV43">
            <v>986.89427386</v>
          </cell>
          <cell r="GW43">
            <v>1522.8826300000003</v>
          </cell>
          <cell r="GX43">
            <v>2016.2176199999999</v>
          </cell>
          <cell r="GY43">
            <v>1942.5467841199991</v>
          </cell>
          <cell r="GZ43">
            <v>2854.0735800000002</v>
          </cell>
          <cell r="HA43">
            <v>3218.77367</v>
          </cell>
          <cell r="HB43">
            <v>2874.0248183799995</v>
          </cell>
          <cell r="HC43">
            <v>4390.1041099999993</v>
          </cell>
          <cell r="HD43">
            <v>4143.8514699999996</v>
          </cell>
          <cell r="HE43">
            <v>3652.2750866399997</v>
          </cell>
          <cell r="HF43">
            <v>5866.8965199999993</v>
          </cell>
          <cell r="HG43">
            <v>4636.898000000001</v>
          </cell>
          <cell r="HH43">
            <v>4451.9010460999998</v>
          </cell>
          <cell r="HI43">
            <v>7177.9131400000006</v>
          </cell>
          <cell r="HJ43">
            <v>5828.5504699999992</v>
          </cell>
          <cell r="HK43">
            <v>5258.5945447600006</v>
          </cell>
          <cell r="HL43">
            <v>8648.4114100000006</v>
          </cell>
          <cell r="HM43">
            <v>6898.8365699999995</v>
          </cell>
          <cell r="HN43">
            <v>6379.2066502433345</v>
          </cell>
          <cell r="HO43">
            <v>10270.040980000002</v>
          </cell>
          <cell r="HP43">
            <v>8055.8052100000004</v>
          </cell>
          <cell r="HQ43">
            <v>7345.6636497266682</v>
          </cell>
          <cell r="HR43">
            <v>11638.77932</v>
          </cell>
          <cell r="HS43">
            <v>8801.6470600000011</v>
          </cell>
          <cell r="HT43">
            <v>8331.3715172100019</v>
          </cell>
          <cell r="HU43">
            <v>13199.723610000001</v>
          </cell>
          <cell r="HV43">
            <v>9833.4125800000002</v>
          </cell>
          <cell r="HW43">
            <v>9250.870570693336</v>
          </cell>
          <cell r="HX43">
            <v>15162.712159999999</v>
          </cell>
          <cell r="HY43">
            <v>11234.812110000001</v>
          </cell>
          <cell r="HZ43">
            <v>10135.137784176668</v>
          </cell>
          <cell r="IA43">
            <v>16920.905729999995</v>
          </cell>
        </row>
        <row r="44">
          <cell r="S44">
            <v>31</v>
          </cell>
        </row>
        <row r="45">
          <cell r="S45">
            <v>32</v>
          </cell>
          <cell r="T45">
            <v>2142.25758</v>
          </cell>
          <cell r="U45">
            <v>8934.9699999999993</v>
          </cell>
          <cell r="V45">
            <v>2167.6667299999999</v>
          </cell>
          <cell r="W45">
            <v>166.09845000000001</v>
          </cell>
          <cell r="X45">
            <v>180.15066666666667</v>
          </cell>
          <cell r="Y45">
            <v>203.20813000000001</v>
          </cell>
          <cell r="Z45">
            <v>310.91116999999997</v>
          </cell>
          <cell r="AA45">
            <v>286.80833333333339</v>
          </cell>
          <cell r="AB45">
            <v>389.55288000000002</v>
          </cell>
          <cell r="AC45">
            <v>469.89951999999994</v>
          </cell>
          <cell r="AD45">
            <v>458.89100000000008</v>
          </cell>
          <cell r="AE45">
            <v>568.05111999999997</v>
          </cell>
          <cell r="AF45">
            <v>627.66154000000006</v>
          </cell>
          <cell r="AG45">
            <v>609.16566666666677</v>
          </cell>
          <cell r="AH45">
            <v>756.91363999999999</v>
          </cell>
          <cell r="AI45">
            <v>1051.67624</v>
          </cell>
          <cell r="AJ45">
            <v>713.34533333333343</v>
          </cell>
          <cell r="AK45">
            <v>930.42899</v>
          </cell>
          <cell r="AL45">
            <v>1053.55233</v>
          </cell>
          <cell r="AM45">
            <v>797.90700000000015</v>
          </cell>
          <cell r="AN45">
            <v>1098.9311700000001</v>
          </cell>
          <cell r="AO45">
            <v>1053.8782200000001</v>
          </cell>
          <cell r="AP45">
            <v>902.08666666666682</v>
          </cell>
          <cell r="AQ45">
            <v>1272.24314</v>
          </cell>
          <cell r="AR45">
            <v>1054.21497</v>
          </cell>
          <cell r="AS45">
            <v>998.19733333333352</v>
          </cell>
          <cell r="AT45">
            <v>1447.26881</v>
          </cell>
          <cell r="AU45">
            <v>1054.55402</v>
          </cell>
          <cell r="AV45">
            <v>1074.9510000000002</v>
          </cell>
          <cell r="AW45">
            <v>1614.97964</v>
          </cell>
          <cell r="AX45">
            <v>1054.8827900000001</v>
          </cell>
          <cell r="AY45">
            <v>1171.061666666667</v>
          </cell>
          <cell r="AZ45">
            <v>1814.7615100000003</v>
          </cell>
          <cell r="BA45">
            <v>1055.22252</v>
          </cell>
          <cell r="BB45">
            <v>1240.0073333333337</v>
          </cell>
          <cell r="BC45">
            <v>1975.4327500000002</v>
          </cell>
          <cell r="BD45">
            <v>1055.5512900000001</v>
          </cell>
          <cell r="BE45">
            <v>1328.05</v>
          </cell>
          <cell r="BF45">
            <v>2142.25758</v>
          </cell>
          <cell r="BG45">
            <v>0.15342</v>
          </cell>
          <cell r="BH45">
            <v>3.3369863035659364E-4</v>
          </cell>
          <cell r="BI45">
            <v>166.09845000000001</v>
          </cell>
          <cell r="BJ45">
            <v>0.19341999999999998</v>
          </cell>
          <cell r="BK45">
            <v>6.4123287688744313E-4</v>
          </cell>
          <cell r="BL45">
            <v>310.91116999999997</v>
          </cell>
          <cell r="BM45">
            <v>0.19403999999999724</v>
          </cell>
          <cell r="BN45">
            <v>9.7493150724403677E-4</v>
          </cell>
          <cell r="BO45">
            <v>469.89951999999994</v>
          </cell>
          <cell r="BP45">
            <v>0.19403999999999724</v>
          </cell>
          <cell r="BQ45">
            <v>1.2965753426215088E-3</v>
          </cell>
          <cell r="BR45">
            <v>627.66154000000006</v>
          </cell>
          <cell r="BS45">
            <v>23.885269999999998</v>
          </cell>
          <cell r="BT45">
            <v>0</v>
          </cell>
          <cell r="BU45">
            <v>1051.67624</v>
          </cell>
          <cell r="BV45">
            <v>23.885269999999998</v>
          </cell>
          <cell r="BW45">
            <v>0</v>
          </cell>
          <cell r="BX45">
            <v>1053.55233</v>
          </cell>
          <cell r="BY45">
            <v>23.885269999999998</v>
          </cell>
          <cell r="BZ45">
            <v>0</v>
          </cell>
          <cell r="CA45">
            <v>1053.8782200000001</v>
          </cell>
          <cell r="CB45">
            <v>23.885619999999999</v>
          </cell>
          <cell r="CC45">
            <v>0</v>
          </cell>
          <cell r="CD45">
            <v>1054.21497</v>
          </cell>
          <cell r="CE45">
            <v>23.885619999999999</v>
          </cell>
          <cell r="CF45">
            <v>0</v>
          </cell>
          <cell r="CG45">
            <v>1054.55402</v>
          </cell>
          <cell r="CH45">
            <v>23.885619999999999</v>
          </cell>
          <cell r="CI45">
            <v>0</v>
          </cell>
          <cell r="CJ45">
            <v>1054.8827900000001</v>
          </cell>
          <cell r="CK45">
            <v>23.885619999999999</v>
          </cell>
          <cell r="CL45">
            <v>0</v>
          </cell>
          <cell r="CM45">
            <v>1055.22252</v>
          </cell>
          <cell r="CN45">
            <v>23.885619999999999</v>
          </cell>
          <cell r="CO45">
            <v>0</v>
          </cell>
          <cell r="CP45">
            <v>1055.5512900000001</v>
          </cell>
          <cell r="CQ45">
            <v>0</v>
          </cell>
          <cell r="CR45">
            <v>0</v>
          </cell>
          <cell r="CS45">
            <v>0.15342</v>
          </cell>
          <cell r="CT45">
            <v>0</v>
          </cell>
          <cell r="CU45">
            <v>0</v>
          </cell>
          <cell r="CV45">
            <v>0.19341999999999998</v>
          </cell>
          <cell r="CW45">
            <v>0</v>
          </cell>
          <cell r="CX45">
            <v>0</v>
          </cell>
          <cell r="CY45">
            <v>0</v>
          </cell>
          <cell r="CZ45">
            <v>0.21262999999999999</v>
          </cell>
          <cell r="DA45">
            <v>0</v>
          </cell>
          <cell r="DB45">
            <v>0</v>
          </cell>
          <cell r="DC45">
            <v>0</v>
          </cell>
          <cell r="DD45">
            <v>0</v>
          </cell>
          <cell r="DE45">
            <v>24</v>
          </cell>
          <cell r="DF45">
            <v>1</v>
          </cell>
          <cell r="DG45">
            <v>0</v>
          </cell>
          <cell r="DH45">
            <v>24</v>
          </cell>
          <cell r="DI45">
            <v>1.2288800000000002</v>
          </cell>
          <cell r="DJ45">
            <v>0</v>
          </cell>
          <cell r="DK45">
            <v>24</v>
          </cell>
          <cell r="DL45">
            <v>1.2288800000000002</v>
          </cell>
          <cell r="DM45">
            <v>0</v>
          </cell>
          <cell r="DN45">
            <v>24</v>
          </cell>
          <cell r="DO45">
            <v>2.2755999999999998</v>
          </cell>
          <cell r="DP45">
            <v>0</v>
          </cell>
          <cell r="DQ45">
            <v>24</v>
          </cell>
          <cell r="DR45">
            <v>10.30072</v>
          </cell>
          <cell r="DS45">
            <v>0</v>
          </cell>
          <cell r="DT45">
            <v>24</v>
          </cell>
          <cell r="DU45">
            <v>10.30072</v>
          </cell>
          <cell r="DV45">
            <v>0</v>
          </cell>
          <cell r="DW45">
            <v>24</v>
          </cell>
          <cell r="DX45">
            <v>10.30072</v>
          </cell>
          <cell r="DY45">
            <v>0</v>
          </cell>
          <cell r="DZ45">
            <v>24</v>
          </cell>
          <cell r="EA45">
            <v>0</v>
          </cell>
          <cell r="EB45">
            <v>-26</v>
          </cell>
          <cell r="EC45">
            <v>0</v>
          </cell>
          <cell r="ED45">
            <v>0</v>
          </cell>
          <cell r="EE45">
            <v>-51</v>
          </cell>
          <cell r="EF45">
            <v>0</v>
          </cell>
          <cell r="EG45">
            <v>0</v>
          </cell>
          <cell r="EH45">
            <v>-77</v>
          </cell>
          <cell r="EI45">
            <v>0</v>
          </cell>
          <cell r="EJ45">
            <v>0</v>
          </cell>
          <cell r="EK45">
            <v>-102</v>
          </cell>
          <cell r="EL45">
            <v>0</v>
          </cell>
          <cell r="EM45">
            <v>0</v>
          </cell>
          <cell r="EN45">
            <v>-128</v>
          </cell>
          <cell r="EO45">
            <v>0</v>
          </cell>
          <cell r="EP45">
            <v>0</v>
          </cell>
          <cell r="EQ45">
            <v>-153</v>
          </cell>
          <cell r="ER45">
            <v>1</v>
          </cell>
          <cell r="ES45">
            <v>0</v>
          </cell>
          <cell r="ET45">
            <v>-179</v>
          </cell>
          <cell r="EU45">
            <v>1</v>
          </cell>
          <cell r="EV45">
            <v>0</v>
          </cell>
          <cell r="EW45">
            <v>-204</v>
          </cell>
          <cell r="EX45">
            <v>1</v>
          </cell>
          <cell r="EY45">
            <v>0</v>
          </cell>
          <cell r="EZ45">
            <v>-230</v>
          </cell>
          <cell r="FA45">
            <v>2</v>
          </cell>
          <cell r="FB45">
            <v>0</v>
          </cell>
          <cell r="FC45">
            <v>-255</v>
          </cell>
          <cell r="FD45">
            <v>10</v>
          </cell>
          <cell r="FE45">
            <v>8</v>
          </cell>
          <cell r="FF45">
            <v>-281</v>
          </cell>
          <cell r="FG45">
            <v>10</v>
          </cell>
          <cell r="FH45">
            <v>7.8654099999999998</v>
          </cell>
          <cell r="FI45">
            <v>-306</v>
          </cell>
          <cell r="FJ45">
            <v>10</v>
          </cell>
          <cell r="FK45">
            <v>0</v>
          </cell>
          <cell r="FL45">
            <v>18</v>
          </cell>
          <cell r="FM45">
            <v>0</v>
          </cell>
          <cell r="FN45">
            <v>0</v>
          </cell>
          <cell r="FO45">
            <v>36</v>
          </cell>
          <cell r="FP45">
            <v>0</v>
          </cell>
          <cell r="FQ45">
            <v>0</v>
          </cell>
          <cell r="FR45">
            <v>53</v>
          </cell>
          <cell r="FS45">
            <v>0</v>
          </cell>
          <cell r="FT45">
            <v>6.4317099999999998</v>
          </cell>
          <cell r="FU45">
            <v>71</v>
          </cell>
          <cell r="FV45">
            <v>0</v>
          </cell>
          <cell r="FW45">
            <v>6.4317099999999998</v>
          </cell>
          <cell r="FX45">
            <v>89</v>
          </cell>
          <cell r="FY45">
            <v>0</v>
          </cell>
          <cell r="FZ45">
            <v>6.4317099999999998</v>
          </cell>
          <cell r="GA45">
            <v>107</v>
          </cell>
          <cell r="GB45">
            <v>0</v>
          </cell>
          <cell r="GC45">
            <v>6.4317099999999998</v>
          </cell>
          <cell r="GD45">
            <v>125</v>
          </cell>
          <cell r="GE45">
            <v>0</v>
          </cell>
          <cell r="GF45">
            <v>6.8237800000000002</v>
          </cell>
          <cell r="GG45">
            <v>142</v>
          </cell>
          <cell r="GH45">
            <v>0</v>
          </cell>
          <cell r="GI45">
            <v>6.8237800000000002</v>
          </cell>
          <cell r="GJ45">
            <v>160</v>
          </cell>
          <cell r="GK45">
            <v>0</v>
          </cell>
          <cell r="GL45">
            <v>6.8237800000000002</v>
          </cell>
          <cell r="GM45">
            <v>178</v>
          </cell>
          <cell r="GN45">
            <v>0</v>
          </cell>
          <cell r="GO45">
            <v>6.8237800000000002</v>
          </cell>
          <cell r="GP45">
            <v>196</v>
          </cell>
          <cell r="GQ45">
            <v>8</v>
          </cell>
          <cell r="GR45">
            <v>83.303629999999998</v>
          </cell>
          <cell r="GS45">
            <v>214</v>
          </cell>
          <cell r="GT45">
            <v>7.8654099999999998</v>
          </cell>
          <cell r="GU45">
            <v>0</v>
          </cell>
          <cell r="GV45">
            <v>240</v>
          </cell>
          <cell r="GW45">
            <v>0</v>
          </cell>
          <cell r="GX45">
            <v>0</v>
          </cell>
          <cell r="GY45">
            <v>480</v>
          </cell>
          <cell r="GZ45">
            <v>0</v>
          </cell>
          <cell r="HA45">
            <v>0</v>
          </cell>
          <cell r="HB45">
            <v>720</v>
          </cell>
          <cell r="HC45">
            <v>0</v>
          </cell>
          <cell r="HD45">
            <v>0</v>
          </cell>
          <cell r="HE45">
            <v>960</v>
          </cell>
          <cell r="HF45">
            <v>6.4317099999999998</v>
          </cell>
          <cell r="HG45">
            <v>0</v>
          </cell>
          <cell r="HH45">
            <v>1200</v>
          </cell>
          <cell r="HI45">
            <v>6.4317099999999998</v>
          </cell>
          <cell r="HJ45">
            <v>2.8799999999999997E-3</v>
          </cell>
          <cell r="HK45">
            <v>1440</v>
          </cell>
          <cell r="HL45">
            <v>6.4317099999999998</v>
          </cell>
          <cell r="HM45">
            <v>7.1900000000000002E-3</v>
          </cell>
          <cell r="HN45">
            <v>1680</v>
          </cell>
          <cell r="HO45">
            <v>6.4317099999999998</v>
          </cell>
          <cell r="HP45">
            <v>7.1900000000000002E-3</v>
          </cell>
          <cell r="HQ45">
            <v>1920</v>
          </cell>
          <cell r="HR45">
            <v>6.8237800000000002</v>
          </cell>
          <cell r="HS45">
            <v>7.1900000000000002E-3</v>
          </cell>
          <cell r="HT45">
            <v>2160</v>
          </cell>
          <cell r="HU45">
            <v>6.8237800000000002</v>
          </cell>
          <cell r="HV45">
            <v>7.1900000000000002E-3</v>
          </cell>
          <cell r="HW45">
            <v>2400</v>
          </cell>
          <cell r="HX45">
            <v>6.8237800000000002</v>
          </cell>
          <cell r="HY45">
            <v>7.1900000000000002E-3</v>
          </cell>
          <cell r="HZ45">
            <v>2640</v>
          </cell>
          <cell r="IA45">
            <v>6.8237800000000002</v>
          </cell>
        </row>
        <row r="46">
          <cell r="S46">
            <v>59</v>
          </cell>
          <cell r="T46">
            <v>11963.36112</v>
          </cell>
          <cell r="U46">
            <v>0</v>
          </cell>
          <cell r="V46">
            <v>7632.3808600000002</v>
          </cell>
          <cell r="W46">
            <v>1370.14499</v>
          </cell>
          <cell r="X46">
            <v>1331.3333333333333</v>
          </cell>
          <cell r="Y46">
            <v>528.74312999999995</v>
          </cell>
          <cell r="Z46">
            <v>2595.66464</v>
          </cell>
          <cell r="AA46">
            <v>2662.6666666666665</v>
          </cell>
          <cell r="AB46">
            <v>1023.3738000000001</v>
          </cell>
          <cell r="AC46">
            <v>3954.7524800000001</v>
          </cell>
          <cell r="AD46">
            <v>3994</v>
          </cell>
          <cell r="AE46">
            <v>1552.1169299999999</v>
          </cell>
          <cell r="AF46">
            <v>5267.8092400000005</v>
          </cell>
          <cell r="AG46">
            <v>5325.333333333333</v>
          </cell>
          <cell r="AH46">
            <v>2063.8038300000003</v>
          </cell>
          <cell r="AI46">
            <v>6624.6345599999995</v>
          </cell>
          <cell r="AJ46">
            <v>6656.6666666666661</v>
          </cell>
          <cell r="AK46">
            <v>2592.5469600000001</v>
          </cell>
          <cell r="AL46">
            <v>7937.6913199999999</v>
          </cell>
          <cell r="AM46">
            <v>7988</v>
          </cell>
          <cell r="AN46">
            <v>3905.6037200000001</v>
          </cell>
          <cell r="AO46">
            <v>9294.5166399999998</v>
          </cell>
          <cell r="AP46">
            <v>9319.3333333333321</v>
          </cell>
          <cell r="AQ46">
            <v>5262.42904</v>
          </cell>
          <cell r="AR46">
            <v>10651.341960000002</v>
          </cell>
          <cell r="AS46">
            <v>10650.666666666666</v>
          </cell>
          <cell r="AT46">
            <v>6568.1652000000004</v>
          </cell>
          <cell r="AU46">
            <v>11964.398720000001</v>
          </cell>
          <cell r="AV46">
            <v>11982</v>
          </cell>
          <cell r="AW46">
            <v>7963.3660399999999</v>
          </cell>
          <cell r="AX46">
            <v>13321.224039999999</v>
          </cell>
          <cell r="AY46">
            <v>13313.333333333334</v>
          </cell>
          <cell r="AZ46">
            <v>9304.6091699999997</v>
          </cell>
          <cell r="BA46">
            <v>14634.2808</v>
          </cell>
          <cell r="BB46">
            <v>14644.666666666668</v>
          </cell>
          <cell r="BC46">
            <v>10628.79607</v>
          </cell>
          <cell r="BD46">
            <v>16104.542019999999</v>
          </cell>
          <cell r="BE46">
            <v>15976</v>
          </cell>
          <cell r="BF46">
            <v>11963.36112</v>
          </cell>
          <cell r="BG46">
            <v>1341.2431299999998</v>
          </cell>
          <cell r="BH46">
            <v>1356.8249863013698</v>
          </cell>
          <cell r="BI46">
            <v>1370.14499</v>
          </cell>
          <cell r="BJ46">
            <v>2631.3175699999997</v>
          </cell>
          <cell r="BK46">
            <v>2582.3443287671234</v>
          </cell>
          <cell r="BL46">
            <v>2595.66464</v>
          </cell>
          <cell r="BM46">
            <v>3995.8087</v>
          </cell>
          <cell r="BN46">
            <v>3939.1693150684932</v>
          </cell>
          <cell r="BO46">
            <v>3954.7524800000001</v>
          </cell>
          <cell r="BP46">
            <v>5337.8215999999993</v>
          </cell>
          <cell r="BQ46">
            <v>5252.2257534246583</v>
          </cell>
          <cell r="BR46">
            <v>5267.8092400000005</v>
          </cell>
          <cell r="BS46">
            <v>6695.9067300000006</v>
          </cell>
          <cell r="BT46">
            <v>6609.050739726028</v>
          </cell>
          <cell r="BU46">
            <v>6624.6345599999995</v>
          </cell>
          <cell r="BV46">
            <v>8034.84663</v>
          </cell>
          <cell r="BW46">
            <v>7922.1071780821931</v>
          </cell>
          <cell r="BX46">
            <v>7937.6913199999999</v>
          </cell>
          <cell r="BY46">
            <v>9390.1337600000006</v>
          </cell>
          <cell r="BZ46">
            <v>9278.9321643835628</v>
          </cell>
          <cell r="CA46">
            <v>9294.5166399999998</v>
          </cell>
          <cell r="CB46">
            <v>10744.19189</v>
          </cell>
          <cell r="CC46">
            <v>10635.757150684933</v>
          </cell>
          <cell r="CD46">
            <v>10651.341960000002</v>
          </cell>
          <cell r="CE46">
            <v>12079.823789999999</v>
          </cell>
          <cell r="CF46">
            <v>11948.813589041098</v>
          </cell>
          <cell r="CG46">
            <v>11964.398720000001</v>
          </cell>
          <cell r="CH46">
            <v>13431.50692</v>
          </cell>
          <cell r="CI46">
            <v>13305.638575342467</v>
          </cell>
          <cell r="CJ46">
            <v>13321.224039999999</v>
          </cell>
          <cell r="CK46">
            <v>14765.09582</v>
          </cell>
          <cell r="CL46">
            <v>14618.695013698632</v>
          </cell>
          <cell r="CM46">
            <v>14634.2808</v>
          </cell>
          <cell r="CN46">
            <v>16115.42095</v>
          </cell>
          <cell r="CO46">
            <v>15975.52</v>
          </cell>
          <cell r="CP46">
            <v>16104.542019999999</v>
          </cell>
          <cell r="CQ46">
            <v>1350.2131299999999</v>
          </cell>
          <cell r="CR46">
            <v>1356.8249863013698</v>
          </cell>
          <cell r="CS46">
            <v>1341.2431299999998</v>
          </cell>
          <cell r="CT46">
            <v>2648.26557</v>
          </cell>
          <cell r="CU46">
            <v>2582.3443287671234</v>
          </cell>
          <cell r="CV46">
            <v>2631.3175699999997</v>
          </cell>
          <cell r="CW46">
            <v>3996.5287000000003</v>
          </cell>
          <cell r="CX46">
            <v>3939.1693150684932</v>
          </cell>
          <cell r="CY46">
            <v>3995.8087</v>
          </cell>
          <cell r="CZ46">
            <v>5329.3786</v>
          </cell>
          <cell r="DA46">
            <v>5252.2257534246583</v>
          </cell>
          <cell r="DB46">
            <v>5337.8215999999993</v>
          </cell>
          <cell r="DC46">
            <v>6679.1397300000008</v>
          </cell>
          <cell r="DD46">
            <v>6609.050739726028</v>
          </cell>
          <cell r="DE46">
            <v>6695.9067300000006</v>
          </cell>
          <cell r="DF46">
            <v>8007.2176300000001</v>
          </cell>
          <cell r="DG46">
            <v>7922.1071780821931</v>
          </cell>
          <cell r="DH46">
            <v>8034.84663</v>
          </cell>
          <cell r="DI46">
            <v>9350.5557599999993</v>
          </cell>
          <cell r="DJ46">
            <v>9278.9321643835628</v>
          </cell>
          <cell r="DK46">
            <v>9390.1337600000006</v>
          </cell>
          <cell r="DL46">
            <v>10694.267890000001</v>
          </cell>
          <cell r="DM46">
            <v>10635.757150684933</v>
          </cell>
          <cell r="DN46">
            <v>10744.19189</v>
          </cell>
          <cell r="DO46">
            <v>12024.237789999999</v>
          </cell>
          <cell r="DP46">
            <v>11948.813589041098</v>
          </cell>
          <cell r="DQ46">
            <v>12079.823789999999</v>
          </cell>
          <cell r="DR46">
            <v>13374.55492</v>
          </cell>
          <cell r="DS46">
            <v>13305.638575342467</v>
          </cell>
          <cell r="DT46">
            <v>13431.50692</v>
          </cell>
          <cell r="DU46">
            <v>14706.677820000001</v>
          </cell>
          <cell r="DV46">
            <v>14618.695013698632</v>
          </cell>
          <cell r="DW46">
            <v>14765.09582</v>
          </cell>
          <cell r="DX46">
            <v>16054.31395</v>
          </cell>
          <cell r="DY46">
            <v>15975.52</v>
          </cell>
          <cell r="DZ46">
            <v>16115.42095</v>
          </cell>
          <cell r="EA46">
            <v>1344.9371299999998</v>
          </cell>
          <cell r="EB46">
            <v>1356.8249863013698</v>
          </cell>
          <cell r="EC46">
            <v>1350.2131299999999</v>
          </cell>
          <cell r="ED46">
            <v>2653.4548</v>
          </cell>
          <cell r="EE46">
            <v>2713.6499726027396</v>
          </cell>
          <cell r="EF46">
            <v>2648.26557</v>
          </cell>
          <cell r="EG46">
            <v>3995.41293</v>
          </cell>
          <cell r="EH46">
            <v>4070.4749589041094</v>
          </cell>
          <cell r="EI46">
            <v>3996.5287000000003</v>
          </cell>
          <cell r="EJ46">
            <v>5319.5138299999999</v>
          </cell>
          <cell r="EK46">
            <v>5427.2999452054792</v>
          </cell>
          <cell r="EL46">
            <v>5329.3786</v>
          </cell>
          <cell r="EM46">
            <v>6675.3539600000004</v>
          </cell>
          <cell r="EN46">
            <v>6784.124931506849</v>
          </cell>
          <cell r="EO46">
            <v>6679.1397300000008</v>
          </cell>
          <cell r="EP46">
            <v>8028.78586</v>
          </cell>
          <cell r="EQ46">
            <v>8140.9499178082187</v>
          </cell>
          <cell r="ER46">
            <v>8007.2176300000001</v>
          </cell>
          <cell r="ES46">
            <v>9398.5409899999995</v>
          </cell>
          <cell r="ET46">
            <v>9497.7749041095885</v>
          </cell>
          <cell r="EU46">
            <v>9350.5557599999993</v>
          </cell>
          <cell r="EV46">
            <v>10767.770119999999</v>
          </cell>
          <cell r="EW46">
            <v>10854.599890410958</v>
          </cell>
          <cell r="EX46">
            <v>10694.267890000001</v>
          </cell>
          <cell r="EY46">
            <v>12116.82732</v>
          </cell>
          <cell r="EZ46">
            <v>12211.424876712328</v>
          </cell>
          <cell r="FA46">
            <v>12024.237789999999</v>
          </cell>
          <cell r="FB46">
            <v>13475.68756</v>
          </cell>
          <cell r="FC46">
            <v>13568.249863013698</v>
          </cell>
          <cell r="FD46">
            <v>13374.55492</v>
          </cell>
          <cell r="FE46">
            <v>14816.55076</v>
          </cell>
          <cell r="FF46">
            <v>14925.074849315068</v>
          </cell>
          <cell r="FG46">
            <v>14706.677820000001</v>
          </cell>
          <cell r="FH46">
            <v>16181.768</v>
          </cell>
          <cell r="FI46">
            <v>16281.899835616437</v>
          </cell>
          <cell r="FJ46">
            <v>16054.31395</v>
          </cell>
          <cell r="FK46">
            <v>1369.0652399999999</v>
          </cell>
          <cell r="FL46">
            <v>1331.3770099999999</v>
          </cell>
          <cell r="FM46">
            <v>1344.9371299999998</v>
          </cell>
          <cell r="FN46">
            <v>2685.4403600000001</v>
          </cell>
          <cell r="FO46">
            <v>2662.7540199999999</v>
          </cell>
          <cell r="FP46">
            <v>2653.4548</v>
          </cell>
          <cell r="FQ46">
            <v>4054.4306000000001</v>
          </cell>
          <cell r="FR46">
            <v>3994.1310299999996</v>
          </cell>
          <cell r="FS46">
            <v>3995.41293</v>
          </cell>
          <cell r="FT46">
            <v>5405.5828000000001</v>
          </cell>
          <cell r="FU46">
            <v>5325.5080399999997</v>
          </cell>
          <cell r="FV46">
            <v>5319.5138299999999</v>
          </cell>
          <cell r="FW46">
            <v>6768.7120400000003</v>
          </cell>
          <cell r="FX46">
            <v>6656.8850499999999</v>
          </cell>
          <cell r="FY46">
            <v>6675.3539600000004</v>
          </cell>
          <cell r="FZ46">
            <v>8113.9912400000003</v>
          </cell>
          <cell r="GA46">
            <v>7988.26206</v>
          </cell>
          <cell r="GB46">
            <v>8028.78586</v>
          </cell>
          <cell r="GC46">
            <v>9477.1894800000009</v>
          </cell>
          <cell r="GD46">
            <v>9319.6390699999993</v>
          </cell>
          <cell r="GE46">
            <v>9398.5409899999995</v>
          </cell>
          <cell r="GF46">
            <v>10839.122720000001</v>
          </cell>
          <cell r="GG46">
            <v>10651.016079999999</v>
          </cell>
          <cell r="GH46">
            <v>10767.770119999999</v>
          </cell>
          <cell r="GI46">
            <v>12183.60692</v>
          </cell>
          <cell r="GJ46">
            <v>11982.39309</v>
          </cell>
          <cell r="GK46">
            <v>12116.82732</v>
          </cell>
          <cell r="GL46">
            <v>13593.03865</v>
          </cell>
          <cell r="GM46">
            <v>13313.7701</v>
          </cell>
          <cell r="GN46">
            <v>13475.68756</v>
          </cell>
          <cell r="GO46">
            <v>14999.500109999999</v>
          </cell>
          <cell r="GP46">
            <v>14645.14711</v>
          </cell>
          <cell r="GQ46">
            <v>14816.55076</v>
          </cell>
          <cell r="GR46">
            <v>15890.156640000001</v>
          </cell>
          <cell r="GS46">
            <v>15976.52412</v>
          </cell>
          <cell r="GT46">
            <v>16181.768</v>
          </cell>
          <cell r="GU46">
            <v>86.411179999999987</v>
          </cell>
          <cell r="GV46">
            <v>20.795833333333334</v>
          </cell>
          <cell r="GW46">
            <v>1369.0652399999999</v>
          </cell>
          <cell r="GX46">
            <v>164.12092000000001</v>
          </cell>
          <cell r="GY46">
            <v>41.591666666666669</v>
          </cell>
          <cell r="GZ46">
            <v>2685.4403600000001</v>
          </cell>
          <cell r="HA46">
            <v>248.68682000000001</v>
          </cell>
          <cell r="HB46">
            <v>62.387500000000003</v>
          </cell>
          <cell r="HC46">
            <v>4054.4306000000001</v>
          </cell>
          <cell r="HD46">
            <v>330.28971999999999</v>
          </cell>
          <cell r="HE46">
            <v>83.183333333333337</v>
          </cell>
          <cell r="HF46">
            <v>5405.5828000000001</v>
          </cell>
          <cell r="HG46">
            <v>414.53555</v>
          </cell>
          <cell r="HH46">
            <v>103.97916666666667</v>
          </cell>
          <cell r="HI46">
            <v>6768.7120400000003</v>
          </cell>
          <cell r="HJ46">
            <v>494.97969000000001</v>
          </cell>
          <cell r="HK46">
            <v>124.77500000000001</v>
          </cell>
          <cell r="HL46">
            <v>8113.9912400000003</v>
          </cell>
          <cell r="HM46">
            <v>579.95530000000008</v>
          </cell>
          <cell r="HN46">
            <v>145.57083333333333</v>
          </cell>
          <cell r="HO46">
            <v>9477.1894800000009</v>
          </cell>
          <cell r="HP46">
            <v>666.23158000000001</v>
          </cell>
          <cell r="HQ46">
            <v>166.36666666666667</v>
          </cell>
          <cell r="HR46">
            <v>10839.122720000001</v>
          </cell>
          <cell r="HS46">
            <v>750.30478000000005</v>
          </cell>
          <cell r="HT46">
            <v>187.16249999999999</v>
          </cell>
          <cell r="HU46">
            <v>12183.60692</v>
          </cell>
          <cell r="HV46">
            <v>837.69475</v>
          </cell>
          <cell r="HW46">
            <v>207.95833333333337</v>
          </cell>
          <cell r="HX46">
            <v>13593.03865</v>
          </cell>
          <cell r="HY46">
            <v>924.65827999999999</v>
          </cell>
          <cell r="HZ46">
            <v>228.75416666666672</v>
          </cell>
          <cell r="IA46">
            <v>14999.500109999999</v>
          </cell>
        </row>
        <row r="47">
          <cell r="S47">
            <v>33</v>
          </cell>
          <cell r="T47">
            <v>-4.5885299999999996</v>
          </cell>
          <cell r="U47">
            <v>0</v>
          </cell>
          <cell r="V47">
            <v>0</v>
          </cell>
          <cell r="W47">
            <v>0</v>
          </cell>
          <cell r="X47">
            <v>0</v>
          </cell>
          <cell r="Y47">
            <v>0</v>
          </cell>
          <cell r="Z47">
            <v>-7.9400000000000009E-3</v>
          </cell>
          <cell r="AA47">
            <v>0</v>
          </cell>
          <cell r="AB47">
            <v>0</v>
          </cell>
          <cell r="AC47">
            <v>-7.9400000000000009E-3</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-1.2153499999999999</v>
          </cell>
          <cell r="AX47">
            <v>0</v>
          </cell>
          <cell r="AY47">
            <v>0</v>
          </cell>
          <cell r="AZ47">
            <v>-2.2227600000000001</v>
          </cell>
          <cell r="BA47">
            <v>0</v>
          </cell>
          <cell r="BB47">
            <v>0</v>
          </cell>
          <cell r="BC47">
            <v>-3.3184200000000001</v>
          </cell>
          <cell r="BD47">
            <v>0</v>
          </cell>
          <cell r="BE47">
            <v>0</v>
          </cell>
          <cell r="BF47">
            <v>-4.5885299999999996</v>
          </cell>
          <cell r="BG47">
            <v>0</v>
          </cell>
          <cell r="BH47">
            <v>0</v>
          </cell>
          <cell r="BI47">
            <v>0</v>
          </cell>
          <cell r="BJ47">
            <v>0</v>
          </cell>
          <cell r="BK47">
            <v>0</v>
          </cell>
          <cell r="BL47">
            <v>-7.9400000000000009E-3</v>
          </cell>
          <cell r="BM47">
            <v>0</v>
          </cell>
          <cell r="BN47">
            <v>0</v>
          </cell>
          <cell r="BO47">
            <v>-7.9400000000000009E-3</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B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C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D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cell r="GE47">
            <v>0</v>
          </cell>
          <cell r="GF47">
            <v>0</v>
          </cell>
          <cell r="GG47">
            <v>0</v>
          </cell>
          <cell r="GH47">
            <v>0</v>
          </cell>
          <cell r="GI47">
            <v>0</v>
          </cell>
          <cell r="GJ47">
            <v>0</v>
          </cell>
          <cell r="GK47">
            <v>0</v>
          </cell>
          <cell r="GL47">
            <v>0</v>
          </cell>
          <cell r="GM47">
            <v>0</v>
          </cell>
          <cell r="GN47">
            <v>0</v>
          </cell>
          <cell r="GO47">
            <v>0</v>
          </cell>
          <cell r="GP47">
            <v>0</v>
          </cell>
          <cell r="GQ47">
            <v>0</v>
          </cell>
          <cell r="GR47">
            <v>0</v>
          </cell>
          <cell r="GS47">
            <v>0</v>
          </cell>
          <cell r="GT47">
            <v>0</v>
          </cell>
          <cell r="GU47">
            <v>0</v>
          </cell>
          <cell r="GV47">
            <v>0</v>
          </cell>
          <cell r="GW47">
            <v>0</v>
          </cell>
          <cell r="GX47">
            <v>0</v>
          </cell>
          <cell r="GY47">
            <v>0</v>
          </cell>
          <cell r="GZ47">
            <v>0</v>
          </cell>
          <cell r="HA47">
            <v>0</v>
          </cell>
          <cell r="HB47">
            <v>0</v>
          </cell>
          <cell r="HC47">
            <v>0</v>
          </cell>
          <cell r="HD47">
            <v>0</v>
          </cell>
          <cell r="HE47">
            <v>0</v>
          </cell>
          <cell r="HF47">
            <v>0</v>
          </cell>
          <cell r="HG47">
            <v>0</v>
          </cell>
          <cell r="HH47">
            <v>0</v>
          </cell>
          <cell r="HI47">
            <v>0</v>
          </cell>
          <cell r="HJ47">
            <v>0</v>
          </cell>
          <cell r="HK47">
            <v>0</v>
          </cell>
          <cell r="HL47">
            <v>0</v>
          </cell>
          <cell r="HM47">
            <v>0</v>
          </cell>
          <cell r="HN47">
            <v>0</v>
          </cell>
          <cell r="HO47">
            <v>0</v>
          </cell>
          <cell r="HP47">
            <v>0</v>
          </cell>
          <cell r="HQ47">
            <v>0</v>
          </cell>
          <cell r="HR47">
            <v>0</v>
          </cell>
          <cell r="HS47">
            <v>0</v>
          </cell>
          <cell r="HT47">
            <v>0</v>
          </cell>
          <cell r="HU47">
            <v>0</v>
          </cell>
          <cell r="HV47">
            <v>0</v>
          </cell>
          <cell r="HW47">
            <v>0</v>
          </cell>
          <cell r="HX47">
            <v>0</v>
          </cell>
          <cell r="HY47">
            <v>0</v>
          </cell>
          <cell r="HZ47">
            <v>0</v>
          </cell>
          <cell r="IA47">
            <v>0</v>
          </cell>
        </row>
        <row r="48">
          <cell r="S48">
            <v>34</v>
          </cell>
          <cell r="T48">
            <v>2146.84611</v>
          </cell>
          <cell r="U48">
            <v>8934.9699999999993</v>
          </cell>
          <cell r="V48">
            <v>2167.6667299999999</v>
          </cell>
          <cell r="W48">
            <v>166.09845000000001</v>
          </cell>
          <cell r="X48">
            <v>1511.4839999999999</v>
          </cell>
          <cell r="Y48">
            <v>203.20813000000001</v>
          </cell>
          <cell r="Z48">
            <v>310.91910999999999</v>
          </cell>
          <cell r="AA48">
            <v>2949.4749999999999</v>
          </cell>
          <cell r="AB48">
            <v>389.55288000000002</v>
          </cell>
          <cell r="AC48">
            <v>469.90745999999996</v>
          </cell>
          <cell r="AD48">
            <v>4452.8909999999996</v>
          </cell>
          <cell r="AE48">
            <v>568.05111999999997</v>
          </cell>
          <cell r="AF48">
            <v>627.66154000000006</v>
          </cell>
          <cell r="AG48">
            <v>609.16566666666677</v>
          </cell>
          <cell r="AH48">
            <v>756.91363999999999</v>
          </cell>
          <cell r="AI48">
            <v>1051.67624</v>
          </cell>
          <cell r="AJ48">
            <v>713.34533333333343</v>
          </cell>
          <cell r="AK48">
            <v>930.42899</v>
          </cell>
          <cell r="AL48">
            <v>1053.55233</v>
          </cell>
          <cell r="AM48">
            <v>797.90700000000015</v>
          </cell>
          <cell r="AN48">
            <v>1098.9311700000001</v>
          </cell>
          <cell r="AO48">
            <v>1053.8782200000001</v>
          </cell>
          <cell r="AP48">
            <v>902.08666666666682</v>
          </cell>
          <cell r="AQ48">
            <v>1272.24314</v>
          </cell>
          <cell r="AR48">
            <v>1054.21497</v>
          </cell>
          <cell r="AS48">
            <v>998.19733333333352</v>
          </cell>
          <cell r="AT48">
            <v>1447.26881</v>
          </cell>
          <cell r="AU48">
            <v>1054.55402</v>
          </cell>
          <cell r="AV48">
            <v>1074.9510000000002</v>
          </cell>
          <cell r="AW48">
            <v>1616.19499</v>
          </cell>
          <cell r="AX48">
            <v>1054.8827900000001</v>
          </cell>
          <cell r="AY48">
            <v>1171.061666666667</v>
          </cell>
          <cell r="AZ48">
            <v>1816.9842700000004</v>
          </cell>
          <cell r="BA48">
            <v>1055.22252</v>
          </cell>
          <cell r="BB48">
            <v>1240.0073333333337</v>
          </cell>
          <cell r="BC48">
            <v>1978.7511700000002</v>
          </cell>
          <cell r="BD48">
            <v>1055.5512900000001</v>
          </cell>
          <cell r="BE48">
            <v>1328.05</v>
          </cell>
          <cell r="BF48">
            <v>2146.84611</v>
          </cell>
          <cell r="BG48">
            <v>0.15342</v>
          </cell>
          <cell r="BH48">
            <v>3.3369863035659364E-4</v>
          </cell>
          <cell r="BI48">
            <v>166.09845000000001</v>
          </cell>
          <cell r="BJ48">
            <v>0.19341999999999998</v>
          </cell>
          <cell r="BK48">
            <v>6.4123287688744313E-4</v>
          </cell>
          <cell r="BL48">
            <v>310.91910999999999</v>
          </cell>
          <cell r="BM48">
            <v>0.19403999999999724</v>
          </cell>
          <cell r="BN48">
            <v>9.7493150724403677E-4</v>
          </cell>
          <cell r="BO48">
            <v>469.90745999999996</v>
          </cell>
          <cell r="BP48">
            <v>0.19403999999999724</v>
          </cell>
          <cell r="BQ48">
            <v>1.2965753426215088E-3</v>
          </cell>
          <cell r="BR48">
            <v>627.66154000000006</v>
          </cell>
          <cell r="BS48">
            <v>23.885269999999998</v>
          </cell>
          <cell r="BT48">
            <v>0</v>
          </cell>
          <cell r="BU48">
            <v>1051.67624</v>
          </cell>
          <cell r="BV48">
            <v>23.885269999999998</v>
          </cell>
          <cell r="BW48">
            <v>0</v>
          </cell>
          <cell r="BX48">
            <v>1053.55233</v>
          </cell>
          <cell r="BY48">
            <v>23.885269999999998</v>
          </cell>
          <cell r="BZ48">
            <v>0</v>
          </cell>
          <cell r="CA48">
            <v>1053.8782200000001</v>
          </cell>
          <cell r="CB48">
            <v>23.885619999999999</v>
          </cell>
          <cell r="CC48">
            <v>0</v>
          </cell>
          <cell r="CD48">
            <v>1054.21497</v>
          </cell>
          <cell r="CE48">
            <v>23.885619999999999</v>
          </cell>
          <cell r="CF48">
            <v>0</v>
          </cell>
          <cell r="CG48">
            <v>1054.55402</v>
          </cell>
          <cell r="CH48">
            <v>23.885619999999999</v>
          </cell>
          <cell r="CI48">
            <v>0</v>
          </cell>
          <cell r="CJ48">
            <v>1054.8827900000001</v>
          </cell>
          <cell r="CK48">
            <v>23.885619999999999</v>
          </cell>
          <cell r="CL48">
            <v>0</v>
          </cell>
          <cell r="CM48">
            <v>1055.22252</v>
          </cell>
          <cell r="CN48">
            <v>23.885619999999999</v>
          </cell>
          <cell r="CO48">
            <v>0</v>
          </cell>
          <cell r="CP48">
            <v>1055.5512900000001</v>
          </cell>
          <cell r="CQ48">
            <v>0</v>
          </cell>
          <cell r="CR48">
            <v>0</v>
          </cell>
          <cell r="CS48">
            <v>0.15342</v>
          </cell>
          <cell r="CT48">
            <v>0</v>
          </cell>
          <cell r="CU48">
            <v>0</v>
          </cell>
          <cell r="CV48">
            <v>0.19341999999999998</v>
          </cell>
          <cell r="CW48">
            <v>0</v>
          </cell>
          <cell r="CX48">
            <v>0</v>
          </cell>
          <cell r="CY48">
            <v>0</v>
          </cell>
          <cell r="CZ48">
            <v>0.21262999999999999</v>
          </cell>
          <cell r="DA48">
            <v>0</v>
          </cell>
          <cell r="DB48">
            <v>0</v>
          </cell>
          <cell r="DC48">
            <v>0</v>
          </cell>
          <cell r="DD48">
            <v>0</v>
          </cell>
          <cell r="DE48">
            <v>24</v>
          </cell>
          <cell r="DF48">
            <v>1</v>
          </cell>
          <cell r="DG48">
            <v>0</v>
          </cell>
          <cell r="DH48">
            <v>24</v>
          </cell>
          <cell r="DI48">
            <v>1.2288800000000002</v>
          </cell>
          <cell r="DJ48">
            <v>0</v>
          </cell>
          <cell r="DK48">
            <v>24</v>
          </cell>
          <cell r="DL48">
            <v>1.2288800000000002</v>
          </cell>
          <cell r="DM48">
            <v>0</v>
          </cell>
          <cell r="DN48">
            <v>24</v>
          </cell>
          <cell r="DO48">
            <v>2.2755999999999998</v>
          </cell>
          <cell r="DP48">
            <v>0</v>
          </cell>
          <cell r="DQ48">
            <v>24</v>
          </cell>
          <cell r="DR48">
            <v>10.30072</v>
          </cell>
          <cell r="DS48">
            <v>0</v>
          </cell>
          <cell r="DT48">
            <v>24</v>
          </cell>
          <cell r="DU48">
            <v>10.30072</v>
          </cell>
          <cell r="DV48">
            <v>0</v>
          </cell>
          <cell r="DW48">
            <v>24</v>
          </cell>
          <cell r="DX48">
            <v>10.30072</v>
          </cell>
          <cell r="DY48">
            <v>0</v>
          </cell>
          <cell r="DZ48">
            <v>24</v>
          </cell>
          <cell r="EA48">
            <v>0</v>
          </cell>
          <cell r="EB48">
            <v>-26</v>
          </cell>
          <cell r="EC48">
            <v>0</v>
          </cell>
          <cell r="ED48">
            <v>0</v>
          </cell>
          <cell r="EE48">
            <v>-51</v>
          </cell>
          <cell r="EF48">
            <v>0</v>
          </cell>
          <cell r="EG48">
            <v>0</v>
          </cell>
          <cell r="EH48">
            <v>-77</v>
          </cell>
          <cell r="EI48">
            <v>0</v>
          </cell>
          <cell r="EJ48">
            <v>0</v>
          </cell>
          <cell r="EK48">
            <v>-102</v>
          </cell>
          <cell r="EL48">
            <v>0</v>
          </cell>
          <cell r="EM48">
            <v>0</v>
          </cell>
          <cell r="EN48">
            <v>-128</v>
          </cell>
          <cell r="EO48">
            <v>0</v>
          </cell>
          <cell r="EP48">
            <v>0</v>
          </cell>
          <cell r="EQ48">
            <v>-153</v>
          </cell>
          <cell r="ER48">
            <v>1</v>
          </cell>
          <cell r="ES48">
            <v>0</v>
          </cell>
          <cell r="ET48">
            <v>-179</v>
          </cell>
          <cell r="EU48">
            <v>1</v>
          </cell>
          <cell r="EV48">
            <v>0</v>
          </cell>
          <cell r="EW48">
            <v>-204</v>
          </cell>
          <cell r="EX48">
            <v>1</v>
          </cell>
          <cell r="EY48">
            <v>0</v>
          </cell>
          <cell r="EZ48">
            <v>-230</v>
          </cell>
          <cell r="FA48">
            <v>2</v>
          </cell>
          <cell r="FB48">
            <v>0</v>
          </cell>
          <cell r="FC48">
            <v>-255</v>
          </cell>
          <cell r="FD48">
            <v>10</v>
          </cell>
          <cell r="FE48">
            <v>8</v>
          </cell>
          <cell r="FF48">
            <v>-281</v>
          </cell>
          <cell r="FG48">
            <v>10</v>
          </cell>
          <cell r="FH48">
            <v>7.8654099999999998</v>
          </cell>
          <cell r="FI48">
            <v>-306</v>
          </cell>
          <cell r="FJ48">
            <v>10</v>
          </cell>
          <cell r="FK48">
            <v>0</v>
          </cell>
          <cell r="FL48">
            <v>18</v>
          </cell>
          <cell r="FM48">
            <v>0</v>
          </cell>
          <cell r="FN48">
            <v>0</v>
          </cell>
          <cell r="FO48">
            <v>36</v>
          </cell>
          <cell r="FP48">
            <v>0</v>
          </cell>
          <cell r="FQ48">
            <v>0</v>
          </cell>
          <cell r="FR48">
            <v>53</v>
          </cell>
          <cell r="FS48">
            <v>0</v>
          </cell>
          <cell r="FT48">
            <v>6.4317099999999998</v>
          </cell>
          <cell r="FU48">
            <v>71</v>
          </cell>
          <cell r="FV48">
            <v>0</v>
          </cell>
          <cell r="FW48">
            <v>6.4317099999999998</v>
          </cell>
          <cell r="FX48">
            <v>89</v>
          </cell>
          <cell r="FY48">
            <v>0</v>
          </cell>
          <cell r="FZ48">
            <v>6.4317099999999998</v>
          </cell>
          <cell r="GA48">
            <v>107</v>
          </cell>
          <cell r="GB48">
            <v>0</v>
          </cell>
          <cell r="GC48">
            <v>6.4317099999999998</v>
          </cell>
          <cell r="GD48">
            <v>125</v>
          </cell>
          <cell r="GE48">
            <v>0</v>
          </cell>
          <cell r="GF48">
            <v>6.8237800000000002</v>
          </cell>
          <cell r="GG48">
            <v>142</v>
          </cell>
          <cell r="GH48">
            <v>0</v>
          </cell>
          <cell r="GI48">
            <v>6.8237800000000002</v>
          </cell>
          <cell r="GJ48">
            <v>160</v>
          </cell>
          <cell r="GK48">
            <v>0</v>
          </cell>
          <cell r="GL48">
            <v>6.8237800000000002</v>
          </cell>
          <cell r="GM48">
            <v>178</v>
          </cell>
          <cell r="GN48">
            <v>0</v>
          </cell>
          <cell r="GO48">
            <v>6.8237800000000002</v>
          </cell>
          <cell r="GP48">
            <v>196</v>
          </cell>
          <cell r="GQ48">
            <v>8</v>
          </cell>
          <cell r="GR48">
            <v>83.303629999999998</v>
          </cell>
          <cell r="GS48">
            <v>214</v>
          </cell>
          <cell r="GT48">
            <v>7.8654099999999998</v>
          </cell>
          <cell r="GU48">
            <v>0</v>
          </cell>
          <cell r="GV48">
            <v>240</v>
          </cell>
          <cell r="GW48">
            <v>0</v>
          </cell>
          <cell r="GX48">
            <v>0</v>
          </cell>
          <cell r="GY48">
            <v>480</v>
          </cell>
          <cell r="GZ48">
            <v>0</v>
          </cell>
          <cell r="HA48">
            <v>0</v>
          </cell>
          <cell r="HB48">
            <v>720</v>
          </cell>
          <cell r="HC48">
            <v>0</v>
          </cell>
          <cell r="HD48">
            <v>0</v>
          </cell>
          <cell r="HE48">
            <v>960</v>
          </cell>
          <cell r="HF48">
            <v>6.4317099999999998</v>
          </cell>
          <cell r="HG48">
            <v>0</v>
          </cell>
          <cell r="HH48">
            <v>1200</v>
          </cell>
          <cell r="HI48">
            <v>6.4317099999999998</v>
          </cell>
          <cell r="HJ48">
            <v>2.8799999999999997E-3</v>
          </cell>
          <cell r="HK48">
            <v>1440</v>
          </cell>
          <cell r="HL48">
            <v>6.4317099999999998</v>
          </cell>
          <cell r="HM48">
            <v>7.1900000000000002E-3</v>
          </cell>
          <cell r="HN48">
            <v>1680</v>
          </cell>
          <cell r="HO48">
            <v>6.4317099999999998</v>
          </cell>
          <cell r="HP48">
            <v>7.1900000000000002E-3</v>
          </cell>
          <cell r="HQ48">
            <v>1920</v>
          </cell>
          <cell r="HR48">
            <v>6.8237800000000002</v>
          </cell>
          <cell r="HS48">
            <v>7.1900000000000002E-3</v>
          </cell>
          <cell r="HT48">
            <v>2160</v>
          </cell>
          <cell r="HU48">
            <v>6.8237800000000002</v>
          </cell>
          <cell r="HV48">
            <v>7.1900000000000002E-3</v>
          </cell>
          <cell r="HW48">
            <v>2400</v>
          </cell>
          <cell r="HX48">
            <v>6.8237800000000002</v>
          </cell>
          <cell r="HY48">
            <v>7.1900000000000002E-3</v>
          </cell>
          <cell r="HZ48">
            <v>2640</v>
          </cell>
          <cell r="IA48">
            <v>6.8237800000000002</v>
          </cell>
        </row>
        <row r="49">
          <cell r="S49">
            <v>35</v>
          </cell>
          <cell r="T49" t="str">
            <v>n/a</v>
          </cell>
          <cell r="U49" t="str">
            <v>n/a</v>
          </cell>
          <cell r="V49" t="str">
            <v>n/a</v>
          </cell>
          <cell r="W49" t="str">
            <v>n/a</v>
          </cell>
          <cell r="X49" t="str">
            <v>n/a</v>
          </cell>
          <cell r="Y49" t="str">
            <v>n/a</v>
          </cell>
          <cell r="Z49" t="str">
            <v>n/a</v>
          </cell>
          <cell r="AA49" t="str">
            <v>n/a</v>
          </cell>
          <cell r="AB49" t="str">
            <v>n/a</v>
          </cell>
          <cell r="AC49" t="str">
            <v>n/a</v>
          </cell>
          <cell r="AD49" t="str">
            <v>n/a</v>
          </cell>
          <cell r="AE49" t="str">
            <v>n/a</v>
          </cell>
          <cell r="AF49" t="str">
            <v>n/a</v>
          </cell>
          <cell r="AG49" t="str">
            <v>n/a</v>
          </cell>
          <cell r="AH49" t="str">
            <v>n/a</v>
          </cell>
          <cell r="AI49" t="str">
            <v>n/a</v>
          </cell>
          <cell r="AJ49" t="str">
            <v>n/a</v>
          </cell>
          <cell r="AK49" t="str">
            <v>n/a</v>
          </cell>
          <cell r="AL49" t="str">
            <v>n/a</v>
          </cell>
          <cell r="AM49" t="str">
            <v>n/a</v>
          </cell>
          <cell r="AN49" t="str">
            <v>n/a</v>
          </cell>
          <cell r="AO49" t="str">
            <v>n/a</v>
          </cell>
          <cell r="AP49" t="str">
            <v>n/a</v>
          </cell>
          <cell r="AQ49" t="str">
            <v>n/a</v>
          </cell>
          <cell r="AR49" t="str">
            <v>n/a</v>
          </cell>
          <cell r="AS49" t="str">
            <v>n/a</v>
          </cell>
          <cell r="AT49" t="str">
            <v>n/a</v>
          </cell>
          <cell r="AU49" t="str">
            <v>n/a</v>
          </cell>
          <cell r="AV49" t="str">
            <v>n/a</v>
          </cell>
          <cell r="AW49" t="str">
            <v>n/a</v>
          </cell>
          <cell r="AX49" t="str">
            <v>n/a</v>
          </cell>
          <cell r="AY49" t="str">
            <v>n/a</v>
          </cell>
          <cell r="AZ49" t="str">
            <v>n/a</v>
          </cell>
          <cell r="BA49" t="str">
            <v>n/a</v>
          </cell>
          <cell r="BB49" t="str">
            <v>n/a</v>
          </cell>
          <cell r="BC49" t="str">
            <v>n/a</v>
          </cell>
          <cell r="BD49" t="str">
            <v>n/a</v>
          </cell>
          <cell r="BE49" t="str">
            <v>n/a</v>
          </cell>
          <cell r="BF49" t="str">
            <v>n/a</v>
          </cell>
          <cell r="BG49" t="str">
            <v>n/a</v>
          </cell>
          <cell r="BH49" t="str">
            <v>n/a</v>
          </cell>
          <cell r="BI49" t="str">
            <v>n/a</v>
          </cell>
          <cell r="BJ49" t="str">
            <v>n/a</v>
          </cell>
          <cell r="BK49" t="str">
            <v>n/a</v>
          </cell>
          <cell r="BL49" t="str">
            <v>n/a</v>
          </cell>
          <cell r="BM49" t="str">
            <v>n/a</v>
          </cell>
          <cell r="BN49" t="str">
            <v>n/a</v>
          </cell>
          <cell r="BO49" t="str">
            <v>n/a</v>
          </cell>
          <cell r="BP49" t="str">
            <v>n/a</v>
          </cell>
          <cell r="BQ49" t="str">
            <v>n/a</v>
          </cell>
          <cell r="BR49" t="str">
            <v>n/a</v>
          </cell>
          <cell r="BS49" t="str">
            <v>n/a</v>
          </cell>
          <cell r="BT49" t="str">
            <v>n/a</v>
          </cell>
          <cell r="BU49" t="str">
            <v>n/a</v>
          </cell>
          <cell r="BV49" t="str">
            <v>n/a</v>
          </cell>
          <cell r="BW49" t="str">
            <v>n/a</v>
          </cell>
          <cell r="BX49" t="str">
            <v>n/a</v>
          </cell>
          <cell r="BY49" t="str">
            <v>n/a</v>
          </cell>
          <cell r="BZ49" t="str">
            <v>n/a</v>
          </cell>
          <cell r="CA49" t="str">
            <v>n/a</v>
          </cell>
          <cell r="CB49" t="str">
            <v>n/a</v>
          </cell>
          <cell r="CC49" t="str">
            <v>n/a</v>
          </cell>
          <cell r="CD49" t="str">
            <v>n/a</v>
          </cell>
          <cell r="CE49" t="str">
            <v>n/a</v>
          </cell>
          <cell r="CF49" t="str">
            <v>n/a</v>
          </cell>
          <cell r="CG49" t="str">
            <v>n/a</v>
          </cell>
          <cell r="CH49" t="str">
            <v>n/a</v>
          </cell>
          <cell r="CI49" t="str">
            <v>n/a</v>
          </cell>
          <cell r="CJ49" t="str">
            <v>n/a</v>
          </cell>
          <cell r="CK49" t="str">
            <v>n/a</v>
          </cell>
          <cell r="CL49" t="str">
            <v>n/a</v>
          </cell>
          <cell r="CM49" t="str">
            <v>n/a</v>
          </cell>
          <cell r="CN49" t="str">
            <v>n/a</v>
          </cell>
          <cell r="CO49" t="str">
            <v>n/a</v>
          </cell>
          <cell r="CP49" t="str">
            <v>n/a</v>
          </cell>
          <cell r="CQ49" t="str">
            <v>n/a</v>
          </cell>
          <cell r="CR49" t="str">
            <v>n/a</v>
          </cell>
          <cell r="CS49" t="str">
            <v>n/a</v>
          </cell>
          <cell r="CT49" t="str">
            <v>n/a</v>
          </cell>
          <cell r="CU49" t="str">
            <v>n/a</v>
          </cell>
          <cell r="CV49" t="str">
            <v>n/a</v>
          </cell>
          <cell r="CW49" t="str">
            <v>n/a</v>
          </cell>
          <cell r="CX49" t="str">
            <v>n/a</v>
          </cell>
          <cell r="CY49" t="str">
            <v>n/a</v>
          </cell>
          <cell r="CZ49" t="str">
            <v>n/a</v>
          </cell>
          <cell r="DA49" t="str">
            <v>n/a</v>
          </cell>
          <cell r="DB49" t="str">
            <v>n/a</v>
          </cell>
          <cell r="DC49" t="str">
            <v>n/a</v>
          </cell>
          <cell r="DD49" t="str">
            <v>n/a</v>
          </cell>
          <cell r="DE49" t="str">
            <v>n/a</v>
          </cell>
          <cell r="DF49" t="str">
            <v>n/a</v>
          </cell>
          <cell r="DG49" t="str">
            <v>n/a</v>
          </cell>
          <cell r="DH49" t="str">
            <v>n/a</v>
          </cell>
          <cell r="DI49" t="str">
            <v>n/a</v>
          </cell>
          <cell r="DJ49" t="str">
            <v>n/a</v>
          </cell>
          <cell r="DK49" t="str">
            <v>n/a</v>
          </cell>
          <cell r="DL49" t="str">
            <v>n/a</v>
          </cell>
          <cell r="DM49" t="str">
            <v>n/a</v>
          </cell>
          <cell r="DN49" t="str">
            <v>n/a</v>
          </cell>
          <cell r="DO49" t="str">
            <v>n/a</v>
          </cell>
          <cell r="DP49" t="str">
            <v>n/a</v>
          </cell>
          <cell r="DQ49" t="str">
            <v>n/a</v>
          </cell>
          <cell r="DR49" t="str">
            <v>n/a</v>
          </cell>
          <cell r="DS49" t="str">
            <v>n/a</v>
          </cell>
          <cell r="DT49" t="str">
            <v>n/a</v>
          </cell>
          <cell r="DU49" t="str">
            <v>n/a</v>
          </cell>
          <cell r="DV49" t="str">
            <v>n/a</v>
          </cell>
          <cell r="DW49" t="str">
            <v>n/a</v>
          </cell>
          <cell r="DX49" t="str">
            <v>n/a</v>
          </cell>
          <cell r="DY49" t="str">
            <v>n/a</v>
          </cell>
          <cell r="DZ49" t="str">
            <v>n/a</v>
          </cell>
          <cell r="EA49" t="str">
            <v>n/a</v>
          </cell>
          <cell r="EB49" t="str">
            <v>n/a</v>
          </cell>
          <cell r="EC49" t="str">
            <v>n/a</v>
          </cell>
          <cell r="ED49" t="str">
            <v>n/a</v>
          </cell>
          <cell r="EE49" t="str">
            <v>n/a</v>
          </cell>
          <cell r="EF49" t="str">
            <v>n/a</v>
          </cell>
          <cell r="EG49" t="str">
            <v>n/a</v>
          </cell>
          <cell r="EH49" t="str">
            <v>n/a</v>
          </cell>
          <cell r="EI49" t="str">
            <v>n/a</v>
          </cell>
          <cell r="EJ49" t="str">
            <v>n/a</v>
          </cell>
          <cell r="EK49" t="str">
            <v>n/a</v>
          </cell>
          <cell r="EL49" t="str">
            <v>n/a</v>
          </cell>
          <cell r="EM49" t="str">
            <v>n/a</v>
          </cell>
          <cell r="EN49" t="str">
            <v>n/a</v>
          </cell>
          <cell r="EO49" t="str">
            <v>n/a</v>
          </cell>
          <cell r="EP49" t="str">
            <v>n/a</v>
          </cell>
          <cell r="EQ49" t="str">
            <v>n/a</v>
          </cell>
          <cell r="ER49" t="str">
            <v>n/a</v>
          </cell>
          <cell r="ES49" t="str">
            <v>n/a</v>
          </cell>
          <cell r="ET49" t="str">
            <v>n/a</v>
          </cell>
          <cell r="EU49" t="str">
            <v>n/a</v>
          </cell>
          <cell r="EV49" t="str">
            <v>n/a</v>
          </cell>
          <cell r="EW49" t="str">
            <v>n/a</v>
          </cell>
          <cell r="EX49" t="str">
            <v>n/a</v>
          </cell>
          <cell r="EY49" t="str">
            <v>n/a</v>
          </cell>
          <cell r="EZ49" t="str">
            <v>n/a</v>
          </cell>
          <cell r="FA49" t="str">
            <v>n/a</v>
          </cell>
          <cell r="FB49" t="str">
            <v>n/a</v>
          </cell>
          <cell r="FC49" t="str">
            <v>n/a</v>
          </cell>
          <cell r="FD49" t="str">
            <v>n/a</v>
          </cell>
          <cell r="FE49" t="str">
            <v>n/a</v>
          </cell>
          <cell r="FF49" t="str">
            <v>n/a</v>
          </cell>
          <cell r="FG49" t="str">
            <v>n/a</v>
          </cell>
          <cell r="FH49" t="str">
            <v>n/a</v>
          </cell>
          <cell r="FI49" t="str">
            <v>n/a</v>
          </cell>
          <cell r="FJ49" t="str">
            <v>n/a</v>
          </cell>
          <cell r="FK49" t="str">
            <v>n/a</v>
          </cell>
          <cell r="FL49" t="str">
            <v>n/a</v>
          </cell>
          <cell r="FM49" t="str">
            <v>n/a</v>
          </cell>
          <cell r="FN49" t="str">
            <v>n/a</v>
          </cell>
          <cell r="FO49" t="str">
            <v>n/a</v>
          </cell>
          <cell r="FP49" t="str">
            <v>n/a</v>
          </cell>
          <cell r="FQ49" t="str">
            <v>n/a</v>
          </cell>
          <cell r="FR49" t="str">
            <v>n/a</v>
          </cell>
          <cell r="FS49" t="str">
            <v>n/a</v>
          </cell>
          <cell r="FT49" t="str">
            <v>n/a</v>
          </cell>
          <cell r="FU49" t="str">
            <v>n/a</v>
          </cell>
          <cell r="FV49" t="str">
            <v>n/a</v>
          </cell>
          <cell r="FW49" t="str">
            <v>n/a</v>
          </cell>
          <cell r="FX49" t="str">
            <v>n/a</v>
          </cell>
          <cell r="FY49" t="str">
            <v>n/a</v>
          </cell>
          <cell r="FZ49" t="str">
            <v>n/a</v>
          </cell>
          <cell r="GA49" t="str">
            <v>n/a</v>
          </cell>
          <cell r="GB49" t="str">
            <v>n/a</v>
          </cell>
          <cell r="GC49" t="str">
            <v>n/a</v>
          </cell>
          <cell r="GD49" t="str">
            <v>n/a</v>
          </cell>
          <cell r="GE49" t="str">
            <v>n/a</v>
          </cell>
          <cell r="GF49" t="str">
            <v>n/a</v>
          </cell>
          <cell r="GG49" t="str">
            <v>n/a</v>
          </cell>
          <cell r="GH49" t="str">
            <v>n/a</v>
          </cell>
          <cell r="GI49" t="str">
            <v>n/a</v>
          </cell>
          <cell r="GJ49" t="str">
            <v>n/a</v>
          </cell>
          <cell r="GK49" t="str">
            <v>n/a</v>
          </cell>
          <cell r="GL49" t="str">
            <v>n/a</v>
          </cell>
          <cell r="GM49" t="str">
            <v>n/a</v>
          </cell>
          <cell r="GN49" t="str">
            <v>n/a</v>
          </cell>
          <cell r="GO49" t="str">
            <v>n/a</v>
          </cell>
          <cell r="GP49" t="str">
            <v>n/a</v>
          </cell>
          <cell r="GQ49" t="str">
            <v>n/a</v>
          </cell>
          <cell r="GR49" t="str">
            <v>n/a</v>
          </cell>
          <cell r="GS49" t="str">
            <v>n/a</v>
          </cell>
          <cell r="GT49" t="str">
            <v>n/a</v>
          </cell>
          <cell r="GU49" t="str">
            <v>n/a</v>
          </cell>
          <cell r="GV49" t="str">
            <v>n/a</v>
          </cell>
          <cell r="GW49" t="str">
            <v>n/a</v>
          </cell>
          <cell r="GX49" t="str">
            <v>n/a</v>
          </cell>
          <cell r="GY49" t="str">
            <v>n/a</v>
          </cell>
          <cell r="GZ49" t="str">
            <v>n/a</v>
          </cell>
          <cell r="HA49" t="str">
            <v>n/a</v>
          </cell>
          <cell r="HB49" t="str">
            <v>n/a</v>
          </cell>
          <cell r="HC49" t="str">
            <v>n/a</v>
          </cell>
          <cell r="HD49" t="str">
            <v>n/a</v>
          </cell>
          <cell r="HE49" t="str">
            <v>n/a</v>
          </cell>
          <cell r="HF49" t="str">
            <v>n/a</v>
          </cell>
          <cell r="HG49" t="str">
            <v>n/a</v>
          </cell>
          <cell r="HH49" t="str">
            <v>n/a</v>
          </cell>
          <cell r="HI49" t="str">
            <v>n/a</v>
          </cell>
          <cell r="HJ49" t="str">
            <v>n/a</v>
          </cell>
          <cell r="HK49" t="str">
            <v>n/a</v>
          </cell>
          <cell r="HL49" t="str">
            <v>n/a</v>
          </cell>
          <cell r="HM49" t="str">
            <v>n/a</v>
          </cell>
          <cell r="HN49" t="str">
            <v>n/a</v>
          </cell>
          <cell r="HO49" t="str">
            <v>n/a</v>
          </cell>
          <cell r="HP49" t="str">
            <v>n/a</v>
          </cell>
          <cell r="HQ49" t="str">
            <v>n/a</v>
          </cell>
          <cell r="HR49" t="str">
            <v>n/a</v>
          </cell>
          <cell r="HS49" t="str">
            <v>n/a</v>
          </cell>
          <cell r="HT49" t="str">
            <v>n/a</v>
          </cell>
          <cell r="HU49" t="str">
            <v>n/a</v>
          </cell>
          <cell r="HV49" t="str">
            <v>n/a</v>
          </cell>
          <cell r="HW49" t="str">
            <v>n/a</v>
          </cell>
          <cell r="HX49" t="str">
            <v>n/a</v>
          </cell>
          <cell r="HY49" t="str">
            <v>n/a</v>
          </cell>
          <cell r="HZ49" t="str">
            <v>n/a</v>
          </cell>
          <cell r="IA49" t="str">
            <v>n/a</v>
          </cell>
        </row>
        <row r="50">
          <cell r="S50">
            <v>36</v>
          </cell>
          <cell r="T50">
            <v>14101.030169999998</v>
          </cell>
          <cell r="U50">
            <v>8934.9699999999993</v>
          </cell>
          <cell r="V50">
            <v>9800.0475900000001</v>
          </cell>
          <cell r="W50">
            <v>1536.24344</v>
          </cell>
          <cell r="X50">
            <v>1511.4839999999999</v>
          </cell>
          <cell r="Y50">
            <v>731.95125999999993</v>
          </cell>
          <cell r="Z50">
            <v>2906.5678699999999</v>
          </cell>
          <cell r="AA50">
            <v>2949.4749999999999</v>
          </cell>
          <cell r="AB50">
            <v>1412.92668</v>
          </cell>
          <cell r="AC50">
            <v>4424.6440599999996</v>
          </cell>
          <cell r="AD50">
            <v>4452.8909999999996</v>
          </cell>
          <cell r="AE50">
            <v>2120.1680499999998</v>
          </cell>
          <cell r="AF50">
            <v>5895.4707800000006</v>
          </cell>
          <cell r="AG50">
            <v>5934.4989999999998</v>
          </cell>
          <cell r="AH50">
            <v>2820.7174700000005</v>
          </cell>
          <cell r="AI50">
            <v>7676.3028599999989</v>
          </cell>
          <cell r="AJ50">
            <v>7370.0119999999997</v>
          </cell>
          <cell r="AK50">
            <v>3522.97595</v>
          </cell>
          <cell r="AL50">
            <v>8991.2357100000008</v>
          </cell>
          <cell r="AM50">
            <v>8785.9069999999992</v>
          </cell>
          <cell r="AN50">
            <v>5004.5348899999999</v>
          </cell>
          <cell r="AO50">
            <v>10348.386920000001</v>
          </cell>
          <cell r="AP50">
            <v>10221.42</v>
          </cell>
          <cell r="AQ50">
            <v>6534.6721799999996</v>
          </cell>
          <cell r="AR50">
            <v>11705.548990000003</v>
          </cell>
          <cell r="AS50">
            <v>11648.864</v>
          </cell>
          <cell r="AT50">
            <v>8015.4340100000009</v>
          </cell>
          <cell r="AU50">
            <v>13018.944800000001</v>
          </cell>
          <cell r="AV50">
            <v>13056.951000000001</v>
          </cell>
          <cell r="AW50">
            <v>9577.13033</v>
          </cell>
          <cell r="AX50">
            <v>14376.098889999999</v>
          </cell>
          <cell r="AY50">
            <v>14484.395</v>
          </cell>
          <cell r="AZ50">
            <v>11117.147919999999</v>
          </cell>
          <cell r="BA50">
            <v>15689.49538</v>
          </cell>
          <cell r="BB50">
            <v>15884.674000000001</v>
          </cell>
          <cell r="BC50">
            <v>12600.910400000001</v>
          </cell>
          <cell r="BD50">
            <v>17160.085370000001</v>
          </cell>
          <cell r="BE50">
            <v>17304.05</v>
          </cell>
          <cell r="BF50">
            <v>14101.030169999998</v>
          </cell>
          <cell r="BG50">
            <v>1341.3965499999999</v>
          </cell>
          <cell r="BH50">
            <v>1356.8253200000001</v>
          </cell>
          <cell r="BI50">
            <v>1536.24344</v>
          </cell>
          <cell r="BJ50">
            <v>2631.5109899999998</v>
          </cell>
          <cell r="BK50">
            <v>2582.3449700000001</v>
          </cell>
          <cell r="BL50">
            <v>2906.5678699999999</v>
          </cell>
          <cell r="BM50">
            <v>3996.0027399999999</v>
          </cell>
          <cell r="BN50">
            <v>3939.1702900000005</v>
          </cell>
          <cell r="BO50">
            <v>4424.6440599999996</v>
          </cell>
          <cell r="BP50">
            <v>5338.0156399999996</v>
          </cell>
          <cell r="BQ50">
            <v>5252.2270500000013</v>
          </cell>
          <cell r="BR50">
            <v>5895.4707800000006</v>
          </cell>
          <cell r="BS50">
            <v>6719.7920000000004</v>
          </cell>
          <cell r="BT50">
            <v>6609.050739726028</v>
          </cell>
          <cell r="BU50">
            <v>7676.3107999999993</v>
          </cell>
          <cell r="BV50">
            <v>8058.7318999999998</v>
          </cell>
          <cell r="BW50">
            <v>7922.1071780821931</v>
          </cell>
          <cell r="BX50">
            <v>8991.2436500000003</v>
          </cell>
          <cell r="BY50">
            <v>9414.0190300000013</v>
          </cell>
          <cell r="BZ50">
            <v>9278.9321643835628</v>
          </cell>
          <cell r="CA50">
            <v>10348.39486</v>
          </cell>
          <cell r="CB50">
            <v>10768.077509999999</v>
          </cell>
          <cell r="CC50">
            <v>10635.757150684933</v>
          </cell>
          <cell r="CD50">
            <v>11705.556930000002</v>
          </cell>
          <cell r="CE50">
            <v>12103.709409999998</v>
          </cell>
          <cell r="CF50">
            <v>11948.813589041098</v>
          </cell>
          <cell r="CG50">
            <v>13018.952740000001</v>
          </cell>
          <cell r="CH50">
            <v>13455.392539999999</v>
          </cell>
          <cell r="CI50">
            <v>13305.638575342467</v>
          </cell>
          <cell r="CJ50">
            <v>14376.106829999999</v>
          </cell>
          <cell r="CK50">
            <v>14788.98144</v>
          </cell>
          <cell r="CL50">
            <v>14618.695013698632</v>
          </cell>
          <cell r="CM50">
            <v>15689.50332</v>
          </cell>
          <cell r="CN50">
            <v>16139.306569999999</v>
          </cell>
          <cell r="CO50">
            <v>15975.52</v>
          </cell>
          <cell r="CP50">
            <v>17160.09331</v>
          </cell>
          <cell r="CQ50">
            <v>1350.2131299999999</v>
          </cell>
          <cell r="CR50">
            <v>1356.8249863013698</v>
          </cell>
          <cell r="CS50">
            <v>1341.3965499999999</v>
          </cell>
          <cell r="CT50">
            <v>2648.26557</v>
          </cell>
          <cell r="CU50">
            <v>2582.3443287671234</v>
          </cell>
          <cell r="CV50">
            <v>2631.5109899999998</v>
          </cell>
          <cell r="CW50">
            <v>3996.5287000000003</v>
          </cell>
          <cell r="CX50">
            <v>3939.1693150684932</v>
          </cell>
          <cell r="CY50">
            <v>3995.8087</v>
          </cell>
          <cell r="CZ50">
            <v>5329.59123</v>
          </cell>
          <cell r="DA50">
            <v>5252.2257534246583</v>
          </cell>
          <cell r="DB50">
            <v>5337.8215999999993</v>
          </cell>
          <cell r="DC50">
            <v>6679.1397300000008</v>
          </cell>
          <cell r="DD50">
            <v>6609.050739726028</v>
          </cell>
          <cell r="DE50">
            <v>6719.9067300000006</v>
          </cell>
          <cell r="DF50">
            <v>8008.2176300000001</v>
          </cell>
          <cell r="DG50">
            <v>7922.1071780821931</v>
          </cell>
          <cell r="DH50">
            <v>8058.84663</v>
          </cell>
          <cell r="DI50">
            <v>9351.7846399999999</v>
          </cell>
          <cell r="DJ50">
            <v>9278.9321643835628</v>
          </cell>
          <cell r="DK50">
            <v>9414.1337600000006</v>
          </cell>
          <cell r="DL50">
            <v>10695.496770000002</v>
          </cell>
          <cell r="DM50">
            <v>10635.757150684933</v>
          </cell>
          <cell r="DN50">
            <v>10768.19189</v>
          </cell>
          <cell r="DO50">
            <v>12026.51339</v>
          </cell>
          <cell r="DP50">
            <v>11948.813589041098</v>
          </cell>
          <cell r="DQ50">
            <v>12103.823789999999</v>
          </cell>
          <cell r="DR50">
            <v>13384.85564</v>
          </cell>
          <cell r="DS50">
            <v>13305.638575342467</v>
          </cell>
          <cell r="DT50">
            <v>13455.50692</v>
          </cell>
          <cell r="DU50">
            <v>14716.97854</v>
          </cell>
          <cell r="DV50">
            <v>14618.695013698632</v>
          </cell>
          <cell r="DW50">
            <v>14789.09582</v>
          </cell>
          <cell r="DX50">
            <v>16064.614669999999</v>
          </cell>
          <cell r="DY50">
            <v>15975.52</v>
          </cell>
          <cell r="DZ50">
            <v>16139.42095</v>
          </cell>
          <cell r="EA50">
            <v>1344.9371299999998</v>
          </cell>
          <cell r="EB50">
            <v>1330.8249863013698</v>
          </cell>
          <cell r="EC50">
            <v>1350.2131299999999</v>
          </cell>
          <cell r="ED50">
            <v>2653.4548</v>
          </cell>
          <cell r="EE50">
            <v>2662.6499726027396</v>
          </cell>
          <cell r="EF50">
            <v>2648.26557</v>
          </cell>
          <cell r="EG50">
            <v>3995.41293</v>
          </cell>
          <cell r="EH50">
            <v>3993.4749589041094</v>
          </cell>
          <cell r="EI50">
            <v>3996.5287000000003</v>
          </cell>
          <cell r="EJ50">
            <v>5319.5138299999999</v>
          </cell>
          <cell r="EK50">
            <v>5325.2999452054792</v>
          </cell>
          <cell r="EL50">
            <v>5329.3786</v>
          </cell>
          <cell r="EM50">
            <v>6675.3539600000004</v>
          </cell>
          <cell r="EN50">
            <v>6656.124931506849</v>
          </cell>
          <cell r="EO50">
            <v>6679.1397300000008</v>
          </cell>
          <cell r="EP50">
            <v>8028.78586</v>
          </cell>
          <cell r="EQ50">
            <v>7987.9499178082187</v>
          </cell>
          <cell r="ER50">
            <v>8008.2176300000001</v>
          </cell>
          <cell r="ES50">
            <v>9398.5409899999995</v>
          </cell>
          <cell r="ET50">
            <v>9318.7749041095885</v>
          </cell>
          <cell r="EU50">
            <v>9351.5557599999993</v>
          </cell>
          <cell r="EV50">
            <v>10767.770119999999</v>
          </cell>
          <cell r="EW50">
            <v>10650.599890410958</v>
          </cell>
          <cell r="EX50">
            <v>10695.267890000001</v>
          </cell>
          <cell r="EY50">
            <v>12116.82732</v>
          </cell>
          <cell r="EZ50">
            <v>11981.424876712328</v>
          </cell>
          <cell r="FA50">
            <v>12026.237789999999</v>
          </cell>
          <cell r="FB50">
            <v>13475.68756</v>
          </cell>
          <cell r="FC50">
            <v>13313.249863013698</v>
          </cell>
          <cell r="FD50">
            <v>13384.55492</v>
          </cell>
          <cell r="FE50">
            <v>14824.55076</v>
          </cell>
          <cell r="FF50">
            <v>14644.074849315068</v>
          </cell>
          <cell r="FG50">
            <v>14716.677820000001</v>
          </cell>
          <cell r="FH50">
            <v>16189.63341</v>
          </cell>
          <cell r="FI50">
            <v>15975.899835616437</v>
          </cell>
          <cell r="FJ50">
            <v>16064.31395</v>
          </cell>
          <cell r="FK50">
            <v>1369.0652399999999</v>
          </cell>
          <cell r="FL50">
            <v>1349.3770099999999</v>
          </cell>
          <cell r="FM50">
            <v>1344.9371299999998</v>
          </cell>
          <cell r="FN50">
            <v>2685.4403600000001</v>
          </cell>
          <cell r="FO50">
            <v>2698.7540199999999</v>
          </cell>
          <cell r="FP50">
            <v>2653.4548</v>
          </cell>
          <cell r="FQ50">
            <v>4054.4306000000001</v>
          </cell>
          <cell r="FR50">
            <v>4047.1310299999996</v>
          </cell>
          <cell r="FS50">
            <v>3995.41293</v>
          </cell>
          <cell r="FT50">
            <v>5412.01451</v>
          </cell>
          <cell r="FU50">
            <v>5396.5080399999997</v>
          </cell>
          <cell r="FV50">
            <v>5319.5138299999999</v>
          </cell>
          <cell r="FW50">
            <v>6775.1437500000002</v>
          </cell>
          <cell r="FX50">
            <v>6745.8850499999999</v>
          </cell>
          <cell r="FY50">
            <v>6675.3539600000004</v>
          </cell>
          <cell r="FZ50">
            <v>8120.4229500000001</v>
          </cell>
          <cell r="GA50">
            <v>8095.26206</v>
          </cell>
          <cell r="GB50">
            <v>8028.78586</v>
          </cell>
          <cell r="GC50">
            <v>9483.6211900000017</v>
          </cell>
          <cell r="GD50">
            <v>9444.6390699999993</v>
          </cell>
          <cell r="GE50">
            <v>9398.5409899999995</v>
          </cell>
          <cell r="GF50">
            <v>10845.946500000002</v>
          </cell>
          <cell r="GG50">
            <v>10793.016079999999</v>
          </cell>
          <cell r="GH50">
            <v>10767.770119999999</v>
          </cell>
          <cell r="GI50">
            <v>12190.430700000001</v>
          </cell>
          <cell r="GJ50">
            <v>12142.39309</v>
          </cell>
          <cell r="GK50">
            <v>12116.82732</v>
          </cell>
          <cell r="GL50">
            <v>13599.862430000001</v>
          </cell>
          <cell r="GM50">
            <v>13491.7701</v>
          </cell>
          <cell r="GN50">
            <v>13475.68756</v>
          </cell>
          <cell r="GO50">
            <v>15006.32389</v>
          </cell>
          <cell r="GP50">
            <v>14841.14711</v>
          </cell>
          <cell r="GQ50">
            <v>14824.55076</v>
          </cell>
          <cell r="GR50">
            <v>15973.460270000001</v>
          </cell>
          <cell r="GS50">
            <v>16190.52412</v>
          </cell>
          <cell r="GT50">
            <v>16189.63341</v>
          </cell>
          <cell r="GU50">
            <v>86.411179999999987</v>
          </cell>
          <cell r="GV50">
            <v>260.79583333333335</v>
          </cell>
          <cell r="GW50">
            <v>1369.0652399999999</v>
          </cell>
          <cell r="GX50">
            <v>164.12092000000001</v>
          </cell>
          <cell r="GY50">
            <v>521.5916666666667</v>
          </cell>
          <cell r="GZ50">
            <v>2685.4403600000001</v>
          </cell>
          <cell r="HA50">
            <v>248.68682000000001</v>
          </cell>
          <cell r="HB50">
            <v>782.38750000000005</v>
          </cell>
          <cell r="HC50">
            <v>4054.4306000000001</v>
          </cell>
          <cell r="HD50">
            <v>330.28971999999999</v>
          </cell>
          <cell r="HE50">
            <v>1043.1833333333334</v>
          </cell>
          <cell r="HF50">
            <v>5412.01451</v>
          </cell>
          <cell r="HG50">
            <v>414.53555</v>
          </cell>
          <cell r="HH50">
            <v>1303.9791666666667</v>
          </cell>
          <cell r="HI50">
            <v>6775.1437500000002</v>
          </cell>
          <cell r="HJ50">
            <v>494.98257000000001</v>
          </cell>
          <cell r="HK50">
            <v>1564.7750000000001</v>
          </cell>
          <cell r="HL50">
            <v>8120.4229500000001</v>
          </cell>
          <cell r="HM50">
            <v>579.96249000000012</v>
          </cell>
          <cell r="HN50">
            <v>1825.5708333333332</v>
          </cell>
          <cell r="HO50">
            <v>9483.6211900000017</v>
          </cell>
          <cell r="HP50">
            <v>666.23877000000005</v>
          </cell>
          <cell r="HQ50">
            <v>2086.3666666666668</v>
          </cell>
          <cell r="HR50">
            <v>10845.946500000002</v>
          </cell>
          <cell r="HS50">
            <v>750.31197000000009</v>
          </cell>
          <cell r="HT50">
            <v>2347.1624999999999</v>
          </cell>
          <cell r="HU50">
            <v>12190.430700000001</v>
          </cell>
          <cell r="HV50">
            <v>837.70194000000004</v>
          </cell>
          <cell r="HW50">
            <v>2607.9583333333335</v>
          </cell>
          <cell r="HX50">
            <v>13599.862430000001</v>
          </cell>
          <cell r="HY50">
            <v>924.66547000000003</v>
          </cell>
          <cell r="HZ50">
            <v>2868.7541666666666</v>
          </cell>
          <cell r="IA50">
            <v>15006.32389</v>
          </cell>
        </row>
        <row r="51">
          <cell r="S51">
            <v>37</v>
          </cell>
          <cell r="AX51" t="str">
            <v xml:space="preserve"> </v>
          </cell>
          <cell r="BA51" t="str">
            <v xml:space="preserve"> </v>
          </cell>
          <cell r="BD51" t="str">
            <v xml:space="preserve"> </v>
          </cell>
          <cell r="BG51" t="str">
            <v xml:space="preserve"> </v>
          </cell>
          <cell r="BJ51" t="str">
            <v xml:space="preserve"> </v>
          </cell>
          <cell r="BM51" t="str">
            <v xml:space="preserve"> </v>
          </cell>
          <cell r="BP51" t="str">
            <v xml:space="preserve"> </v>
          </cell>
          <cell r="BS51" t="str">
            <v xml:space="preserve"> </v>
          </cell>
          <cell r="BV51" t="str">
            <v xml:space="preserve"> </v>
          </cell>
          <cell r="BY51" t="str">
            <v xml:space="preserve"> </v>
          </cell>
          <cell r="CB51" t="str">
            <v xml:space="preserve"> </v>
          </cell>
          <cell r="CE51" t="str">
            <v xml:space="preserve"> </v>
          </cell>
          <cell r="CH51" t="str">
            <v xml:space="preserve"> </v>
          </cell>
          <cell r="CK51" t="str">
            <v xml:space="preserve"> </v>
          </cell>
          <cell r="CN51" t="str">
            <v xml:space="preserve"> </v>
          </cell>
          <cell r="CQ51" t="str">
            <v xml:space="preserve"> </v>
          </cell>
          <cell r="CT51" t="str">
            <v xml:space="preserve"> </v>
          </cell>
          <cell r="CW51" t="str">
            <v xml:space="preserve"> </v>
          </cell>
          <cell r="CZ51" t="str">
            <v xml:space="preserve"> </v>
          </cell>
          <cell r="DC51" t="str">
            <v xml:space="preserve"> </v>
          </cell>
          <cell r="DF51" t="str">
            <v xml:space="preserve"> </v>
          </cell>
          <cell r="DI51" t="str">
            <v xml:space="preserve"> </v>
          </cell>
          <cell r="DL51" t="str">
            <v xml:space="preserve"> </v>
          </cell>
          <cell r="DO51" t="str">
            <v xml:space="preserve"> </v>
          </cell>
          <cell r="DR51" t="str">
            <v xml:space="preserve"> </v>
          </cell>
          <cell r="DU51" t="str">
            <v xml:space="preserve"> </v>
          </cell>
          <cell r="DX51" t="str">
            <v xml:space="preserve"> </v>
          </cell>
          <cell r="EA51" t="str">
            <v xml:space="preserve"> </v>
          </cell>
          <cell r="ED51" t="str">
            <v xml:space="preserve"> </v>
          </cell>
          <cell r="EG51" t="str">
            <v xml:space="preserve"> </v>
          </cell>
          <cell r="EJ51" t="str">
            <v xml:space="preserve"> </v>
          </cell>
          <cell r="EM51" t="str">
            <v xml:space="preserve"> </v>
          </cell>
          <cell r="EP51" t="str">
            <v xml:space="preserve"> </v>
          </cell>
          <cell r="ES51" t="str">
            <v xml:space="preserve"> </v>
          </cell>
          <cell r="EV51" t="str">
            <v xml:space="preserve"> </v>
          </cell>
          <cell r="EY51" t="str">
            <v xml:space="preserve"> </v>
          </cell>
          <cell r="FB51" t="str">
            <v xml:space="preserve"> </v>
          </cell>
          <cell r="FE51" t="str">
            <v xml:space="preserve"> </v>
          </cell>
          <cell r="FH51" t="str">
            <v xml:space="preserve"> </v>
          </cell>
          <cell r="FK51" t="str">
            <v xml:space="preserve"> </v>
          </cell>
          <cell r="FN51" t="str">
            <v xml:space="preserve"> </v>
          </cell>
          <cell r="FQ51" t="str">
            <v xml:space="preserve"> </v>
          </cell>
          <cell r="FT51" t="str">
            <v xml:space="preserve"> </v>
          </cell>
          <cell r="FW51" t="str">
            <v xml:space="preserve"> </v>
          </cell>
          <cell r="FZ51" t="str">
            <v xml:space="preserve"> </v>
          </cell>
          <cell r="GC51" t="str">
            <v xml:space="preserve"> </v>
          </cell>
          <cell r="GF51" t="str">
            <v xml:space="preserve"> </v>
          </cell>
          <cell r="GI51" t="str">
            <v xml:space="preserve"> </v>
          </cell>
          <cell r="GL51" t="str">
            <v xml:space="preserve"> </v>
          </cell>
          <cell r="GO51" t="str">
            <v xml:space="preserve"> </v>
          </cell>
          <cell r="GR51" t="str">
            <v xml:space="preserve"> </v>
          </cell>
          <cell r="GU51" t="str">
            <v xml:space="preserve"> </v>
          </cell>
          <cell r="GX51" t="str">
            <v xml:space="preserve"> </v>
          </cell>
          <cell r="HA51" t="str">
            <v xml:space="preserve"> </v>
          </cell>
          <cell r="HD51" t="str">
            <v xml:space="preserve"> </v>
          </cell>
          <cell r="HG51" t="str">
            <v xml:space="preserve"> </v>
          </cell>
          <cell r="HJ51" t="str">
            <v xml:space="preserve"> </v>
          </cell>
          <cell r="HM51" t="str">
            <v xml:space="preserve"> </v>
          </cell>
          <cell r="HP51" t="str">
            <v xml:space="preserve"> </v>
          </cell>
          <cell r="HS51" t="str">
            <v xml:space="preserve"> </v>
          </cell>
          <cell r="HV51" t="str">
            <v xml:space="preserve"> </v>
          </cell>
          <cell r="HY51" t="str">
            <v xml:space="preserve"> </v>
          </cell>
        </row>
        <row r="52">
          <cell r="S52">
            <v>38</v>
          </cell>
        </row>
        <row r="53">
          <cell r="S53">
            <v>39</v>
          </cell>
          <cell r="T53">
            <v>16073.90457000001</v>
          </cell>
          <cell r="U53">
            <v>13708.428777999998</v>
          </cell>
          <cell r="V53">
            <v>17418.267829999997</v>
          </cell>
          <cell r="W53">
            <v>1973.8597000000002</v>
          </cell>
          <cell r="X53">
            <v>1761.83212180182</v>
          </cell>
          <cell r="Y53">
            <v>2594.8913700000003</v>
          </cell>
          <cell r="Z53">
            <v>12501.827990000002</v>
          </cell>
          <cell r="AA53">
            <v>3075.3400700836414</v>
          </cell>
          <cell r="AB53">
            <v>3633.3059699999999</v>
          </cell>
          <cell r="AC53">
            <v>14172.394370000002</v>
          </cell>
          <cell r="AD53">
            <v>4172.8298302854637</v>
          </cell>
          <cell r="AE53">
            <v>4853.4248300000017</v>
          </cell>
          <cell r="AF53">
            <v>16026.127219999998</v>
          </cell>
          <cell r="AG53">
            <v>5173.966073847283</v>
          </cell>
          <cell r="AH53">
            <v>5776.1357099999977</v>
          </cell>
          <cell r="AI53">
            <v>17213.350560000003</v>
          </cell>
          <cell r="AJ53">
            <v>6138.0296690891091</v>
          </cell>
          <cell r="AK53">
            <v>6865.5660700000008</v>
          </cell>
          <cell r="AL53">
            <v>19530.11836</v>
          </cell>
          <cell r="AM53">
            <v>7134.562937690931</v>
          </cell>
          <cell r="AN53">
            <v>8790.026329999997</v>
          </cell>
          <cell r="AO53">
            <v>22117.0864</v>
          </cell>
          <cell r="AP53">
            <v>8563.7786398127537</v>
          </cell>
          <cell r="AQ53">
            <v>9816.9705599999998</v>
          </cell>
          <cell r="AR53">
            <v>27355.619110000007</v>
          </cell>
          <cell r="AS53">
            <v>9999.2747823345799</v>
          </cell>
          <cell r="AT53">
            <v>11132.372679999997</v>
          </cell>
          <cell r="AU53">
            <v>35325.988259999998</v>
          </cell>
          <cell r="AV53">
            <v>11111.587270456395</v>
          </cell>
          <cell r="AW53">
            <v>12414.475749999998</v>
          </cell>
          <cell r="AX53">
            <v>38233.155149999999</v>
          </cell>
          <cell r="AY53">
            <v>12071.540177458221</v>
          </cell>
          <cell r="AZ53">
            <v>13638.298420000003</v>
          </cell>
          <cell r="BA53">
            <v>40399.328229999999</v>
          </cell>
          <cell r="BB53">
            <v>13278.244577260039</v>
          </cell>
          <cell r="BC53">
            <v>14870.052600000003</v>
          </cell>
          <cell r="BD53">
            <v>40117.646059999992</v>
          </cell>
          <cell r="BE53">
            <v>14832.007065461854</v>
          </cell>
          <cell r="BF53">
            <v>16073.90457000001</v>
          </cell>
          <cell r="BG53">
            <v>1900.7140600000007</v>
          </cell>
          <cell r="BH53">
            <v>2182.9860700454637</v>
          </cell>
          <cell r="BI53">
            <v>1973.8597000000002</v>
          </cell>
          <cell r="BJ53">
            <v>2883.940810000001</v>
          </cell>
          <cell r="BK53">
            <v>3646.9279412121268</v>
          </cell>
          <cell r="BL53">
            <v>12501.827990000002</v>
          </cell>
          <cell r="BM53">
            <v>4455.8800300000003</v>
          </cell>
          <cell r="BN53">
            <v>5445.7307806175922</v>
          </cell>
          <cell r="BO53">
            <v>14172.394370000002</v>
          </cell>
          <cell r="BP53">
            <v>5507.7637700000032</v>
          </cell>
          <cell r="BQ53">
            <v>7005.0894566255192</v>
          </cell>
          <cell r="BR53">
            <v>16026.127219999998</v>
          </cell>
          <cell r="BS53">
            <v>7313.6591100000032</v>
          </cell>
          <cell r="BT53">
            <v>8630.2298540491774</v>
          </cell>
          <cell r="BU53">
            <v>17213.342620000003</v>
          </cell>
          <cell r="BV53">
            <v>8106.8628799999997</v>
          </cell>
          <cell r="BW53">
            <v>10108.199953546924</v>
          </cell>
          <cell r="BX53">
            <v>19530.110420000001</v>
          </cell>
          <cell r="BY53">
            <v>9706.4688299999962</v>
          </cell>
          <cell r="BZ53">
            <v>12025.996094299468</v>
          </cell>
          <cell r="CA53">
            <v>22117.078460000001</v>
          </cell>
          <cell r="CB53">
            <v>12009.861359999999</v>
          </cell>
          <cell r="CC53">
            <v>14138.242233372008</v>
          </cell>
          <cell r="CD53">
            <v>27355.611170000007</v>
          </cell>
          <cell r="CE53">
            <v>13824.952889999999</v>
          </cell>
          <cell r="CF53">
            <v>15516.15275821935</v>
          </cell>
          <cell r="CG53">
            <v>35325.980320000002</v>
          </cell>
          <cell r="CH53">
            <v>15013.096100000001</v>
          </cell>
          <cell r="CI53">
            <v>17285.051202821029</v>
          </cell>
          <cell r="CJ53">
            <v>38233.147210000003</v>
          </cell>
          <cell r="CK53">
            <v>16851.715139999997</v>
          </cell>
          <cell r="CL53">
            <v>18764.15551737068</v>
          </cell>
          <cell r="CM53">
            <v>40399.320290000003</v>
          </cell>
          <cell r="CN53">
            <v>18151.875399999997</v>
          </cell>
          <cell r="CO53">
            <v>20224.242266861482</v>
          </cell>
          <cell r="CP53">
            <v>40117.638119999989</v>
          </cell>
          <cell r="CQ53">
            <v>1668.2469700000004</v>
          </cell>
          <cell r="CR53">
            <v>1920.8570781102699</v>
          </cell>
          <cell r="CS53">
            <v>1900.7140600000007</v>
          </cell>
          <cell r="CT53">
            <v>3587.9462699999999</v>
          </cell>
          <cell r="CU53">
            <v>3403.8820828561547</v>
          </cell>
          <cell r="CV53">
            <v>2883.940810000001</v>
          </cell>
          <cell r="CW53">
            <v>5471.2407200000034</v>
          </cell>
          <cell r="CX53">
            <v>4961.0232714464237</v>
          </cell>
          <cell r="CY53">
            <v>4456.0740700000006</v>
          </cell>
          <cell r="CZ53">
            <v>6803.4050900000002</v>
          </cell>
          <cell r="DA53">
            <v>6157.8293627018957</v>
          </cell>
          <cell r="DB53">
            <v>5507.9578100000035</v>
          </cell>
          <cell r="DC53">
            <v>7986.1404300000013</v>
          </cell>
          <cell r="DD53">
            <v>7597.5238849721663</v>
          </cell>
          <cell r="DE53">
            <v>7313.544380000003</v>
          </cell>
          <cell r="DF53">
            <v>9511.8241199999975</v>
          </cell>
          <cell r="DG53">
            <v>8943.5780127876405</v>
          </cell>
          <cell r="DH53">
            <v>8106.7481499999994</v>
          </cell>
          <cell r="DI53">
            <v>11215.277350000002</v>
          </cell>
          <cell r="DJ53">
            <v>10766.637533777908</v>
          </cell>
          <cell r="DK53">
            <v>9706.3540999999968</v>
          </cell>
          <cell r="DL53">
            <v>13195.161649999998</v>
          </cell>
          <cell r="DM53">
            <v>13254.203045888176</v>
          </cell>
          <cell r="DN53">
            <v>12009.746979999998</v>
          </cell>
          <cell r="DO53">
            <v>14783.625149999993</v>
          </cell>
          <cell r="DP53">
            <v>14839.658746583651</v>
          </cell>
          <cell r="DQ53">
            <v>13824.838509999998</v>
          </cell>
          <cell r="DR53">
            <v>16598.735710000001</v>
          </cell>
          <cell r="DS53">
            <v>16647.571440293919</v>
          </cell>
          <cell r="DT53">
            <v>15012.98172</v>
          </cell>
          <cell r="DU53">
            <v>18161.846279999994</v>
          </cell>
          <cell r="DV53">
            <v>18082.442697149396</v>
          </cell>
          <cell r="DW53">
            <v>16851.600759999994</v>
          </cell>
          <cell r="DX53">
            <v>21297.821819999994</v>
          </cell>
          <cell r="DY53">
            <v>19440.093423099665</v>
          </cell>
          <cell r="DZ53">
            <v>18151.761019999998</v>
          </cell>
          <cell r="EA53">
            <v>1373.4222300000006</v>
          </cell>
          <cell r="EB53">
            <v>2251.0490062237268</v>
          </cell>
          <cell r="EC53">
            <v>1668.2469700000004</v>
          </cell>
          <cell r="ED53">
            <v>3010.8168500000006</v>
          </cell>
          <cell r="EE53">
            <v>4113.6899848722524</v>
          </cell>
          <cell r="EF53">
            <v>3587.9462699999999</v>
          </cell>
          <cell r="EG53">
            <v>5402.5051999999978</v>
          </cell>
          <cell r="EH53">
            <v>6002.9514078195807</v>
          </cell>
          <cell r="EI53">
            <v>5471.2407200000034</v>
          </cell>
          <cell r="EJ53">
            <v>6914.7556199999999</v>
          </cell>
          <cell r="EK53">
            <v>7549.299330661308</v>
          </cell>
          <cell r="EL53">
            <v>6803.6177200000002</v>
          </cell>
          <cell r="EM53">
            <v>6270.3701600000004</v>
          </cell>
          <cell r="EN53">
            <v>9202.5018087586359</v>
          </cell>
          <cell r="EO53">
            <v>7986.1404300000013</v>
          </cell>
          <cell r="EP53">
            <v>8366.3198799999991</v>
          </cell>
          <cell r="EQ53">
            <v>10599.716767832368</v>
          </cell>
          <cell r="ER53">
            <v>9511.8241199999975</v>
          </cell>
          <cell r="ES53">
            <v>10262.407390000006</v>
          </cell>
          <cell r="ET53">
            <v>12404.94580220609</v>
          </cell>
          <cell r="EU53">
            <v>11215.506230000003</v>
          </cell>
          <cell r="EV53">
            <v>12033.623880000005</v>
          </cell>
          <cell r="EW53">
            <v>14440.489718611818</v>
          </cell>
          <cell r="EX53">
            <v>13195.390529999999</v>
          </cell>
          <cell r="EY53">
            <v>13946.335779999998</v>
          </cell>
          <cell r="EZ53">
            <v>16038.015200035545</v>
          </cell>
          <cell r="FA53">
            <v>14783.900749999993</v>
          </cell>
          <cell r="FB53">
            <v>16323.151910000002</v>
          </cell>
          <cell r="FC53">
            <v>18054.008352709268</v>
          </cell>
          <cell r="FD53">
            <v>16599.03643</v>
          </cell>
          <cell r="FE53">
            <v>18407.342970000005</v>
          </cell>
          <cell r="FF53">
            <v>19686.640375763644</v>
          </cell>
          <cell r="FG53">
            <v>18162.146999999994</v>
          </cell>
          <cell r="FH53">
            <v>20010.779770000001</v>
          </cell>
          <cell r="FI53">
            <v>21261.376399087363</v>
          </cell>
          <cell r="FJ53">
            <v>21298.122539999993</v>
          </cell>
          <cell r="FK53">
            <v>2221.8401600000007</v>
          </cell>
          <cell r="FL53">
            <v>1419.6255656117849</v>
          </cell>
          <cell r="FM53">
            <v>1373.4222300000006</v>
          </cell>
          <cell r="FN53">
            <v>3737.2078300000007</v>
          </cell>
          <cell r="FO53">
            <v>3208.5037135235693</v>
          </cell>
          <cell r="FP53">
            <v>3010.8168500000006</v>
          </cell>
          <cell r="FQ53">
            <v>4797.6747399999986</v>
          </cell>
          <cell r="FR53">
            <v>5312.5319203353547</v>
          </cell>
          <cell r="FS53">
            <v>5402.5051999999978</v>
          </cell>
          <cell r="FT53">
            <v>5149.8240100000012</v>
          </cell>
          <cell r="FU53">
            <v>6929.2118390471396</v>
          </cell>
          <cell r="FV53">
            <v>6914.7556199999999</v>
          </cell>
          <cell r="FW53">
            <v>4922.1974799999998</v>
          </cell>
          <cell r="FX53">
            <v>6730.9422981255912</v>
          </cell>
          <cell r="FY53">
            <v>6270.3701600000004</v>
          </cell>
          <cell r="FZ53">
            <v>4551.6139299999995</v>
          </cell>
          <cell r="GA53">
            <v>6625.9508214040443</v>
          </cell>
          <cell r="GB53">
            <v>8366.3198799999991</v>
          </cell>
          <cell r="GC53">
            <v>4529.4506799999981</v>
          </cell>
          <cell r="GD53">
            <v>6815.8778544824963</v>
          </cell>
          <cell r="GE53">
            <v>10262.407390000006</v>
          </cell>
          <cell r="GF53">
            <v>4277.3599399999966</v>
          </cell>
          <cell r="GG53">
            <v>6933.3349359609474</v>
          </cell>
          <cell r="GH53">
            <v>12033.623880000005</v>
          </cell>
          <cell r="GI53">
            <v>4093.38105</v>
          </cell>
          <cell r="GJ53">
            <v>6936.193320139404</v>
          </cell>
          <cell r="GK53">
            <v>13946.335779999998</v>
          </cell>
          <cell r="GL53">
            <v>4352.4273099999991</v>
          </cell>
          <cell r="GM53">
            <v>6841.6396378178488</v>
          </cell>
          <cell r="GN53">
            <v>16323.151910000002</v>
          </cell>
          <cell r="GO53">
            <v>4539.3865799999949</v>
          </cell>
          <cell r="GP53">
            <v>6740.9063969963045</v>
          </cell>
          <cell r="GQ53">
            <v>18407.342970000005</v>
          </cell>
          <cell r="GR53">
            <v>4701.4636599999958</v>
          </cell>
          <cell r="GS53">
            <v>6688.7217037747596</v>
          </cell>
          <cell r="GT53">
            <v>20010.779770000001</v>
          </cell>
          <cell r="GU53">
            <v>993.73871999999994</v>
          </cell>
          <cell r="GV53">
            <v>575.2795705266667</v>
          </cell>
          <cell r="GW53">
            <v>2221.8401600000007</v>
          </cell>
          <cell r="GX53">
            <v>1672.5982099999999</v>
          </cell>
          <cell r="GY53">
            <v>1119.5757074533324</v>
          </cell>
          <cell r="GZ53">
            <v>3737.2078300000007</v>
          </cell>
          <cell r="HA53">
            <v>2728.2832400000002</v>
          </cell>
          <cell r="HB53">
            <v>1634.8015683799993</v>
          </cell>
          <cell r="HC53">
            <v>4797.6747399999986</v>
          </cell>
          <cell r="HD53">
            <v>3366.7767699999995</v>
          </cell>
          <cell r="HE53">
            <v>1999.8206833066661</v>
          </cell>
          <cell r="HF53">
            <v>5149.8240100000012</v>
          </cell>
          <cell r="HG53">
            <v>3614.2703400000009</v>
          </cell>
          <cell r="HH53">
            <v>2383.6272594333332</v>
          </cell>
          <cell r="HI53">
            <v>4922.1974799999998</v>
          </cell>
          <cell r="HJ53">
            <v>4556.5185299999994</v>
          </cell>
          <cell r="HK53">
            <v>2774.6202347600006</v>
          </cell>
          <cell r="HL53">
            <v>4704.3469299999997</v>
          </cell>
          <cell r="HM53">
            <v>5366.0861999999997</v>
          </cell>
          <cell r="HN53">
            <v>3479.0345669100006</v>
          </cell>
          <cell r="HO53">
            <v>4716.6166799999992</v>
          </cell>
          <cell r="HP53">
            <v>6295.7867600000009</v>
          </cell>
          <cell r="HQ53">
            <v>4029.6737130600013</v>
          </cell>
          <cell r="HR53">
            <v>4494.8909399999957</v>
          </cell>
          <cell r="HS53">
            <v>6791.1928500000013</v>
          </cell>
          <cell r="HT53">
            <v>4599.9035472100022</v>
          </cell>
          <cell r="HU53">
            <v>4227.7660499999984</v>
          </cell>
          <cell r="HV53">
            <v>7575.1001900000001</v>
          </cell>
          <cell r="HW53">
            <v>5104.2096773600024</v>
          </cell>
          <cell r="HX53">
            <v>4501.2743099999971</v>
          </cell>
          <cell r="HY53">
            <v>8800.6547300000002</v>
          </cell>
          <cell r="HZ53">
            <v>5563.4871075100009</v>
          </cell>
          <cell r="IA53">
            <v>4695.8845799999945</v>
          </cell>
        </row>
        <row r="54">
          <cell r="S54">
            <v>40</v>
          </cell>
        </row>
        <row r="55">
          <cell r="S55">
            <v>41</v>
          </cell>
          <cell r="T55">
            <v>3498.4298699999999</v>
          </cell>
          <cell r="U55">
            <v>3144</v>
          </cell>
          <cell r="V55">
            <v>4681.8040000000001</v>
          </cell>
          <cell r="W55">
            <v>207.06100000000001</v>
          </cell>
          <cell r="X55">
            <v>160.65793840420324</v>
          </cell>
          <cell r="Y55">
            <v>875.04100000000005</v>
          </cell>
          <cell r="Z55">
            <v>2161.0279999999998</v>
          </cell>
          <cell r="AA55">
            <v>173.17564416840636</v>
          </cell>
          <cell r="AB55">
            <v>1230.3820000000001</v>
          </cell>
          <cell r="AC55">
            <v>2392.5739999999996</v>
          </cell>
          <cell r="AD55">
            <v>116.17335857260963</v>
          </cell>
          <cell r="AE55">
            <v>1778.5709999999999</v>
          </cell>
          <cell r="AF55">
            <v>2767.8910000000001</v>
          </cell>
          <cell r="AG55">
            <v>32.683904976813025</v>
          </cell>
          <cell r="AH55">
            <v>2187.2960000000003</v>
          </cell>
          <cell r="AI55">
            <v>2993.5509999999999</v>
          </cell>
          <cell r="AJ55">
            <v>-58.07022925898373</v>
          </cell>
          <cell r="AK55">
            <v>2625.5650000000001</v>
          </cell>
          <cell r="AL55">
            <v>3559.0909999999999</v>
          </cell>
          <cell r="AM55">
            <v>-122.20067485478052</v>
          </cell>
          <cell r="AN55">
            <v>2951.4929999999999</v>
          </cell>
          <cell r="AO55">
            <v>4190.6869999999999</v>
          </cell>
          <cell r="AP55">
            <v>-27.828368450577145</v>
          </cell>
          <cell r="AQ55">
            <v>3114.8090000000002</v>
          </cell>
          <cell r="AR55">
            <v>6001.8980000000001</v>
          </cell>
          <cell r="AS55">
            <v>71.652521313626011</v>
          </cell>
          <cell r="AT55">
            <v>3269.683</v>
          </cell>
          <cell r="AU55">
            <v>7212.7730000000001</v>
          </cell>
          <cell r="AV55">
            <v>54.726539717829283</v>
          </cell>
          <cell r="AW55">
            <v>3339.297</v>
          </cell>
          <cell r="AX55">
            <v>7999.0240000000003</v>
          </cell>
          <cell r="AY55">
            <v>-32.916529877967506</v>
          </cell>
          <cell r="AZ55">
            <v>3468.7610000000004</v>
          </cell>
          <cell r="BA55">
            <v>8427.6740000000009</v>
          </cell>
          <cell r="BB55">
            <v>-45.319416113764404</v>
          </cell>
          <cell r="BC55">
            <v>3548.701</v>
          </cell>
          <cell r="BD55">
            <v>8984.8809999999994</v>
          </cell>
          <cell r="BE55">
            <v>47.799482290439059</v>
          </cell>
          <cell r="BF55">
            <v>3498.4298699999999</v>
          </cell>
          <cell r="BG55">
            <v>389.08699999999999</v>
          </cell>
          <cell r="BH55">
            <v>529.09485184219488</v>
          </cell>
          <cell r="BI55">
            <v>207.06100000000001</v>
          </cell>
          <cell r="BJ55">
            <v>501.46899999999999</v>
          </cell>
          <cell r="BK55">
            <v>802.82893501091075</v>
          </cell>
          <cell r="BL55">
            <v>2161.0279999999998</v>
          </cell>
          <cell r="BM55">
            <v>635.34400000000005</v>
          </cell>
          <cell r="BN55">
            <v>1206.4328465331057</v>
          </cell>
          <cell r="BO55">
            <v>2392.5739999999996</v>
          </cell>
          <cell r="BP55">
            <v>773.85500000000002</v>
          </cell>
          <cell r="BQ55">
            <v>1529.5684559717263</v>
          </cell>
          <cell r="BR55">
            <v>2767.8910000000001</v>
          </cell>
          <cell r="BS55">
            <v>1003.268</v>
          </cell>
          <cell r="BT55">
            <v>1848.4651049684358</v>
          </cell>
          <cell r="BU55">
            <v>2993.5509999999999</v>
          </cell>
          <cell r="BV55">
            <v>1283.0889999999999</v>
          </cell>
          <cell r="BW55">
            <v>2108.0120818396595</v>
          </cell>
          <cell r="BX55">
            <v>3559.0909999999999</v>
          </cell>
          <cell r="BY55">
            <v>1558.4570000000001</v>
          </cell>
          <cell r="BZ55">
            <v>2485.2257486308831</v>
          </cell>
          <cell r="CA55">
            <v>4190.6869999999999</v>
          </cell>
          <cell r="CB55">
            <v>1943.508</v>
          </cell>
          <cell r="CC55">
            <v>2942.0945011021067</v>
          </cell>
          <cell r="CD55">
            <v>6001.8980000000001</v>
          </cell>
          <cell r="CE55">
            <v>2190.2620000000002</v>
          </cell>
          <cell r="CF55">
            <v>3142.4564096533304</v>
          </cell>
          <cell r="CG55">
            <v>7212.7730000000001</v>
          </cell>
          <cell r="CH55">
            <v>2309.2530000000002</v>
          </cell>
          <cell r="CI55">
            <v>3502.2003417343153</v>
          </cell>
          <cell r="CJ55">
            <v>7999.0240000000003</v>
          </cell>
          <cell r="CK55">
            <v>2682.6</v>
          </cell>
          <cell r="CL55">
            <v>3754.4345387116809</v>
          </cell>
          <cell r="CM55">
            <v>8427.6740000000009</v>
          </cell>
          <cell r="CN55">
            <v>1888.8889999999999</v>
          </cell>
          <cell r="CO55">
            <v>3990.6945600824265</v>
          </cell>
          <cell r="CP55">
            <v>8984.8809999999994</v>
          </cell>
          <cell r="CQ55">
            <v>233.07900000000001</v>
          </cell>
          <cell r="CR55">
            <v>368.25128333250922</v>
          </cell>
          <cell r="CS55">
            <v>389.08699999999999</v>
          </cell>
          <cell r="CT55">
            <v>579.98099999999999</v>
          </cell>
          <cell r="CU55">
            <v>579.60560842501832</v>
          </cell>
          <cell r="CV55">
            <v>501.46899999999999</v>
          </cell>
          <cell r="CW55">
            <v>953.92</v>
          </cell>
          <cell r="CX55">
            <v>825.08096343752754</v>
          </cell>
          <cell r="CY55">
            <v>635.34400000000005</v>
          </cell>
          <cell r="CZ55">
            <v>1160.278</v>
          </cell>
          <cell r="DA55">
            <v>989.82938021003702</v>
          </cell>
          <cell r="DB55">
            <v>773.85500000000002</v>
          </cell>
          <cell r="DC55">
            <v>1269.8910000000001</v>
          </cell>
          <cell r="DD55">
            <v>1219.2765651425461</v>
          </cell>
          <cell r="DE55">
            <v>1003.268</v>
          </cell>
          <cell r="DF55">
            <v>1449.05</v>
          </cell>
          <cell r="DG55">
            <v>1416.9037027150557</v>
          </cell>
          <cell r="DH55">
            <v>1283.0889999999999</v>
          </cell>
          <cell r="DI55">
            <v>1669.7349999999999</v>
          </cell>
          <cell r="DJ55">
            <v>1733.6103742075647</v>
          </cell>
          <cell r="DK55">
            <v>1558.4570000000001</v>
          </cell>
          <cell r="DL55">
            <v>2037.0630000000001</v>
          </cell>
          <cell r="DM55">
            <v>2305.3493330600741</v>
          </cell>
          <cell r="DN55">
            <v>1943.508</v>
          </cell>
          <cell r="DO55">
            <v>2326.6489999999999</v>
          </cell>
          <cell r="DP55">
            <v>2554.5986016725833</v>
          </cell>
          <cell r="DQ55">
            <v>2190.2620000000002</v>
          </cell>
          <cell r="DR55">
            <v>2655.3710000000001</v>
          </cell>
          <cell r="DS55">
            <v>2903.4274006850924</v>
          </cell>
          <cell r="DT55">
            <v>2309.2530000000002</v>
          </cell>
          <cell r="DU55">
            <v>2668.94</v>
          </cell>
          <cell r="DV55">
            <v>3117.5199180976015</v>
          </cell>
          <cell r="DW55">
            <v>2682.6</v>
          </cell>
          <cell r="DX55">
            <v>3134.8719999999998</v>
          </cell>
          <cell r="DY55">
            <v>3295.4782983901109</v>
          </cell>
          <cell r="DZ55">
            <v>1888.8889999999999</v>
          </cell>
          <cell r="EA55">
            <v>212.47399999999999</v>
          </cell>
          <cell r="EB55">
            <v>459.65363414633845</v>
          </cell>
          <cell r="EC55">
            <v>233.07900000000001</v>
          </cell>
          <cell r="ED55">
            <v>460.47199999999998</v>
          </cell>
          <cell r="EE55">
            <v>801.57336735573267</v>
          </cell>
          <cell r="EF55">
            <v>579.98099999999999</v>
          </cell>
          <cell r="EG55">
            <v>616.72</v>
          </cell>
          <cell r="EH55">
            <v>1153.4572088014634</v>
          </cell>
          <cell r="EI55">
            <v>953.92</v>
          </cell>
          <cell r="EJ55">
            <v>1134.5198400000002</v>
          </cell>
          <cell r="EK55">
            <v>1392.4814196307616</v>
          </cell>
          <cell r="EL55">
            <v>1160.278</v>
          </cell>
          <cell r="EM55">
            <v>1193.4128400000002</v>
          </cell>
          <cell r="EN55">
            <v>1695.5897627564916</v>
          </cell>
          <cell r="EO55">
            <v>1269.8910000000001</v>
          </cell>
          <cell r="EP55">
            <v>1596.5428400000001</v>
          </cell>
          <cell r="EQ55">
            <v>1907.9544838928298</v>
          </cell>
          <cell r="ER55">
            <v>1449.05</v>
          </cell>
          <cell r="ES55">
            <v>1977.88184</v>
          </cell>
          <cell r="ET55">
            <v>2224.2696653191683</v>
          </cell>
          <cell r="EU55">
            <v>1669.7349999999999</v>
          </cell>
          <cell r="EV55">
            <v>2251.0878399999997</v>
          </cell>
          <cell r="EW55">
            <v>2612.9575010685471</v>
          </cell>
          <cell r="EX55">
            <v>2037.0630000000001</v>
          </cell>
          <cell r="EY55">
            <v>2549.69884</v>
          </cell>
          <cell r="EZ55">
            <v>2858.6568122048857</v>
          </cell>
          <cell r="FA55">
            <v>2326.6489999999999</v>
          </cell>
          <cell r="FB55">
            <v>3061.0118399999997</v>
          </cell>
          <cell r="FC55">
            <v>3258.5505958412241</v>
          </cell>
          <cell r="FD55">
            <v>2655.3710000000001</v>
          </cell>
          <cell r="FE55">
            <v>3306.6688399999998</v>
          </cell>
          <cell r="FF55">
            <v>3535.1046201348831</v>
          </cell>
          <cell r="FG55">
            <v>2668.94</v>
          </cell>
          <cell r="FH55">
            <v>3630.1268399999999</v>
          </cell>
          <cell r="FI55">
            <v>3775.7669195412213</v>
          </cell>
          <cell r="FJ55">
            <v>3134.8719999999998</v>
          </cell>
          <cell r="FK55">
            <v>411.01</v>
          </cell>
          <cell r="FL55">
            <v>183.22479169234697</v>
          </cell>
          <cell r="FM55">
            <v>212.47399999999999</v>
          </cell>
          <cell r="FN55">
            <v>651.01900000000001</v>
          </cell>
          <cell r="FO55">
            <v>498.22950968469377</v>
          </cell>
          <cell r="FP55">
            <v>460.47199999999998</v>
          </cell>
          <cell r="FQ55">
            <v>659.59299999999996</v>
          </cell>
          <cell r="FR55">
            <v>938.19287577704074</v>
          </cell>
          <cell r="FS55">
            <v>616.72</v>
          </cell>
          <cell r="FT55">
            <v>477.45100000000002</v>
          </cell>
          <cell r="FU55">
            <v>1237.0591681693872</v>
          </cell>
          <cell r="FV55">
            <v>1134.5198400000002</v>
          </cell>
          <cell r="FW55">
            <v>11.148999999999999</v>
          </cell>
          <cell r="FX55">
            <v>783.7428159950673</v>
          </cell>
          <cell r="FY55">
            <v>1193.4128400000002</v>
          </cell>
          <cell r="FZ55">
            <v>-456.34100000000001</v>
          </cell>
          <cell r="GA55">
            <v>332.73645722074741</v>
          </cell>
          <cell r="GB55">
            <v>1596.5428400000001</v>
          </cell>
          <cell r="GC55">
            <v>-942.36300000000006</v>
          </cell>
          <cell r="GD55">
            <v>-117.44227805357252</v>
          </cell>
          <cell r="GE55">
            <v>1977.88184</v>
          </cell>
          <cell r="GF55">
            <v>-1399.1980000000001</v>
          </cell>
          <cell r="GG55">
            <v>-567.29100672789241</v>
          </cell>
          <cell r="GH55">
            <v>2251.0878399999997</v>
          </cell>
          <cell r="GI55">
            <v>-1916.6780000000001</v>
          </cell>
          <cell r="GJ55">
            <v>-1017.7997420022123</v>
          </cell>
          <cell r="GK55">
            <v>2549.69884</v>
          </cell>
          <cell r="GL55">
            <v>-2340.8180000000002</v>
          </cell>
          <cell r="GM55">
            <v>-1478.8684772765323</v>
          </cell>
          <cell r="GN55">
            <v>3061.0118399999997</v>
          </cell>
          <cell r="GO55">
            <v>-2711.4140000000002</v>
          </cell>
          <cell r="GP55">
            <v>-1937.2972059508522</v>
          </cell>
          <cell r="GQ55">
            <v>3306.6688399999998</v>
          </cell>
          <cell r="GR55">
            <v>-3298.096</v>
          </cell>
          <cell r="GS55">
            <v>-2406.6159412251723</v>
          </cell>
          <cell r="GT55">
            <v>3630.1268399999999</v>
          </cell>
          <cell r="GU55">
            <v>111.616</v>
          </cell>
          <cell r="GV55">
            <v>-2.8908586666666816</v>
          </cell>
          <cell r="GW55">
            <v>411.01</v>
          </cell>
          <cell r="GX55">
            <v>194.30500000000001</v>
          </cell>
          <cell r="GY55">
            <v>-5.6990517333333628</v>
          </cell>
          <cell r="GZ55">
            <v>651.01900000000001</v>
          </cell>
          <cell r="HA55">
            <v>308.99599999999998</v>
          </cell>
          <cell r="HB55">
            <v>-10.073900800000029</v>
          </cell>
          <cell r="HC55">
            <v>659.59299999999996</v>
          </cell>
          <cell r="HD55">
            <v>409.39699999999999</v>
          </cell>
          <cell r="HE55">
            <v>-13.482023466666707</v>
          </cell>
          <cell r="HF55">
            <v>477.45100000000002</v>
          </cell>
          <cell r="HG55">
            <v>496.41899999999998</v>
          </cell>
          <cell r="HH55">
            <v>-17.718379733333368</v>
          </cell>
          <cell r="HI55">
            <v>11.148999999999999</v>
          </cell>
          <cell r="HJ55">
            <v>587.29700000000003</v>
          </cell>
          <cell r="HK55">
            <v>-21.916700800000037</v>
          </cell>
          <cell r="HL55">
            <v>-456.34100000000001</v>
          </cell>
          <cell r="HM55">
            <v>671.58600000000001</v>
          </cell>
          <cell r="HN55">
            <v>-25.850526800000036</v>
          </cell>
          <cell r="HO55">
            <v>-942.36300000000006</v>
          </cell>
          <cell r="HP55">
            <v>761.68399999999997</v>
          </cell>
          <cell r="HQ55">
            <v>-29.670376800000028</v>
          </cell>
          <cell r="HR55">
            <v>-1399.1980000000001</v>
          </cell>
          <cell r="HS55">
            <v>836.49800000000005</v>
          </cell>
          <cell r="HT55">
            <v>-33.388280800000025</v>
          </cell>
          <cell r="HU55">
            <v>-1916.6780000000001</v>
          </cell>
          <cell r="HV55">
            <v>916.51400000000001</v>
          </cell>
          <cell r="HW55">
            <v>-37.020651800000024</v>
          </cell>
          <cell r="HX55">
            <v>-2340.8180000000002</v>
          </cell>
          <cell r="HY55">
            <v>945.721</v>
          </cell>
          <cell r="HZ55">
            <v>-43.592080800000026</v>
          </cell>
          <cell r="IA55">
            <v>-2711.4140000000002</v>
          </cell>
        </row>
        <row r="56">
          <cell r="S56">
            <v>42</v>
          </cell>
          <cell r="T56">
            <v>-1635.759</v>
          </cell>
          <cell r="U56">
            <v>0</v>
          </cell>
          <cell r="V56">
            <v>1875.163</v>
          </cell>
          <cell r="W56">
            <v>36.126000000000005</v>
          </cell>
          <cell r="X56">
            <v>0</v>
          </cell>
          <cell r="Y56">
            <v>-137.00399999999999</v>
          </cell>
          <cell r="Z56">
            <v>-287.62900000000002</v>
          </cell>
          <cell r="AA56">
            <v>0</v>
          </cell>
          <cell r="AB56">
            <v>-273.63099999999997</v>
          </cell>
          <cell r="AC56">
            <v>-435.28399999999999</v>
          </cell>
          <cell r="AD56">
            <v>0</v>
          </cell>
          <cell r="AE56">
            <v>-354.36799999999999</v>
          </cell>
          <cell r="AF56">
            <v>-579.71800000000007</v>
          </cell>
          <cell r="AG56">
            <v>0</v>
          </cell>
          <cell r="AH56">
            <v>-504.89099999999996</v>
          </cell>
          <cell r="AI56">
            <v>-809.85599999999999</v>
          </cell>
          <cell r="AJ56">
            <v>0</v>
          </cell>
          <cell r="AK56">
            <v>-658.99900000000002</v>
          </cell>
          <cell r="AL56">
            <v>-950.13</v>
          </cell>
          <cell r="AM56">
            <v>0</v>
          </cell>
          <cell r="AN56">
            <v>-793.72299999999996</v>
          </cell>
          <cell r="AO56">
            <v>-1090.9849999999999</v>
          </cell>
          <cell r="AP56">
            <v>0</v>
          </cell>
          <cell r="AQ56">
            <v>-947.35500000000002</v>
          </cell>
          <cell r="AR56">
            <v>-1233.0260000000001</v>
          </cell>
          <cell r="AS56">
            <v>0</v>
          </cell>
          <cell r="AT56">
            <v>-1102.848</v>
          </cell>
          <cell r="AU56">
            <v>1243.557</v>
          </cell>
          <cell r="AV56">
            <v>0</v>
          </cell>
          <cell r="AW56">
            <v>-1209.481</v>
          </cell>
          <cell r="AX56">
            <v>1101.9480000000001</v>
          </cell>
          <cell r="AY56">
            <v>0</v>
          </cell>
          <cell r="AZ56">
            <v>-1382.48</v>
          </cell>
          <cell r="BA56">
            <v>954.93100000000004</v>
          </cell>
          <cell r="BB56">
            <v>0</v>
          </cell>
          <cell r="BC56">
            <v>-1412.8530000000001</v>
          </cell>
          <cell r="BD56">
            <v>85.11</v>
          </cell>
          <cell r="BE56">
            <v>0</v>
          </cell>
          <cell r="BF56">
            <v>-1635.759</v>
          </cell>
          <cell r="BG56">
            <v>-132.38499999999999</v>
          </cell>
          <cell r="BH56">
            <v>-126.66800000000001</v>
          </cell>
          <cell r="BI56">
            <v>36.126000000000005</v>
          </cell>
          <cell r="BJ56">
            <v>-267.995</v>
          </cell>
          <cell r="BK56">
            <v>-253.33600000000001</v>
          </cell>
          <cell r="BL56">
            <v>-287.62900000000002</v>
          </cell>
          <cell r="BM56">
            <v>-267.13200000000001</v>
          </cell>
          <cell r="BN56">
            <v>-380.00400000000002</v>
          </cell>
          <cell r="BO56">
            <v>-435.28399999999999</v>
          </cell>
          <cell r="BP56">
            <v>-402.036</v>
          </cell>
          <cell r="BQ56">
            <v>-506.67200000000003</v>
          </cell>
          <cell r="BR56">
            <v>-579.71800000000007</v>
          </cell>
          <cell r="BS56">
            <v>-476.86599999999999</v>
          </cell>
          <cell r="BT56">
            <v>-633.34</v>
          </cell>
          <cell r="BU56">
            <v>-809.85599999999999</v>
          </cell>
          <cell r="BV56">
            <v>-523.20699999999999</v>
          </cell>
          <cell r="BW56">
            <v>-760.00800000000004</v>
          </cell>
          <cell r="BX56">
            <v>-950.13</v>
          </cell>
          <cell r="BY56">
            <v>-646.61699999999996</v>
          </cell>
          <cell r="BZ56">
            <v>-886.67600000000004</v>
          </cell>
          <cell r="CA56">
            <v>-1090.9849999999999</v>
          </cell>
          <cell r="CB56">
            <v>-1000.151</v>
          </cell>
          <cell r="CC56">
            <v>-1013.3440000000001</v>
          </cell>
          <cell r="CD56">
            <v>-1233.0260000000001</v>
          </cell>
          <cell r="CE56">
            <v>-1121.885</v>
          </cell>
          <cell r="CF56">
            <v>-1140.0120000000002</v>
          </cell>
          <cell r="CG56">
            <v>1243.557</v>
          </cell>
          <cell r="CH56">
            <v>-1241.9480000000001</v>
          </cell>
          <cell r="CI56">
            <v>-1266.68</v>
          </cell>
          <cell r="CJ56">
            <v>1101.9480000000001</v>
          </cell>
          <cell r="CK56">
            <v>-1360.2860000000001</v>
          </cell>
          <cell r="CL56">
            <v>-1393.3480000000004</v>
          </cell>
          <cell r="CM56">
            <v>954.93100000000004</v>
          </cell>
          <cell r="CN56">
            <v>-1415.5139999999999</v>
          </cell>
          <cell r="CO56">
            <v>-1520.0160000000005</v>
          </cell>
          <cell r="CP56">
            <v>85.11</v>
          </cell>
          <cell r="CQ56">
            <v>-126.67100000000001</v>
          </cell>
          <cell r="CR56">
            <v>-126.66666666666667</v>
          </cell>
          <cell r="CS56">
            <v>-132.38499999999999</v>
          </cell>
          <cell r="CT56">
            <v>-252.036</v>
          </cell>
          <cell r="CU56">
            <v>-253.33333333333334</v>
          </cell>
          <cell r="CV56">
            <v>-267.995</v>
          </cell>
          <cell r="CW56">
            <v>-378.67700000000002</v>
          </cell>
          <cell r="CX56">
            <v>-380</v>
          </cell>
          <cell r="CY56">
            <v>-267.13200000000001</v>
          </cell>
          <cell r="CZ56">
            <v>-505.14699999999999</v>
          </cell>
          <cell r="DA56">
            <v>-506.66666666666669</v>
          </cell>
          <cell r="DB56">
            <v>-402.036</v>
          </cell>
          <cell r="DC56">
            <v>-629.30499999999995</v>
          </cell>
          <cell r="DD56">
            <v>-633.33333333333337</v>
          </cell>
          <cell r="DE56">
            <v>-476.86599999999999</v>
          </cell>
          <cell r="DF56">
            <v>-753.73599999999999</v>
          </cell>
          <cell r="DG56">
            <v>-760</v>
          </cell>
          <cell r="DH56">
            <v>-523.20699999999999</v>
          </cell>
          <cell r="DI56">
            <v>-766.65845999999999</v>
          </cell>
          <cell r="DJ56">
            <v>-886.66666666666663</v>
          </cell>
          <cell r="DK56">
            <v>-646.61699999999996</v>
          </cell>
          <cell r="DL56">
            <v>-905.32745999999997</v>
          </cell>
          <cell r="DM56">
            <v>-1013.3333333333333</v>
          </cell>
          <cell r="DN56">
            <v>-1000.151</v>
          </cell>
          <cell r="DO56">
            <v>-1031.87246</v>
          </cell>
          <cell r="DP56">
            <v>-1140</v>
          </cell>
          <cell r="DQ56">
            <v>-1121.885</v>
          </cell>
          <cell r="DR56">
            <v>-1158.3144600000001</v>
          </cell>
          <cell r="DS56">
            <v>-1266.6666666666667</v>
          </cell>
          <cell r="DT56">
            <v>-1241.9480000000001</v>
          </cell>
          <cell r="DU56">
            <v>-1282.9074599999999</v>
          </cell>
          <cell r="DV56">
            <v>-1393.3333333333335</v>
          </cell>
          <cell r="DW56">
            <v>-1360.2860000000001</v>
          </cell>
          <cell r="DX56">
            <v>-1405.19146</v>
          </cell>
          <cell r="DY56">
            <v>-1520</v>
          </cell>
          <cell r="DZ56">
            <v>-1415.5139999999999</v>
          </cell>
          <cell r="EA56">
            <v>-114.057</v>
          </cell>
          <cell r="EB56">
            <v>-126.66666666666667</v>
          </cell>
          <cell r="EC56">
            <v>-126.67100000000001</v>
          </cell>
          <cell r="ED56">
            <v>-228.02799999999999</v>
          </cell>
          <cell r="EE56">
            <v>-253.33333333333334</v>
          </cell>
          <cell r="EF56">
            <v>-252.036</v>
          </cell>
          <cell r="EG56">
            <v>-72.125</v>
          </cell>
          <cell r="EH56">
            <v>-380</v>
          </cell>
          <cell r="EI56">
            <v>-378.67700000000002</v>
          </cell>
          <cell r="EJ56">
            <v>-453.29300000000001</v>
          </cell>
          <cell r="EK56">
            <v>-506.66666666666669</v>
          </cell>
          <cell r="EL56">
            <v>-505.14699999999999</v>
          </cell>
          <cell r="EM56">
            <v>-556.70899999999995</v>
          </cell>
          <cell r="EN56">
            <v>-633.33333333333337</v>
          </cell>
          <cell r="EO56">
            <v>-629.30499999999995</v>
          </cell>
          <cell r="EP56">
            <v>-680.03</v>
          </cell>
          <cell r="EQ56">
            <v>-760</v>
          </cell>
          <cell r="ER56">
            <v>-753.73599999999999</v>
          </cell>
          <cell r="ES56">
            <v>-792.07799999999997</v>
          </cell>
          <cell r="ET56">
            <v>-886.66666666666663</v>
          </cell>
          <cell r="EU56">
            <v>-766.65845999999999</v>
          </cell>
          <cell r="EV56">
            <v>-904.01900000000001</v>
          </cell>
          <cell r="EW56">
            <v>-1013.3333333333333</v>
          </cell>
          <cell r="EX56">
            <v>-905.32745999999997</v>
          </cell>
          <cell r="EY56">
            <v>-1006.107</v>
          </cell>
          <cell r="EZ56">
            <v>-1140</v>
          </cell>
          <cell r="FA56">
            <v>-1031.87246</v>
          </cell>
          <cell r="FB56">
            <v>-1119.4680000000001</v>
          </cell>
          <cell r="FC56">
            <v>-1266.6666666666667</v>
          </cell>
          <cell r="FD56">
            <v>-1158.3144600000001</v>
          </cell>
          <cell r="FE56">
            <v>-1200.0360000000001</v>
          </cell>
          <cell r="FF56">
            <v>-1393.3333333333335</v>
          </cell>
          <cell r="FG56">
            <v>-1282.9074599999999</v>
          </cell>
          <cell r="FH56">
            <v>-1374.769</v>
          </cell>
          <cell r="FI56">
            <v>-1520</v>
          </cell>
          <cell r="FJ56">
            <v>-1405.19146</v>
          </cell>
          <cell r="FK56">
            <v>-119.82299999999999</v>
          </cell>
          <cell r="FL56">
            <v>-126.66666666666667</v>
          </cell>
          <cell r="FM56">
            <v>-114.057</v>
          </cell>
          <cell r="FN56">
            <v>-239.15</v>
          </cell>
          <cell r="FO56">
            <v>-253.33333333333334</v>
          </cell>
          <cell r="FP56">
            <v>-228.02799999999999</v>
          </cell>
          <cell r="FQ56">
            <v>-358.44</v>
          </cell>
          <cell r="FR56">
            <v>-380</v>
          </cell>
          <cell r="FS56">
            <v>-72.125</v>
          </cell>
          <cell r="FT56">
            <v>-470.73613</v>
          </cell>
          <cell r="FU56">
            <v>-506.66666666666669</v>
          </cell>
          <cell r="FV56">
            <v>-453.29300000000001</v>
          </cell>
          <cell r="FW56">
            <v>-471.91913</v>
          </cell>
          <cell r="FX56">
            <v>-506.66666666666669</v>
          </cell>
          <cell r="FY56">
            <v>-556.70899999999995</v>
          </cell>
          <cell r="FZ56">
            <v>-476.97212999999999</v>
          </cell>
          <cell r="GA56">
            <v>-506.66666666666669</v>
          </cell>
          <cell r="GB56">
            <v>-680.03</v>
          </cell>
          <cell r="GC56">
            <v>-484.07413000000003</v>
          </cell>
          <cell r="GD56">
            <v>-506.66666666666669</v>
          </cell>
          <cell r="GE56">
            <v>-792.07799999999997</v>
          </cell>
          <cell r="GF56">
            <v>-486.06013000000002</v>
          </cell>
          <cell r="GG56">
            <v>-506.66666666666669</v>
          </cell>
          <cell r="GH56">
            <v>-904.01900000000001</v>
          </cell>
          <cell r="GI56">
            <v>-512.92512999999997</v>
          </cell>
          <cell r="GJ56">
            <v>-506.66666666666669</v>
          </cell>
          <cell r="GK56">
            <v>-1006.107</v>
          </cell>
          <cell r="GL56">
            <v>-520.77012999999999</v>
          </cell>
          <cell r="GM56">
            <v>-506.66666666666669</v>
          </cell>
          <cell r="GN56">
            <v>-1119.4680000000001</v>
          </cell>
          <cell r="GO56">
            <v>-522.72513000000004</v>
          </cell>
          <cell r="GP56">
            <v>-506.66666666666669</v>
          </cell>
          <cell r="GQ56">
            <v>-1200.0360000000001</v>
          </cell>
          <cell r="GR56">
            <v>-558.33013000000005</v>
          </cell>
          <cell r="GS56">
            <v>-506.66666666666669</v>
          </cell>
          <cell r="GT56">
            <v>-1374.769</v>
          </cell>
          <cell r="GU56">
            <v>-4.8570000000000002</v>
          </cell>
          <cell r="GV56">
            <v>0</v>
          </cell>
          <cell r="GW56">
            <v>-119.82299999999999</v>
          </cell>
          <cell r="GX56">
            <v>-7.1710000000000003</v>
          </cell>
          <cell r="GY56">
            <v>0</v>
          </cell>
          <cell r="GZ56">
            <v>-239.15</v>
          </cell>
          <cell r="HA56">
            <v>-14.811</v>
          </cell>
          <cell r="HB56">
            <v>0</v>
          </cell>
          <cell r="HC56">
            <v>-358.44</v>
          </cell>
          <cell r="HD56">
            <v>-19.974</v>
          </cell>
          <cell r="HE56">
            <v>0</v>
          </cell>
          <cell r="HF56">
            <v>-470.73613</v>
          </cell>
          <cell r="HG56">
            <v>-33.72</v>
          </cell>
          <cell r="HH56">
            <v>0</v>
          </cell>
          <cell r="HI56">
            <v>-471.91913</v>
          </cell>
          <cell r="HJ56">
            <v>-42.2</v>
          </cell>
          <cell r="HK56">
            <v>0</v>
          </cell>
          <cell r="HL56">
            <v>-476.97212999999999</v>
          </cell>
          <cell r="HM56">
            <v>-50.576999999999998</v>
          </cell>
          <cell r="HN56">
            <v>0</v>
          </cell>
          <cell r="HO56">
            <v>-484.07413000000003</v>
          </cell>
          <cell r="HP56">
            <v>-58.857999999999997</v>
          </cell>
          <cell r="HQ56">
            <v>0</v>
          </cell>
          <cell r="HR56">
            <v>-486.06013000000002</v>
          </cell>
          <cell r="HS56">
            <v>-65.260000000000005</v>
          </cell>
          <cell r="HT56">
            <v>0</v>
          </cell>
          <cell r="HU56">
            <v>-512.92512999999997</v>
          </cell>
          <cell r="HV56">
            <v>-69.988</v>
          </cell>
          <cell r="HW56">
            <v>0</v>
          </cell>
          <cell r="HX56">
            <v>-520.77012999999999</v>
          </cell>
          <cell r="HY56">
            <v>-5.6609999999999996</v>
          </cell>
          <cell r="HZ56">
            <v>0</v>
          </cell>
          <cell r="IA56">
            <v>-522.72513000000004</v>
          </cell>
        </row>
        <row r="57">
          <cell r="S57">
            <v>43</v>
          </cell>
          <cell r="T57">
            <v>1862.6708699999999</v>
          </cell>
          <cell r="U57">
            <v>3144</v>
          </cell>
          <cell r="V57">
            <v>6556.9670000000006</v>
          </cell>
          <cell r="W57">
            <v>243.18700000000001</v>
          </cell>
          <cell r="X57">
            <v>160.65793840420324</v>
          </cell>
          <cell r="Y57">
            <v>738.03700000000003</v>
          </cell>
          <cell r="Z57">
            <v>1873.3989999999999</v>
          </cell>
          <cell r="AA57">
            <v>173.17564416840636</v>
          </cell>
          <cell r="AB57">
            <v>956.75100000000009</v>
          </cell>
          <cell r="AC57">
            <v>1957.29</v>
          </cell>
          <cell r="AD57">
            <v>116.17335857260963</v>
          </cell>
          <cell r="AE57">
            <v>1424.203</v>
          </cell>
          <cell r="AF57">
            <v>2188.1729999999998</v>
          </cell>
          <cell r="AG57">
            <v>32.683904976813025</v>
          </cell>
          <cell r="AH57">
            <v>1682.405</v>
          </cell>
          <cell r="AI57">
            <v>2183.6950000000002</v>
          </cell>
          <cell r="AJ57">
            <v>-58.07022925898373</v>
          </cell>
          <cell r="AK57">
            <v>1966.566</v>
          </cell>
          <cell r="AL57">
            <v>2608.9609999999998</v>
          </cell>
          <cell r="AM57">
            <v>-122.20067485478052</v>
          </cell>
          <cell r="AN57">
            <v>2157.77</v>
          </cell>
          <cell r="AO57">
            <v>3099.7019999999998</v>
          </cell>
          <cell r="AP57">
            <v>-27.828368450577145</v>
          </cell>
          <cell r="AQ57">
            <v>2167.4540000000002</v>
          </cell>
          <cell r="AR57">
            <v>4768.8720000000003</v>
          </cell>
          <cell r="AS57">
            <v>71.652521313626011</v>
          </cell>
          <cell r="AT57">
            <v>2166.835</v>
          </cell>
          <cell r="AU57">
            <v>8456.33</v>
          </cell>
          <cell r="AV57">
            <v>54.726539717829283</v>
          </cell>
          <cell r="AW57">
            <v>2129.8159999999998</v>
          </cell>
          <cell r="AX57">
            <v>9100.9719999999998</v>
          </cell>
          <cell r="AY57">
            <v>-32.916529877967506</v>
          </cell>
          <cell r="AZ57">
            <v>2086.2810000000004</v>
          </cell>
          <cell r="BA57">
            <v>9382.6050000000014</v>
          </cell>
          <cell r="BB57">
            <v>-45.319416113764404</v>
          </cell>
          <cell r="BC57">
            <v>2135.848</v>
          </cell>
          <cell r="BD57">
            <v>9069.991</v>
          </cell>
          <cell r="BE57">
            <v>47.799482290439059</v>
          </cell>
          <cell r="BF57">
            <v>1862.6708699999999</v>
          </cell>
          <cell r="BG57">
            <v>256.702</v>
          </cell>
          <cell r="BH57">
            <v>402.42685184219488</v>
          </cell>
          <cell r="BI57">
            <v>243.18700000000001</v>
          </cell>
          <cell r="BJ57">
            <v>233.47399999999999</v>
          </cell>
          <cell r="BK57">
            <v>549.49293501091074</v>
          </cell>
          <cell r="BL57">
            <v>1873.3989999999999</v>
          </cell>
          <cell r="BM57">
            <v>368.21200000000005</v>
          </cell>
          <cell r="BN57">
            <v>826.42884653310568</v>
          </cell>
          <cell r="BO57">
            <v>1957.29</v>
          </cell>
          <cell r="BP57">
            <v>371.81900000000002</v>
          </cell>
          <cell r="BQ57">
            <v>1022.8964559717263</v>
          </cell>
          <cell r="BR57">
            <v>2188.1729999999998</v>
          </cell>
          <cell r="BS57">
            <v>526.40200000000004</v>
          </cell>
          <cell r="BT57">
            <v>1215.1251049684356</v>
          </cell>
          <cell r="BU57">
            <v>2183.6950000000002</v>
          </cell>
          <cell r="BV57">
            <v>759.88199999999995</v>
          </cell>
          <cell r="BW57">
            <v>1348.0040818396594</v>
          </cell>
          <cell r="BX57">
            <v>2608.9609999999998</v>
          </cell>
          <cell r="BY57">
            <v>911.84</v>
          </cell>
          <cell r="BZ57">
            <v>1598.5497486308832</v>
          </cell>
          <cell r="CA57">
            <v>3099.7020000000002</v>
          </cell>
          <cell r="CB57">
            <v>943.35700000000008</v>
          </cell>
          <cell r="CC57">
            <v>1928.7505011021067</v>
          </cell>
          <cell r="CD57">
            <v>4768.8720000000003</v>
          </cell>
          <cell r="CE57">
            <v>1068.3770000000002</v>
          </cell>
          <cell r="CF57">
            <v>2002.4444096533302</v>
          </cell>
          <cell r="CG57">
            <v>8456.33</v>
          </cell>
          <cell r="CH57">
            <v>1067.3050000000001</v>
          </cell>
          <cell r="CI57">
            <v>2235.520341734315</v>
          </cell>
          <cell r="CJ57">
            <v>9100.9719999999998</v>
          </cell>
          <cell r="CK57">
            <v>1322.3139999999999</v>
          </cell>
          <cell r="CL57">
            <v>2361.0865387116805</v>
          </cell>
          <cell r="CM57">
            <v>9382.6050000000014</v>
          </cell>
          <cell r="CN57">
            <v>473.375</v>
          </cell>
          <cell r="CO57">
            <v>2470.678560082426</v>
          </cell>
          <cell r="CP57">
            <v>9069.991</v>
          </cell>
          <cell r="CQ57">
            <v>106.408</v>
          </cell>
          <cell r="CR57">
            <v>241.58461666584253</v>
          </cell>
          <cell r="CS57">
            <v>256.702</v>
          </cell>
          <cell r="CT57">
            <v>327.94499999999999</v>
          </cell>
          <cell r="CU57">
            <v>326.27227509168495</v>
          </cell>
          <cell r="CV57">
            <v>233.47399999999999</v>
          </cell>
          <cell r="CW57">
            <v>575.24299999999994</v>
          </cell>
          <cell r="CX57">
            <v>445.08096343752754</v>
          </cell>
          <cell r="CY57">
            <v>368.21200000000005</v>
          </cell>
          <cell r="CZ57">
            <v>655.13100000000009</v>
          </cell>
          <cell r="DA57">
            <v>483.16271354337033</v>
          </cell>
          <cell r="DB57">
            <v>371.81900000000002</v>
          </cell>
          <cell r="DC57">
            <v>640.58600000000013</v>
          </cell>
          <cell r="DD57">
            <v>585.94323180921276</v>
          </cell>
          <cell r="DE57">
            <v>526.40200000000004</v>
          </cell>
          <cell r="DF57">
            <v>695.31399999999996</v>
          </cell>
          <cell r="DG57">
            <v>656.90370271505572</v>
          </cell>
          <cell r="DH57">
            <v>759.88199999999995</v>
          </cell>
          <cell r="DI57">
            <v>903.07653999999991</v>
          </cell>
          <cell r="DJ57">
            <v>846.94370754089812</v>
          </cell>
          <cell r="DK57">
            <v>911.84</v>
          </cell>
          <cell r="DL57">
            <v>1131.7355400000001</v>
          </cell>
          <cell r="DM57">
            <v>1292.0159997267408</v>
          </cell>
          <cell r="DN57">
            <v>943.35700000000008</v>
          </cell>
          <cell r="DO57">
            <v>1294.7765399999998</v>
          </cell>
          <cell r="DP57">
            <v>1414.5986016725833</v>
          </cell>
          <cell r="DQ57">
            <v>1068.3770000000002</v>
          </cell>
          <cell r="DR57">
            <v>1497.05654</v>
          </cell>
          <cell r="DS57">
            <v>1636.7607340184256</v>
          </cell>
          <cell r="DT57">
            <v>1067.3050000000001</v>
          </cell>
          <cell r="DU57">
            <v>1386.0325400000002</v>
          </cell>
          <cell r="DV57">
            <v>1724.186584764268</v>
          </cell>
          <cell r="DW57">
            <v>1322.3139999999999</v>
          </cell>
          <cell r="DX57">
            <v>1729.6805399999998</v>
          </cell>
          <cell r="DY57">
            <v>1775.4782983901107</v>
          </cell>
          <cell r="DZ57">
            <v>473.375</v>
          </cell>
          <cell r="EA57">
            <v>98.416999999999987</v>
          </cell>
          <cell r="EB57">
            <v>332.98696747967176</v>
          </cell>
          <cell r="EC57">
            <v>106.408</v>
          </cell>
          <cell r="ED57">
            <v>232.44399999999999</v>
          </cell>
          <cell r="EE57">
            <v>548.2400340223993</v>
          </cell>
          <cell r="EF57">
            <v>327.94499999999999</v>
          </cell>
          <cell r="EG57">
            <v>544.59500000000003</v>
          </cell>
          <cell r="EH57">
            <v>773.45720880146337</v>
          </cell>
          <cell r="EI57">
            <v>575.24299999999994</v>
          </cell>
          <cell r="EJ57">
            <v>681.22684000000015</v>
          </cell>
          <cell r="EK57">
            <v>885.81475296409485</v>
          </cell>
          <cell r="EL57">
            <v>655.13100000000009</v>
          </cell>
          <cell r="EM57">
            <v>636.70384000000024</v>
          </cell>
          <cell r="EN57">
            <v>1062.2564294231584</v>
          </cell>
          <cell r="EO57">
            <v>640.58600000000013</v>
          </cell>
          <cell r="EP57">
            <v>916.5128400000001</v>
          </cell>
          <cell r="EQ57">
            <v>1147.9544838928298</v>
          </cell>
          <cell r="ER57">
            <v>695.31399999999996</v>
          </cell>
          <cell r="ES57">
            <v>1185.80384</v>
          </cell>
          <cell r="ET57">
            <v>1337.6029986525018</v>
          </cell>
          <cell r="EU57">
            <v>903.07653999999991</v>
          </cell>
          <cell r="EV57">
            <v>1347.0688399999997</v>
          </cell>
          <cell r="EW57">
            <v>1599.6241677352139</v>
          </cell>
          <cell r="EX57">
            <v>1131.7355400000001</v>
          </cell>
          <cell r="EY57">
            <v>1543.59184</v>
          </cell>
          <cell r="EZ57">
            <v>1718.6568122048857</v>
          </cell>
          <cell r="FA57">
            <v>1294.7765399999998</v>
          </cell>
          <cell r="FB57">
            <v>1941.5438399999996</v>
          </cell>
          <cell r="FC57">
            <v>1991.8839291745574</v>
          </cell>
          <cell r="FD57">
            <v>1497.05654</v>
          </cell>
          <cell r="FE57">
            <v>2106.6328399999998</v>
          </cell>
          <cell r="FF57">
            <v>2141.7712868015496</v>
          </cell>
          <cell r="FG57">
            <v>1386.0325400000002</v>
          </cell>
          <cell r="FH57">
            <v>2255.3578399999997</v>
          </cell>
          <cell r="FI57">
            <v>2255.7669195412209</v>
          </cell>
          <cell r="FJ57">
            <v>1729.6805399999998</v>
          </cell>
          <cell r="FK57">
            <v>291.18700000000001</v>
          </cell>
          <cell r="FL57">
            <v>56.558125025680297</v>
          </cell>
          <cell r="FM57">
            <v>98.416999999999987</v>
          </cell>
          <cell r="FN57">
            <v>411.86900000000003</v>
          </cell>
          <cell r="FO57">
            <v>244.89617635136042</v>
          </cell>
          <cell r="FP57">
            <v>232.44399999999999</v>
          </cell>
          <cell r="FQ57">
            <v>301.15299999999996</v>
          </cell>
          <cell r="FR57">
            <v>558.19287577704074</v>
          </cell>
          <cell r="FS57">
            <v>544.59500000000003</v>
          </cell>
          <cell r="FT57">
            <v>6.714870000000019</v>
          </cell>
          <cell r="FU57">
            <v>730.39250150272051</v>
          </cell>
          <cell r="FV57">
            <v>681.22684000000015</v>
          </cell>
          <cell r="FW57">
            <v>-460.77012999999999</v>
          </cell>
          <cell r="FX57">
            <v>277.07614932840062</v>
          </cell>
          <cell r="FY57">
            <v>636.70384000000024</v>
          </cell>
          <cell r="FZ57">
            <v>-933.31313</v>
          </cell>
          <cell r="GA57">
            <v>-173.93020944591927</v>
          </cell>
          <cell r="GB57">
            <v>916.5128400000001</v>
          </cell>
          <cell r="GC57">
            <v>-1426.43713</v>
          </cell>
          <cell r="GD57">
            <v>-624.10894472023915</v>
          </cell>
          <cell r="GE57">
            <v>1185.80384</v>
          </cell>
          <cell r="GF57">
            <v>-1885.2581300000002</v>
          </cell>
          <cell r="GG57">
            <v>-1073.9576733945592</v>
          </cell>
          <cell r="GH57">
            <v>1347.0688399999997</v>
          </cell>
          <cell r="GI57">
            <v>-2429.60313</v>
          </cell>
          <cell r="GJ57">
            <v>-1524.466408668879</v>
          </cell>
          <cell r="GK57">
            <v>1543.59184</v>
          </cell>
          <cell r="GL57">
            <v>-2861.5881300000001</v>
          </cell>
          <cell r="GM57">
            <v>-1985.535143943199</v>
          </cell>
          <cell r="GN57">
            <v>1941.5438399999996</v>
          </cell>
          <cell r="GO57">
            <v>-3234.1391300000005</v>
          </cell>
          <cell r="GP57">
            <v>-2443.963872617519</v>
          </cell>
          <cell r="GQ57">
            <v>2106.6328399999998</v>
          </cell>
          <cell r="GR57">
            <v>-3856.4261299999998</v>
          </cell>
          <cell r="GS57">
            <v>-2913.2826078918388</v>
          </cell>
          <cell r="GT57">
            <v>2255.3578399999997</v>
          </cell>
          <cell r="GU57">
            <v>106.759</v>
          </cell>
          <cell r="GV57">
            <v>-2.8908586666666816</v>
          </cell>
          <cell r="GW57">
            <v>291.18700000000001</v>
          </cell>
          <cell r="GX57">
            <v>187.13400000000001</v>
          </cell>
          <cell r="GY57">
            <v>-5.6990517333333628</v>
          </cell>
          <cell r="GZ57">
            <v>411.86900000000003</v>
          </cell>
          <cell r="HA57">
            <v>294.185</v>
          </cell>
          <cell r="HB57">
            <v>-10.073900800000029</v>
          </cell>
          <cell r="HC57">
            <v>301.15299999999996</v>
          </cell>
          <cell r="HD57">
            <v>389.423</v>
          </cell>
          <cell r="HE57">
            <v>-13.482023466666707</v>
          </cell>
          <cell r="HF57">
            <v>6.714870000000019</v>
          </cell>
          <cell r="HG57">
            <v>462.69899999999996</v>
          </cell>
          <cell r="HH57">
            <v>-17.718379733333368</v>
          </cell>
          <cell r="HI57">
            <v>-460.77012999999999</v>
          </cell>
          <cell r="HJ57">
            <v>545.09699999999998</v>
          </cell>
          <cell r="HK57">
            <v>-21.916700800000037</v>
          </cell>
          <cell r="HL57">
            <v>-933.31313</v>
          </cell>
          <cell r="HM57">
            <v>621.00900000000001</v>
          </cell>
          <cell r="HN57">
            <v>-25.850526800000036</v>
          </cell>
          <cell r="HO57">
            <v>-1426.43713</v>
          </cell>
          <cell r="HP57">
            <v>702.82600000000002</v>
          </cell>
          <cell r="HQ57">
            <v>-29.670376800000028</v>
          </cell>
          <cell r="HR57">
            <v>-1885.2581300000002</v>
          </cell>
          <cell r="HS57">
            <v>771.23800000000006</v>
          </cell>
          <cell r="HT57">
            <v>-33.388280800000025</v>
          </cell>
          <cell r="HU57">
            <v>-2429.60313</v>
          </cell>
          <cell r="HV57">
            <v>846.52600000000007</v>
          </cell>
          <cell r="HW57">
            <v>-37.020651800000024</v>
          </cell>
          <cell r="HX57">
            <v>-2861.5881300000001</v>
          </cell>
          <cell r="HY57">
            <v>940.06000000000006</v>
          </cell>
          <cell r="HZ57">
            <v>-43.592080800000026</v>
          </cell>
          <cell r="IA57">
            <v>-3234.1391300000005</v>
          </cell>
        </row>
        <row r="58">
          <cell r="S58">
            <v>44</v>
          </cell>
        </row>
        <row r="59">
          <cell r="S59">
            <v>45</v>
          </cell>
        </row>
        <row r="60">
          <cell r="S60">
            <v>46</v>
          </cell>
          <cell r="T60">
            <v>14211.23370000001</v>
          </cell>
          <cell r="U60">
            <v>10561.428777999998</v>
          </cell>
          <cell r="V60">
            <v>10861.300829999996</v>
          </cell>
          <cell r="W60">
            <v>1730.6727000000001</v>
          </cell>
          <cell r="X60">
            <v>1601.1741833976168</v>
          </cell>
          <cell r="Y60">
            <v>1856.8543700000002</v>
          </cell>
          <cell r="Z60">
            <v>10628.428990000002</v>
          </cell>
          <cell r="AA60">
            <v>2902.1644259152349</v>
          </cell>
          <cell r="AB60">
            <v>2676.5549699999997</v>
          </cell>
          <cell r="AC60">
            <v>12215.104370000003</v>
          </cell>
          <cell r="AD60">
            <v>4056.656471712854</v>
          </cell>
          <cell r="AE60">
            <v>3429.2218300000018</v>
          </cell>
          <cell r="AF60">
            <v>13837.95422</v>
          </cell>
          <cell r="AG60">
            <v>5141.2821688704698</v>
          </cell>
          <cell r="AH60">
            <v>4093.7307099999975</v>
          </cell>
          <cell r="AI60">
            <v>15029.655560000003</v>
          </cell>
          <cell r="AJ60">
            <v>6196.0998983480931</v>
          </cell>
          <cell r="AK60">
            <v>4900.000070000001</v>
          </cell>
          <cell r="AL60">
            <v>16921.157360000001</v>
          </cell>
          <cell r="AM60">
            <v>7256.7636125457111</v>
          </cell>
          <cell r="AN60">
            <v>6632.2563299999965</v>
          </cell>
          <cell r="AO60">
            <v>19017.384399999999</v>
          </cell>
          <cell r="AP60">
            <v>8591.6070082633305</v>
          </cell>
          <cell r="AQ60">
            <v>7649.51656</v>
          </cell>
          <cell r="AR60">
            <v>22586.747110000008</v>
          </cell>
          <cell r="AS60">
            <v>9927.6222610209534</v>
          </cell>
          <cell r="AT60">
            <v>8965.5376799999976</v>
          </cell>
          <cell r="AU60">
            <v>26869.658259999997</v>
          </cell>
          <cell r="AV60">
            <v>11056.860730738566</v>
          </cell>
          <cell r="AW60">
            <v>10284.659749999999</v>
          </cell>
          <cell r="AX60">
            <v>29132.183149999997</v>
          </cell>
          <cell r="AY60">
            <v>12104.456707336189</v>
          </cell>
          <cell r="AZ60">
            <v>11552.017420000002</v>
          </cell>
          <cell r="BA60">
            <v>31016.723229999996</v>
          </cell>
          <cell r="BB60">
            <v>13323.563993373802</v>
          </cell>
          <cell r="BC60">
            <v>12734.204600000003</v>
          </cell>
          <cell r="BD60">
            <v>31047.65505999999</v>
          </cell>
          <cell r="BE60">
            <v>14784.207583171416</v>
          </cell>
          <cell r="BF60">
            <v>14211.23370000001</v>
          </cell>
          <cell r="BG60">
            <v>1644.0120600000007</v>
          </cell>
          <cell r="BH60">
            <v>1780.5592182032688</v>
          </cell>
          <cell r="BI60">
            <v>1730.6727000000001</v>
          </cell>
          <cell r="BJ60">
            <v>2650.4668100000008</v>
          </cell>
          <cell r="BK60">
            <v>3097.4350062012163</v>
          </cell>
          <cell r="BL60">
            <v>10628.428990000002</v>
          </cell>
          <cell r="BM60">
            <v>4087.6680300000003</v>
          </cell>
          <cell r="BN60">
            <v>4619.3019340844867</v>
          </cell>
          <cell r="BO60">
            <v>12215.104370000003</v>
          </cell>
          <cell r="BP60">
            <v>5135.9447700000028</v>
          </cell>
          <cell r="BQ60">
            <v>5982.1930006537932</v>
          </cell>
          <cell r="BR60">
            <v>13837.95422</v>
          </cell>
          <cell r="BS60">
            <v>6787.2571100000032</v>
          </cell>
          <cell r="BT60">
            <v>7415.1047490807414</v>
          </cell>
          <cell r="BU60">
            <v>15029.647620000003</v>
          </cell>
          <cell r="BV60">
            <v>7346.9808800000001</v>
          </cell>
          <cell r="BW60">
            <v>8760.1958717072648</v>
          </cell>
          <cell r="BX60">
            <v>16921.149420000002</v>
          </cell>
          <cell r="BY60">
            <v>8794.628829999996</v>
          </cell>
          <cell r="BZ60">
            <v>10427.446345668584</v>
          </cell>
          <cell r="CA60">
            <v>19017.376459999999</v>
          </cell>
          <cell r="CB60">
            <v>11066.504359999999</v>
          </cell>
          <cell r="CC60">
            <v>12209.4917322699</v>
          </cell>
          <cell r="CD60">
            <v>22586.739170000008</v>
          </cell>
          <cell r="CE60">
            <v>12756.575889999998</v>
          </cell>
          <cell r="CF60">
            <v>13513.708348566021</v>
          </cell>
          <cell r="CG60">
            <v>26869.650320000001</v>
          </cell>
          <cell r="CH60">
            <v>13945.7911</v>
          </cell>
          <cell r="CI60">
            <v>15049.530861086714</v>
          </cell>
          <cell r="CJ60">
            <v>29132.175210000001</v>
          </cell>
          <cell r="CK60">
            <v>15529.401139999996</v>
          </cell>
          <cell r="CL60">
            <v>16403.068978659001</v>
          </cell>
          <cell r="CM60">
            <v>31016.71529</v>
          </cell>
          <cell r="CN60">
            <v>17678.500399999997</v>
          </cell>
          <cell r="CO60">
            <v>17753.563706779056</v>
          </cell>
          <cell r="CP60">
            <v>31047.647119999987</v>
          </cell>
          <cell r="CQ60">
            <v>1561.8389700000005</v>
          </cell>
          <cell r="CR60">
            <v>1679.2724614444273</v>
          </cell>
          <cell r="CS60">
            <v>1644.0120600000007</v>
          </cell>
          <cell r="CT60">
            <v>3260.0012699999997</v>
          </cell>
          <cell r="CU60">
            <v>3077.6098077644697</v>
          </cell>
          <cell r="CV60">
            <v>2650.4668100000008</v>
          </cell>
          <cell r="CW60">
            <v>4895.997720000003</v>
          </cell>
          <cell r="CX60">
            <v>4515.9423080088964</v>
          </cell>
          <cell r="CY60">
            <v>4087.8620700000006</v>
          </cell>
          <cell r="CZ60">
            <v>6148.2740899999999</v>
          </cell>
          <cell r="DA60">
            <v>5674.6666491585256</v>
          </cell>
          <cell r="DB60">
            <v>5136.1388100000031</v>
          </cell>
          <cell r="DC60">
            <v>7345.554430000001</v>
          </cell>
          <cell r="DD60">
            <v>7011.5806531629532</v>
          </cell>
          <cell r="DE60">
            <v>6787.142380000003</v>
          </cell>
          <cell r="DF60">
            <v>8816.5101199999972</v>
          </cell>
          <cell r="DG60">
            <v>8286.6743100725853</v>
          </cell>
          <cell r="DH60">
            <v>7346.8661499999998</v>
          </cell>
          <cell r="DI60">
            <v>10312.200810000002</v>
          </cell>
          <cell r="DJ60">
            <v>9919.6938262370095</v>
          </cell>
          <cell r="DK60">
            <v>8794.5140999999967</v>
          </cell>
          <cell r="DL60">
            <v>12063.426109999999</v>
          </cell>
          <cell r="DM60">
            <v>11962.187046161436</v>
          </cell>
          <cell r="DN60">
            <v>11067.389979999998</v>
          </cell>
          <cell r="DO60">
            <v>13488.848609999994</v>
          </cell>
          <cell r="DP60">
            <v>13425.060144911067</v>
          </cell>
          <cell r="DQ60">
            <v>12757.461509999997</v>
          </cell>
          <cell r="DR60">
            <v>15101.679170000001</v>
          </cell>
          <cell r="DS60">
            <v>15010.810706275493</v>
          </cell>
          <cell r="DT60">
            <v>13946.676719999999</v>
          </cell>
          <cell r="DU60">
            <v>16775.813739999994</v>
          </cell>
          <cell r="DV60">
            <v>16358.256112385128</v>
          </cell>
          <cell r="DW60">
            <v>15529.286759999994</v>
          </cell>
          <cell r="DX60">
            <v>19568.141279999993</v>
          </cell>
          <cell r="DY60">
            <v>17664.615124709555</v>
          </cell>
          <cell r="DZ60">
            <v>17679.386019999998</v>
          </cell>
          <cell r="EA60">
            <v>1275.0052300000007</v>
          </cell>
          <cell r="EB60">
            <v>1918.0620387440549</v>
          </cell>
          <cell r="EC60">
            <v>1561.8389700000005</v>
          </cell>
          <cell r="ED60">
            <v>2778.3728500000007</v>
          </cell>
          <cell r="EE60">
            <v>3566.4499508498529</v>
          </cell>
          <cell r="EF60">
            <v>3260.0012699999997</v>
          </cell>
          <cell r="EG60">
            <v>4857.9101999999975</v>
          </cell>
          <cell r="EH60">
            <v>5229.4941990181178</v>
          </cell>
          <cell r="EI60">
            <v>4895.997720000003</v>
          </cell>
          <cell r="EJ60">
            <v>6233.5287799999996</v>
          </cell>
          <cell r="EK60">
            <v>6663.4845776972134</v>
          </cell>
          <cell r="EL60">
            <v>6148.4867199999999</v>
          </cell>
          <cell r="EM60">
            <v>5633.6663200000003</v>
          </cell>
          <cell r="EN60">
            <v>8140.245379335478</v>
          </cell>
          <cell r="EO60">
            <v>7345.554430000001</v>
          </cell>
          <cell r="EP60">
            <v>7449.8070399999988</v>
          </cell>
          <cell r="EQ60">
            <v>9451.7622839395372</v>
          </cell>
          <cell r="ER60">
            <v>8816.5101199999972</v>
          </cell>
          <cell r="ES60">
            <v>9076.6035500000053</v>
          </cell>
          <cell r="ET60">
            <v>11067.342803553587</v>
          </cell>
          <cell r="EU60">
            <v>10312.429690000003</v>
          </cell>
          <cell r="EV60">
            <v>10686.555040000005</v>
          </cell>
          <cell r="EW60">
            <v>12840.865550876604</v>
          </cell>
          <cell r="EX60">
            <v>12062.654989999999</v>
          </cell>
          <cell r="EY60">
            <v>12402.743939999997</v>
          </cell>
          <cell r="EZ60">
            <v>14319.35838783066</v>
          </cell>
          <cell r="FA60">
            <v>13489.124209999994</v>
          </cell>
          <cell r="FB60">
            <v>14381.608070000002</v>
          </cell>
          <cell r="FC60">
            <v>16062.124423534711</v>
          </cell>
          <cell r="FD60">
            <v>15101.979890000001</v>
          </cell>
          <cell r="FE60">
            <v>16300.710130000005</v>
          </cell>
          <cell r="FF60">
            <v>17544.869088962092</v>
          </cell>
          <cell r="FG60">
            <v>16776.114459999993</v>
          </cell>
          <cell r="FH60">
            <v>17755.42193</v>
          </cell>
          <cell r="FI60">
            <v>19005.609479546143</v>
          </cell>
          <cell r="FJ60">
            <v>19568.441999999992</v>
          </cell>
          <cell r="FK60">
            <v>1930.6531600000008</v>
          </cell>
          <cell r="FL60">
            <v>1363.0674405861046</v>
          </cell>
          <cell r="FM60">
            <v>1275.0052300000007</v>
          </cell>
          <cell r="FN60">
            <v>3325.3388300000006</v>
          </cell>
          <cell r="FO60">
            <v>2963.607537172209</v>
          </cell>
          <cell r="FP60">
            <v>2778.3728500000007</v>
          </cell>
          <cell r="FQ60">
            <v>4496.5217399999983</v>
          </cell>
          <cell r="FR60">
            <v>4754.3390445583136</v>
          </cell>
          <cell r="FS60">
            <v>4857.9101999999975</v>
          </cell>
          <cell r="FT60">
            <v>5143.1091400000014</v>
          </cell>
          <cell r="FU60">
            <v>6198.8193375444189</v>
          </cell>
          <cell r="FV60">
            <v>6233.5287799999996</v>
          </cell>
          <cell r="FW60">
            <v>5382.9676099999997</v>
          </cell>
          <cell r="FX60">
            <v>6453.8661487971904</v>
          </cell>
          <cell r="FY60">
            <v>5633.6663200000003</v>
          </cell>
          <cell r="FZ60">
            <v>5484.92706</v>
          </cell>
          <cell r="GA60">
            <v>6799.8810308499633</v>
          </cell>
          <cell r="GB60">
            <v>7449.8070399999988</v>
          </cell>
          <cell r="GC60">
            <v>5955.8878099999984</v>
          </cell>
          <cell r="GD60">
            <v>7439.9867992027357</v>
          </cell>
          <cell r="GE60">
            <v>9076.6035500000053</v>
          </cell>
          <cell r="GF60">
            <v>6162.6180699999968</v>
          </cell>
          <cell r="GG60">
            <v>8007.292609355507</v>
          </cell>
          <cell r="GH60">
            <v>10686.555040000005</v>
          </cell>
          <cell r="GI60">
            <v>6522.9841799999995</v>
          </cell>
          <cell r="GJ60">
            <v>8460.659728808283</v>
          </cell>
          <cell r="GK60">
            <v>12402.743939999997</v>
          </cell>
          <cell r="GL60">
            <v>7214.0154399999992</v>
          </cell>
          <cell r="GM60">
            <v>8827.1747817610485</v>
          </cell>
          <cell r="GN60">
            <v>14381.608070000002</v>
          </cell>
          <cell r="GO60">
            <v>7773.5257099999953</v>
          </cell>
          <cell r="GP60">
            <v>9184.8702696138243</v>
          </cell>
          <cell r="GQ60">
            <v>16300.710130000005</v>
          </cell>
          <cell r="GR60">
            <v>8557.8897899999956</v>
          </cell>
          <cell r="GS60">
            <v>9602.0043116665984</v>
          </cell>
          <cell r="GT60">
            <v>17755.42193</v>
          </cell>
          <cell r="GU60">
            <v>886.97971999999993</v>
          </cell>
          <cell r="GV60">
            <v>578.17042919333335</v>
          </cell>
          <cell r="GW60">
            <v>1930.6531600000008</v>
          </cell>
          <cell r="GX60">
            <v>1485.4642099999999</v>
          </cell>
          <cell r="GY60">
            <v>1125.2747591866657</v>
          </cell>
          <cell r="GZ60">
            <v>3325.3388300000006</v>
          </cell>
          <cell r="HA60">
            <v>2434.0982400000003</v>
          </cell>
          <cell r="HB60">
            <v>1644.8754691799993</v>
          </cell>
          <cell r="HC60">
            <v>4496.5217399999983</v>
          </cell>
          <cell r="HD60">
            <v>2977.3537699999997</v>
          </cell>
          <cell r="HE60">
            <v>2013.3027067733328</v>
          </cell>
          <cell r="HF60">
            <v>5143.1091400000014</v>
          </cell>
          <cell r="HG60">
            <v>3151.5713400000009</v>
          </cell>
          <cell r="HH60">
            <v>2401.3456391666664</v>
          </cell>
          <cell r="HI60">
            <v>5382.9676099999997</v>
          </cell>
          <cell r="HJ60">
            <v>4011.4215299999996</v>
          </cell>
          <cell r="HK60">
            <v>2796.5369355600005</v>
          </cell>
          <cell r="HL60">
            <v>5637.6600600000002</v>
          </cell>
          <cell r="HM60">
            <v>4745.0771999999997</v>
          </cell>
          <cell r="HN60">
            <v>3504.8850937100005</v>
          </cell>
          <cell r="HO60">
            <v>6143.0538099999994</v>
          </cell>
          <cell r="HP60">
            <v>5592.9607600000008</v>
          </cell>
          <cell r="HQ60">
            <v>4059.3440898600015</v>
          </cell>
          <cell r="HR60">
            <v>6380.1490699999958</v>
          </cell>
          <cell r="HS60">
            <v>6019.954850000001</v>
          </cell>
          <cell r="HT60">
            <v>4633.2918280100021</v>
          </cell>
          <cell r="HU60">
            <v>6657.3691799999979</v>
          </cell>
          <cell r="HV60">
            <v>6728.5741900000003</v>
          </cell>
          <cell r="HW60">
            <v>5141.2303291600028</v>
          </cell>
          <cell r="HX60">
            <v>7362.8624399999972</v>
          </cell>
          <cell r="HY60">
            <v>7860.5947299999998</v>
          </cell>
          <cell r="HZ60">
            <v>5607.079188310001</v>
          </cell>
          <cell r="IA60">
            <v>7930.0237099999949</v>
          </cell>
        </row>
        <row r="61">
          <cell r="S61">
            <v>47</v>
          </cell>
        </row>
        <row r="62">
          <cell r="S62">
            <v>48</v>
          </cell>
        </row>
      </sheetData>
      <sheetData sheetId="7"/>
      <sheetData sheetId="8"/>
      <sheetData sheetId="9"/>
      <sheetData sheetId="10"/>
      <sheetData sheetId="11">
        <row r="10">
          <cell r="Q10">
            <v>37834</v>
          </cell>
          <cell r="R10">
            <v>37865</v>
          </cell>
          <cell r="S10">
            <v>37896</v>
          </cell>
          <cell r="T10">
            <v>37927</v>
          </cell>
          <cell r="U10">
            <v>37958</v>
          </cell>
          <cell r="V10">
            <v>37989</v>
          </cell>
          <cell r="W10">
            <v>38020</v>
          </cell>
          <cell r="X10">
            <v>38051</v>
          </cell>
          <cell r="Y10">
            <v>38082</v>
          </cell>
          <cell r="Z10">
            <v>38113</v>
          </cell>
          <cell r="AA10">
            <v>38144</v>
          </cell>
          <cell r="AB10">
            <v>38199</v>
          </cell>
          <cell r="AC10">
            <v>38230</v>
          </cell>
          <cell r="AD10">
            <v>38260</v>
          </cell>
          <cell r="AE10">
            <v>38290</v>
          </cell>
          <cell r="AF10">
            <v>38320</v>
          </cell>
          <cell r="AG10">
            <v>38350</v>
          </cell>
          <cell r="AH10">
            <v>38380</v>
          </cell>
          <cell r="AI10">
            <v>38410</v>
          </cell>
          <cell r="AJ10">
            <v>38440</v>
          </cell>
          <cell r="AK10">
            <v>38470</v>
          </cell>
          <cell r="AL10">
            <v>38500</v>
          </cell>
          <cell r="AM10">
            <v>38530</v>
          </cell>
          <cell r="AN10">
            <v>38560</v>
          </cell>
          <cell r="AO10">
            <v>38590</v>
          </cell>
          <cell r="AP10">
            <v>38620</v>
          </cell>
          <cell r="AQ10">
            <v>38650</v>
          </cell>
          <cell r="AR10">
            <v>38680</v>
          </cell>
          <cell r="AS10">
            <v>38710</v>
          </cell>
          <cell r="AT10">
            <v>38740</v>
          </cell>
          <cell r="AU10">
            <v>38770</v>
          </cell>
          <cell r="AV10">
            <v>38800</v>
          </cell>
          <cell r="AW10">
            <v>38830</v>
          </cell>
          <cell r="AX10">
            <v>38860</v>
          </cell>
          <cell r="AY10">
            <v>38890</v>
          </cell>
          <cell r="AZ10">
            <v>38920</v>
          </cell>
          <cell r="BA10">
            <v>38950</v>
          </cell>
          <cell r="BB10">
            <v>38980</v>
          </cell>
          <cell r="BC10">
            <v>39010</v>
          </cell>
          <cell r="BD10">
            <v>39040</v>
          </cell>
          <cell r="BE10">
            <v>39070</v>
          </cell>
          <cell r="BF10">
            <v>39100</v>
          </cell>
          <cell r="BG10">
            <v>39130</v>
          </cell>
          <cell r="BH10">
            <v>39160</v>
          </cell>
          <cell r="BI10">
            <v>39190</v>
          </cell>
          <cell r="BJ10">
            <v>39220</v>
          </cell>
          <cell r="BK10">
            <v>39250</v>
          </cell>
          <cell r="BL10">
            <v>39280</v>
          </cell>
          <cell r="BM10">
            <v>39310</v>
          </cell>
          <cell r="BN10">
            <v>39340</v>
          </cell>
          <cell r="BO10">
            <v>39370</v>
          </cell>
          <cell r="BP10">
            <v>39400</v>
          </cell>
          <cell r="BQ10">
            <v>39430</v>
          </cell>
          <cell r="BR10">
            <v>39460</v>
          </cell>
          <cell r="BS10">
            <v>39490</v>
          </cell>
          <cell r="BT10">
            <v>39520</v>
          </cell>
          <cell r="BU10">
            <v>39550</v>
          </cell>
          <cell r="BV10">
            <v>39580</v>
          </cell>
          <cell r="BW10">
            <v>39610</v>
          </cell>
          <cell r="BX10">
            <v>39640</v>
          </cell>
          <cell r="BY10">
            <v>39670</v>
          </cell>
          <cell r="BZ10">
            <v>39700</v>
          </cell>
          <cell r="CA10">
            <v>39730</v>
          </cell>
          <cell r="CB10">
            <v>39760</v>
          </cell>
          <cell r="CC10">
            <v>39790</v>
          </cell>
          <cell r="CD10">
            <v>39820</v>
          </cell>
          <cell r="CE10">
            <v>39850</v>
          </cell>
          <cell r="CF10">
            <v>39880</v>
          </cell>
          <cell r="CG10">
            <v>39910</v>
          </cell>
          <cell r="CH10">
            <v>39940</v>
          </cell>
          <cell r="CI10">
            <v>39970</v>
          </cell>
          <cell r="CJ10">
            <v>40000</v>
          </cell>
          <cell r="CK10">
            <v>40030</v>
          </cell>
          <cell r="CL10">
            <v>40060</v>
          </cell>
          <cell r="CM10">
            <v>40090</v>
          </cell>
          <cell r="CN10">
            <v>40120</v>
          </cell>
          <cell r="CO10">
            <v>40150</v>
          </cell>
          <cell r="CP10">
            <v>40180</v>
          </cell>
          <cell r="CQ10">
            <v>40210</v>
          </cell>
          <cell r="CR10">
            <v>40240</v>
          </cell>
          <cell r="CS10">
            <v>40270</v>
          </cell>
          <cell r="CT10">
            <v>40300</v>
          </cell>
          <cell r="CU10">
            <v>40330</v>
          </cell>
          <cell r="CV10">
            <v>40360</v>
          </cell>
          <cell r="CW10">
            <v>40391</v>
          </cell>
          <cell r="CX10">
            <v>40422</v>
          </cell>
          <cell r="CY10">
            <v>40453</v>
          </cell>
          <cell r="CZ10">
            <v>40484</v>
          </cell>
        </row>
        <row r="12">
          <cell r="P12" t="str">
            <v>Current assets</v>
          </cell>
          <cell r="Q12" t="str">
            <v xml:space="preserve"> </v>
          </cell>
          <cell r="R12" t="str">
            <v xml:space="preserve"> </v>
          </cell>
          <cell r="S12" t="str">
            <v xml:space="preserve"> </v>
          </cell>
          <cell r="T12" t="str">
            <v xml:space="preserve"> </v>
          </cell>
          <cell r="U12" t="str">
            <v xml:space="preserve"> </v>
          </cell>
          <cell r="V12" t="str">
            <v xml:space="preserve"> </v>
          </cell>
          <cell r="W12" t="str">
            <v xml:space="preserve"> </v>
          </cell>
          <cell r="X12" t="str">
            <v xml:space="preserve"> </v>
          </cell>
          <cell r="Y12" t="str">
            <v xml:space="preserve"> </v>
          </cell>
          <cell r="Z12" t="str">
            <v xml:space="preserve"> </v>
          </cell>
          <cell r="AA12" t="str">
            <v xml:space="preserve"> </v>
          </cell>
          <cell r="AB12" t="str">
            <v xml:space="preserve"> </v>
          </cell>
        </row>
        <row r="13">
          <cell r="P13" t="str">
            <v xml:space="preserve">   Cash and temporary investments</v>
          </cell>
          <cell r="Q13">
            <v>4847.1157900000007</v>
          </cell>
          <cell r="R13">
            <v>1858.2697599999992</v>
          </cell>
          <cell r="S13">
            <v>2109.2038400000006</v>
          </cell>
          <cell r="T13">
            <v>1731.2347700000003</v>
          </cell>
          <cell r="U13">
            <v>1653.7115599999997</v>
          </cell>
          <cell r="V13">
            <v>1673.41696</v>
          </cell>
          <cell r="W13">
            <v>1564.0090100000002</v>
          </cell>
          <cell r="X13">
            <v>3071.9940799999999</v>
          </cell>
          <cell r="Y13">
            <v>3127.2754099999993</v>
          </cell>
          <cell r="Z13">
            <v>4326.9427600000008</v>
          </cell>
          <cell r="AA13">
            <v>1247.2234100000003</v>
          </cell>
          <cell r="AB13">
            <v>1232.9077599999998</v>
          </cell>
          <cell r="AC13">
            <v>943.29604000000018</v>
          </cell>
          <cell r="AD13">
            <v>361.99378000000002</v>
          </cell>
          <cell r="AE13">
            <v>380.38601000000006</v>
          </cell>
          <cell r="AF13">
            <v>858.23882000000015</v>
          </cell>
          <cell r="AG13">
            <v>675.4493299999998</v>
          </cell>
          <cell r="AH13">
            <v>343.64576</v>
          </cell>
          <cell r="AI13">
            <v>22.967010000000009</v>
          </cell>
          <cell r="AJ13">
            <v>1093.1491700000001</v>
          </cell>
          <cell r="AK13">
            <v>1707.5622900000003</v>
          </cell>
          <cell r="AL13">
            <v>2809.5009099999997</v>
          </cell>
          <cell r="AM13">
            <v>3067.7124499999995</v>
          </cell>
          <cell r="AN13">
            <v>3192.2354999999998</v>
          </cell>
          <cell r="AO13">
            <v>1400.8701699999999</v>
          </cell>
          <cell r="AP13">
            <v>1710.3918800000001</v>
          </cell>
          <cell r="AQ13">
            <v>2768.39437</v>
          </cell>
          <cell r="AR13">
            <v>2916.0419699999998</v>
          </cell>
          <cell r="AS13">
            <v>4129.6083999999992</v>
          </cell>
          <cell r="AT13">
            <v>2354.3320999999996</v>
          </cell>
          <cell r="AU13">
            <v>1514.61652</v>
          </cell>
          <cell r="AV13">
            <v>1508.4497499999998</v>
          </cell>
          <cell r="AW13">
            <v>3107.7648300000001</v>
          </cell>
          <cell r="AX13">
            <v>933.87578000000008</v>
          </cell>
          <cell r="AY13">
            <v>0</v>
          </cell>
          <cell r="AZ13">
            <v>43.19047999999998</v>
          </cell>
          <cell r="BA13">
            <v>0</v>
          </cell>
          <cell r="BB13">
            <v>0</v>
          </cell>
          <cell r="BC13">
            <v>2059.7761999999998</v>
          </cell>
          <cell r="BD13">
            <v>1009.6419299999999</v>
          </cell>
          <cell r="BE13">
            <v>708.46613000000002</v>
          </cell>
          <cell r="BF13">
            <v>3143.9726099999998</v>
          </cell>
          <cell r="BG13">
            <v>2029.3299500000001</v>
          </cell>
          <cell r="BH13">
            <v>2668.0868399999999</v>
          </cell>
          <cell r="BI13">
            <v>3124.7135399999997</v>
          </cell>
          <cell r="BJ13">
            <v>4286.9334500000004</v>
          </cell>
          <cell r="BK13">
            <v>4905.6247999999996</v>
          </cell>
          <cell r="BL13">
            <v>2141.8170700000005</v>
          </cell>
          <cell r="BM13">
            <v>1691.0855800000002</v>
          </cell>
          <cell r="BN13">
            <v>2442.6293899999996</v>
          </cell>
          <cell r="BO13">
            <v>3161.2596899999999</v>
          </cell>
          <cell r="BP13">
            <v>4262.2164799999991</v>
          </cell>
          <cell r="BQ13">
            <v>7271.530929999999</v>
          </cell>
          <cell r="BR13">
            <v>7324.8097699999989</v>
          </cell>
          <cell r="BS13">
            <v>6235.1474100000005</v>
          </cell>
          <cell r="BT13">
            <v>7221.7721200000005</v>
          </cell>
          <cell r="BU13">
            <v>5020.7116699999997</v>
          </cell>
          <cell r="BV13">
            <v>3841.7024300000003</v>
          </cell>
          <cell r="BW13">
            <v>4515.97282</v>
          </cell>
          <cell r="BX13">
            <v>4138.5410899999997</v>
          </cell>
          <cell r="BY13">
            <v>1600.5128600000003</v>
          </cell>
          <cell r="BZ13">
            <v>3254.7652799999996</v>
          </cell>
          <cell r="CA13">
            <v>3791.5855000000001</v>
          </cell>
          <cell r="CB13">
            <v>1203.5603700000004</v>
          </cell>
          <cell r="CC13">
            <v>810.10206000000017</v>
          </cell>
          <cell r="CD13">
            <v>2070.4323300000001</v>
          </cell>
          <cell r="CE13">
            <v>440.55934000000002</v>
          </cell>
          <cell r="CF13">
            <v>1583.66345</v>
          </cell>
          <cell r="CG13">
            <v>1450.4629200000002</v>
          </cell>
          <cell r="CH13">
            <v>1444.13498</v>
          </cell>
          <cell r="CI13">
            <v>1792.45138</v>
          </cell>
          <cell r="CJ13">
            <v>1886.1571900000004</v>
          </cell>
          <cell r="CK13">
            <v>1767.1583800000001</v>
          </cell>
          <cell r="CL13">
            <v>1152.25802</v>
          </cell>
          <cell r="CM13">
            <v>1631.4966099999999</v>
          </cell>
          <cell r="CN13">
            <v>1882.4309200000002</v>
          </cell>
          <cell r="CO13">
            <v>1501.0074800000002</v>
          </cell>
          <cell r="CP13">
            <v>1314.1395199999999</v>
          </cell>
          <cell r="CQ13">
            <v>1968.9338399999999</v>
          </cell>
          <cell r="CR13">
            <v>4007.6396099999997</v>
          </cell>
          <cell r="CS13">
            <v>3415.2659399999998</v>
          </cell>
          <cell r="CT13">
            <v>4708.51037</v>
          </cell>
          <cell r="CU13">
            <v>5262.2838700000011</v>
          </cell>
          <cell r="CV13">
            <v>5213.967630000001</v>
          </cell>
          <cell r="CW13">
            <v>3710.7958599999997</v>
          </cell>
          <cell r="CX13">
            <v>3013.8455800000002</v>
          </cell>
          <cell r="CY13">
            <v>2907.0942600000003</v>
          </cell>
          <cell r="CZ13">
            <v>2469.6462100000003</v>
          </cell>
        </row>
        <row r="14">
          <cell r="P14" t="str">
            <v xml:space="preserve">   Accounts receivable</v>
          </cell>
          <cell r="Q14">
            <v>10342.43158</v>
          </cell>
          <cell r="R14">
            <v>11260.8375</v>
          </cell>
          <cell r="S14">
            <v>10638.416630000002</v>
          </cell>
          <cell r="T14">
            <v>10494.070169999999</v>
          </cell>
          <cell r="U14">
            <v>10554.544349999998</v>
          </cell>
          <cell r="V14">
            <v>10328.890049999998</v>
          </cell>
          <cell r="W14">
            <v>10195.575390000002</v>
          </cell>
          <cell r="X14">
            <v>10356.540870000003</v>
          </cell>
          <cell r="Y14">
            <v>9201.7165899999982</v>
          </cell>
          <cell r="Z14">
            <v>9583.6188600000005</v>
          </cell>
          <cell r="AA14">
            <v>9232.3891599999988</v>
          </cell>
          <cell r="AB14">
            <v>9308.1643400000012</v>
          </cell>
          <cell r="AC14">
            <v>9378.9181499999995</v>
          </cell>
          <cell r="AD14">
            <v>9502.9931799999995</v>
          </cell>
          <cell r="AE14">
            <v>10306.811449999997</v>
          </cell>
          <cell r="AF14">
            <v>9369.4509099999996</v>
          </cell>
          <cell r="AG14">
            <v>8622.9916299999986</v>
          </cell>
          <cell r="AH14">
            <v>10830.704109999999</v>
          </cell>
          <cell r="AI14">
            <v>10774.354189999998</v>
          </cell>
          <cell r="AJ14">
            <v>10185.270259999998</v>
          </cell>
          <cell r="AK14">
            <v>10495.147769999998</v>
          </cell>
          <cell r="AL14">
            <v>9650.976080000004</v>
          </cell>
          <cell r="AM14">
            <v>8869.9576099999995</v>
          </cell>
          <cell r="AN14">
            <v>10756.773050000005</v>
          </cell>
          <cell r="AO14">
            <v>11376.203339999998</v>
          </cell>
          <cell r="AP14">
            <v>10787.662540000001</v>
          </cell>
          <cell r="AQ14">
            <v>11007.786720000002</v>
          </cell>
          <cell r="AR14">
            <v>9572.9211600000017</v>
          </cell>
          <cell r="AS14">
            <v>7098.3777699999991</v>
          </cell>
          <cell r="AT14">
            <v>9067.8187999999991</v>
          </cell>
          <cell r="AU14">
            <v>8413.2506599999997</v>
          </cell>
          <cell r="AV14">
            <v>8229.2933100000009</v>
          </cell>
          <cell r="AW14">
            <v>8856.2301099999986</v>
          </cell>
          <cell r="AX14">
            <v>7346.5185499999998</v>
          </cell>
          <cell r="AY14">
            <v>8444.1656600000006</v>
          </cell>
          <cell r="AZ14">
            <v>9099.9085300000024</v>
          </cell>
          <cell r="BA14">
            <v>9908.9677799999972</v>
          </cell>
          <cell r="BB14">
            <v>10116.819200000002</v>
          </cell>
          <cell r="BC14">
            <v>9642.9220800000021</v>
          </cell>
          <cell r="BD14">
            <v>8835.4435899999971</v>
          </cell>
          <cell r="BE14">
            <v>10600.466249999996</v>
          </cell>
          <cell r="BF14">
            <v>9779.997599999997</v>
          </cell>
          <cell r="BG14">
            <v>10488.319070000001</v>
          </cell>
          <cell r="BH14">
            <v>10745.592459999996</v>
          </cell>
          <cell r="BI14">
            <v>9790.4113300000008</v>
          </cell>
          <cell r="BJ14">
            <v>8774.8017199999995</v>
          </cell>
          <cell r="BK14">
            <v>8999.6091499999984</v>
          </cell>
          <cell r="BL14">
            <v>9651.0406200000016</v>
          </cell>
          <cell r="BM14">
            <v>10402.797359999999</v>
          </cell>
          <cell r="BN14">
            <v>9901.3145600000025</v>
          </cell>
          <cell r="BO14">
            <v>9460.4320700000026</v>
          </cell>
          <cell r="BP14">
            <v>9135.83518</v>
          </cell>
          <cell r="BQ14">
            <v>10075.44584</v>
          </cell>
          <cell r="BR14">
            <v>9977.4063499999975</v>
          </cell>
          <cell r="BS14">
            <v>9447.5678299999981</v>
          </cell>
          <cell r="BT14">
            <v>10453.96783</v>
          </cell>
          <cell r="BU14">
            <v>8809.2931800000006</v>
          </cell>
          <cell r="BV14">
            <v>8898.2111300000015</v>
          </cell>
          <cell r="BW14">
            <v>9233.4812899999997</v>
          </cell>
          <cell r="BX14">
            <v>11695.382710000002</v>
          </cell>
          <cell r="BY14">
            <v>10820.679330000001</v>
          </cell>
          <cell r="BZ14">
            <v>10212.677180000001</v>
          </cell>
          <cell r="CA14">
            <v>9925.7691800000011</v>
          </cell>
          <cell r="CB14">
            <v>10179.7646</v>
          </cell>
          <cell r="CC14">
            <v>11483.853810000001</v>
          </cell>
          <cell r="CD14">
            <v>12352.929029999999</v>
          </cell>
          <cell r="CE14">
            <v>11951.527550000003</v>
          </cell>
          <cell r="CF14">
            <v>11181.25858</v>
          </cell>
          <cell r="CG14">
            <v>9759.9906399999982</v>
          </cell>
          <cell r="CH14">
            <v>10276.033099999999</v>
          </cell>
          <cell r="CI14">
            <v>9750.5726100000011</v>
          </cell>
          <cell r="CJ14">
            <v>8950.5822100000005</v>
          </cell>
          <cell r="CK14">
            <v>9972.0895700000019</v>
          </cell>
          <cell r="CL14">
            <v>10927.83885</v>
          </cell>
          <cell r="CM14">
            <v>10434.362339999998</v>
          </cell>
          <cell r="CN14">
            <v>10100.89661</v>
          </cell>
          <cell r="CO14">
            <v>11843.02916</v>
          </cell>
          <cell r="CP14">
            <v>11901.410089999999</v>
          </cell>
          <cell r="CQ14">
            <v>11200.720180000006</v>
          </cell>
          <cell r="CR14">
            <v>11352.262120000001</v>
          </cell>
          <cell r="CS14">
            <v>10089.565789999999</v>
          </cell>
          <cell r="CT14">
            <v>10590.758580000002</v>
          </cell>
          <cell r="CU14">
            <v>11147.571250000001</v>
          </cell>
          <cell r="CV14">
            <v>12510.933810000002</v>
          </cell>
          <cell r="CW14">
            <v>12158.242340000006</v>
          </cell>
          <cell r="CX14">
            <v>10867.508919999998</v>
          </cell>
          <cell r="CY14">
            <v>9661.6361199999992</v>
          </cell>
          <cell r="CZ14">
            <v>9222.8799699999963</v>
          </cell>
        </row>
        <row r="15">
          <cell r="P15" t="str">
            <v xml:space="preserve">   Income taxes receivable</v>
          </cell>
          <cell r="W15">
            <v>0</v>
          </cell>
          <cell r="AG15">
            <v>348.72277000000003</v>
          </cell>
          <cell r="AH15">
            <v>238.22877000000003</v>
          </cell>
          <cell r="AI15">
            <v>271.86277000000001</v>
          </cell>
          <cell r="AJ15">
            <v>543.87076999999999</v>
          </cell>
          <cell r="AK15">
            <v>519.74390000000005</v>
          </cell>
          <cell r="AL15">
            <v>605.0959499999999</v>
          </cell>
          <cell r="AM15">
            <v>659.80417</v>
          </cell>
          <cell r="AN15">
            <v>83.976169999999982</v>
          </cell>
          <cell r="AO15">
            <v>84.064419999999984</v>
          </cell>
          <cell r="AP15">
            <v>134.86892000000003</v>
          </cell>
          <cell r="AQ15">
            <v>158.29917000000003</v>
          </cell>
          <cell r="AR15">
            <v>54.336169999999981</v>
          </cell>
          <cell r="AS15">
            <v>573.30316999999991</v>
          </cell>
          <cell r="AT15">
            <v>527.62216999999987</v>
          </cell>
          <cell r="AU15">
            <v>588.54016999999988</v>
          </cell>
          <cell r="AV15">
            <v>609.91516999999988</v>
          </cell>
          <cell r="AW15">
            <v>613.90716999999995</v>
          </cell>
          <cell r="AX15">
            <v>449.46916999999991</v>
          </cell>
          <cell r="AY15">
            <v>332.10316999999992</v>
          </cell>
          <cell r="AZ15">
            <v>341.74316999999991</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488.54442000000006</v>
          </cell>
          <cell r="BW15">
            <v>580.76242000000002</v>
          </cell>
          <cell r="BX15">
            <v>1054.62742</v>
          </cell>
          <cell r="BY15">
            <v>923.93341999999996</v>
          </cell>
          <cell r="BZ15">
            <v>844.15441999999996</v>
          </cell>
          <cell r="CA15">
            <v>757.73341999999991</v>
          </cell>
          <cell r="CB15">
            <v>1148.3820000000001</v>
          </cell>
          <cell r="CC15">
            <v>1152.3989999999999</v>
          </cell>
          <cell r="CD15">
            <v>1179.26</v>
          </cell>
          <cell r="CE15">
            <v>1289.4739999999999</v>
          </cell>
          <cell r="CF15">
            <v>1287.316</v>
          </cell>
          <cell r="CG15">
            <v>1338.15</v>
          </cell>
          <cell r="CH15">
            <v>1436.663</v>
          </cell>
          <cell r="CI15">
            <v>1531.9469999999999</v>
          </cell>
          <cell r="CJ15">
            <v>796.08500000000004</v>
          </cell>
          <cell r="CK15">
            <v>872.50300000000004</v>
          </cell>
          <cell r="CL15">
            <v>709.673</v>
          </cell>
          <cell r="CM15">
            <v>523.84799999999996</v>
          </cell>
          <cell r="CN15">
            <v>739.58699999999999</v>
          </cell>
          <cell r="CO15">
            <v>511.41800000000001</v>
          </cell>
          <cell r="CP15">
            <v>418.43400000000003</v>
          </cell>
          <cell r="CQ15">
            <v>491.73899999999998</v>
          </cell>
          <cell r="CR15">
            <v>455.46600000000001</v>
          </cell>
          <cell r="CS15">
            <v>536.98</v>
          </cell>
          <cell r="CT15">
            <v>648.37300000000005</v>
          </cell>
          <cell r="CU15">
            <v>653.74900000000002</v>
          </cell>
          <cell r="CV15">
            <v>560.68100000000004</v>
          </cell>
          <cell r="CW15">
            <v>112.08359999999998</v>
          </cell>
          <cell r="CX15">
            <v>0</v>
          </cell>
          <cell r="CY15">
            <v>0</v>
          </cell>
          <cell r="CZ15">
            <v>43.48372999999998</v>
          </cell>
        </row>
        <row r="16">
          <cell r="P16" t="str">
            <v xml:space="preserve">   Due from affiliated companies</v>
          </cell>
          <cell r="Q16">
            <v>0</v>
          </cell>
          <cell r="R16">
            <v>0</v>
          </cell>
          <cell r="S16">
            <v>0</v>
          </cell>
          <cell r="T16">
            <v>0</v>
          </cell>
          <cell r="U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row>
        <row r="17">
          <cell r="P17" t="str">
            <v xml:space="preserve">   Inventory</v>
          </cell>
          <cell r="Q17">
            <v>1254.5738100000001</v>
          </cell>
          <cell r="R17">
            <v>1225.58413</v>
          </cell>
          <cell r="S17">
            <v>1096.6242</v>
          </cell>
          <cell r="T17">
            <v>1047.6439</v>
          </cell>
          <cell r="U17">
            <v>1036.1485500000001</v>
          </cell>
          <cell r="V17">
            <v>1016.46529</v>
          </cell>
          <cell r="W17">
            <v>1015.9404300000001</v>
          </cell>
          <cell r="X17">
            <v>942.96958999999993</v>
          </cell>
          <cell r="Y17">
            <v>950.90996000000007</v>
          </cell>
          <cell r="Z17">
            <v>991.90855999999997</v>
          </cell>
          <cell r="AA17">
            <v>947.37367999999992</v>
          </cell>
          <cell r="AB17">
            <v>970.30087000000003</v>
          </cell>
          <cell r="AC17">
            <v>1012.85083</v>
          </cell>
          <cell r="AD17">
            <v>1013.24029</v>
          </cell>
          <cell r="AE17">
            <v>1068.87931</v>
          </cell>
          <cell r="AF17">
            <v>1029.6036200000001</v>
          </cell>
          <cell r="AG17">
            <v>1024.80774</v>
          </cell>
          <cell r="AH17">
            <v>1028.0380500000001</v>
          </cell>
          <cell r="AI17">
            <v>1015.33107</v>
          </cell>
          <cell r="AJ17">
            <v>1014.22842</v>
          </cell>
          <cell r="AK17">
            <v>996.16604000000007</v>
          </cell>
          <cell r="AL17">
            <v>961.10631000000001</v>
          </cell>
          <cell r="AM17">
            <v>925.91337999999996</v>
          </cell>
          <cell r="AN17">
            <v>879.00383999999997</v>
          </cell>
          <cell r="AO17">
            <v>941.77991000000009</v>
          </cell>
          <cell r="AP17">
            <v>916.84726000000001</v>
          </cell>
          <cell r="AQ17">
            <v>881.42943000000002</v>
          </cell>
          <cell r="AR17">
            <v>927.24811999999997</v>
          </cell>
          <cell r="AS17">
            <v>892.19758999999999</v>
          </cell>
          <cell r="AT17">
            <v>886.78268000000003</v>
          </cell>
          <cell r="AU17">
            <v>923.81065999999998</v>
          </cell>
          <cell r="AV17">
            <v>914.06895999999995</v>
          </cell>
          <cell r="AW17">
            <v>904.44457</v>
          </cell>
          <cell r="AX17">
            <v>912.32633999999996</v>
          </cell>
          <cell r="AY17">
            <v>916.62608</v>
          </cell>
          <cell r="AZ17">
            <v>972.62893000000008</v>
          </cell>
          <cell r="BA17">
            <v>966.81904000000009</v>
          </cell>
          <cell r="BB17">
            <v>979.42558999999994</v>
          </cell>
          <cell r="BC17">
            <v>1013.35037</v>
          </cell>
          <cell r="BD17">
            <v>1061.54946</v>
          </cell>
          <cell r="BE17">
            <v>1051.9415799999999</v>
          </cell>
          <cell r="BF17">
            <v>1023.7239199999999</v>
          </cell>
          <cell r="BG17">
            <v>969.27562</v>
          </cell>
          <cell r="BH17">
            <v>930.00409999999999</v>
          </cell>
          <cell r="BI17">
            <v>906.82143999999994</v>
          </cell>
          <cell r="BJ17">
            <v>893.66030000000001</v>
          </cell>
          <cell r="BK17">
            <v>845.49327000000005</v>
          </cell>
          <cell r="BL17">
            <v>823.22286999999994</v>
          </cell>
          <cell r="BM17">
            <v>815.60129000000006</v>
          </cell>
          <cell r="BN17">
            <v>790.89382000000001</v>
          </cell>
          <cell r="BO17">
            <v>767.59718999999996</v>
          </cell>
          <cell r="BP17">
            <v>747.79559999999992</v>
          </cell>
          <cell r="BQ17">
            <v>755.40822000000003</v>
          </cell>
          <cell r="BR17">
            <v>742.61421999999993</v>
          </cell>
          <cell r="BS17">
            <v>750.15280000000007</v>
          </cell>
          <cell r="BT17">
            <v>151.40453000000002</v>
          </cell>
          <cell r="BU17">
            <v>161.56215000000003</v>
          </cell>
          <cell r="BV17">
            <v>162.64094000000006</v>
          </cell>
          <cell r="BW17">
            <v>149.97348000000011</v>
          </cell>
          <cell r="BX17">
            <v>159.40703000000002</v>
          </cell>
          <cell r="BY17">
            <v>115.40677000000002</v>
          </cell>
          <cell r="BZ17">
            <v>99.912000000000006</v>
          </cell>
          <cell r="CA17">
            <v>99.80201000000001</v>
          </cell>
          <cell r="CB17">
            <v>71.615109999999987</v>
          </cell>
          <cell r="CC17">
            <v>67.057949999999948</v>
          </cell>
          <cell r="CD17">
            <v>189.89038999999991</v>
          </cell>
          <cell r="CE17">
            <v>100.33551000000001</v>
          </cell>
          <cell r="CF17">
            <v>117.20034999999997</v>
          </cell>
          <cell r="CG17">
            <v>84.841910000000027</v>
          </cell>
          <cell r="CH17">
            <v>87.289309999999944</v>
          </cell>
          <cell r="CI17">
            <v>84.125799999999927</v>
          </cell>
          <cell r="CJ17">
            <v>86.902290000000036</v>
          </cell>
          <cell r="CK17">
            <v>85.995260000000016</v>
          </cell>
          <cell r="CL17">
            <v>84.373790000000042</v>
          </cell>
          <cell r="CM17">
            <v>86.572689999999938</v>
          </cell>
          <cell r="CN17">
            <v>87.377619999999993</v>
          </cell>
          <cell r="CO17">
            <v>102.45677000000002</v>
          </cell>
          <cell r="CP17">
            <v>167.02896999999996</v>
          </cell>
          <cell r="CQ17">
            <v>183.06143999999995</v>
          </cell>
          <cell r="CR17">
            <v>144.23557999999997</v>
          </cell>
          <cell r="CS17">
            <v>107.76912</v>
          </cell>
          <cell r="CT17">
            <v>107.81983999999997</v>
          </cell>
          <cell r="CU17">
            <v>116.11393999999994</v>
          </cell>
          <cell r="CV17">
            <v>128.34777000000003</v>
          </cell>
          <cell r="CW17">
            <v>109.27508999999996</v>
          </cell>
          <cell r="CX17">
            <v>103.62002000000003</v>
          </cell>
          <cell r="CY17">
            <v>99.20586999999999</v>
          </cell>
          <cell r="CZ17">
            <v>115.60970000000007</v>
          </cell>
        </row>
        <row r="18">
          <cell r="P18" t="str">
            <v xml:space="preserve">   Regulatory assets</v>
          </cell>
          <cell r="U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1565.4733200000001</v>
          </cell>
          <cell r="AQ18">
            <v>0</v>
          </cell>
          <cell r="AR18">
            <v>143.02840000000037</v>
          </cell>
          <cell r="AS18">
            <v>0</v>
          </cell>
          <cell r="AT18">
            <v>0</v>
          </cell>
          <cell r="AU18">
            <v>0</v>
          </cell>
          <cell r="AV18">
            <v>0</v>
          </cell>
          <cell r="AW18">
            <v>0</v>
          </cell>
          <cell r="AX18">
            <v>582.22749999999996</v>
          </cell>
          <cell r="AY18">
            <v>1097.4598000000008</v>
          </cell>
          <cell r="AZ18">
            <v>1407.4534599999995</v>
          </cell>
          <cell r="BA18">
            <v>1030.7283</v>
          </cell>
          <cell r="BB18">
            <v>671.78732999999988</v>
          </cell>
          <cell r="BC18">
            <v>1518.7973200000001</v>
          </cell>
          <cell r="BD18">
            <v>2894.4006899999999</v>
          </cell>
          <cell r="BE18">
            <v>2373.9608899999994</v>
          </cell>
          <cell r="BF18">
            <v>3603.8835999999997</v>
          </cell>
          <cell r="BG18">
            <v>4094.9036299999993</v>
          </cell>
          <cell r="BH18">
            <v>3656.6786600000005</v>
          </cell>
          <cell r="BI18">
            <v>3632.5970400000001</v>
          </cell>
          <cell r="BJ18">
            <v>3874.7203499999996</v>
          </cell>
          <cell r="BK18">
            <v>3789.79612</v>
          </cell>
          <cell r="BL18">
            <v>4164.0834600000007</v>
          </cell>
          <cell r="BM18">
            <v>4313.8681699999988</v>
          </cell>
          <cell r="BN18">
            <v>4651.9322700000012</v>
          </cell>
          <cell r="BO18">
            <v>4100.7004499999994</v>
          </cell>
          <cell r="BP18">
            <v>3786.0170700000003</v>
          </cell>
          <cell r="BQ18">
            <v>2433.5714400000002</v>
          </cell>
          <cell r="BR18">
            <v>2542.4576899999997</v>
          </cell>
          <cell r="BS18">
            <v>2911.6725799999999</v>
          </cell>
          <cell r="BT18">
            <v>2347.5779600000005</v>
          </cell>
          <cell r="BU18">
            <v>2571.01476</v>
          </cell>
          <cell r="BV18">
            <v>2424.9470200000001</v>
          </cell>
          <cell r="BW18">
            <v>2538.9798100000003</v>
          </cell>
          <cell r="BX18">
            <v>1985.0489399999999</v>
          </cell>
          <cell r="BY18">
            <v>2557.8729000000003</v>
          </cell>
          <cell r="BZ18">
            <v>2449.5140000000006</v>
          </cell>
          <cell r="CA18">
            <v>2101.7462400000004</v>
          </cell>
          <cell r="CB18">
            <v>2154.7360899999999</v>
          </cell>
          <cell r="CC18">
            <v>5035.9962599999999</v>
          </cell>
          <cell r="CD18">
            <v>4996.7439699999995</v>
          </cell>
          <cell r="CE18">
            <v>5354.9664499999999</v>
          </cell>
          <cell r="CF18">
            <v>5021.6396500000001</v>
          </cell>
          <cell r="CG18">
            <v>5918.9427400000004</v>
          </cell>
          <cell r="CH18">
            <v>5886.4324200000001</v>
          </cell>
          <cell r="CI18">
            <v>6275.4492799999998</v>
          </cell>
          <cell r="CJ18">
            <v>6918.9265400000004</v>
          </cell>
          <cell r="CK18">
            <v>6995.4597300000005</v>
          </cell>
          <cell r="CL18">
            <v>7752.2365900000004</v>
          </cell>
          <cell r="CM18">
            <v>7574.3154299999997</v>
          </cell>
          <cell r="CN18">
            <v>8992.1543700000002</v>
          </cell>
          <cell r="CO18">
            <v>8560.6895299999996</v>
          </cell>
          <cell r="CP18">
            <v>9411.02736</v>
          </cell>
          <cell r="CQ18">
            <v>9655.6648700000005</v>
          </cell>
          <cell r="CR18">
            <v>9181.7114500000007</v>
          </cell>
          <cell r="CS18">
            <v>10297.084869999999</v>
          </cell>
          <cell r="CT18">
            <v>9523.06675</v>
          </cell>
          <cell r="CU18">
            <v>9230.7350100000003</v>
          </cell>
          <cell r="CV18">
            <v>8830.5001999999986</v>
          </cell>
          <cell r="CW18">
            <v>8780.3562300000012</v>
          </cell>
          <cell r="CX18">
            <v>66.494120000000009</v>
          </cell>
          <cell r="CY18">
            <v>900.54607999999996</v>
          </cell>
          <cell r="CZ18">
            <v>808.24493000000007</v>
          </cell>
        </row>
        <row r="19">
          <cell r="P19" t="str">
            <v xml:space="preserve">   Other current assets</v>
          </cell>
          <cell r="Q19">
            <v>351.72183000000001</v>
          </cell>
          <cell r="R19">
            <v>492.28055000000006</v>
          </cell>
          <cell r="S19">
            <v>471.39922000000001</v>
          </cell>
          <cell r="T19">
            <v>393.60864000000004</v>
          </cell>
          <cell r="U19">
            <v>246.01618000000002</v>
          </cell>
          <cell r="V19">
            <v>216.40403999999998</v>
          </cell>
          <cell r="W19">
            <v>190.99734000000004</v>
          </cell>
          <cell r="X19">
            <v>163.46884</v>
          </cell>
          <cell r="Y19">
            <v>138.14445000000001</v>
          </cell>
          <cell r="Z19">
            <v>109.79001000000001</v>
          </cell>
          <cell r="AA19">
            <v>61.424370000000003</v>
          </cell>
          <cell r="AB19">
            <v>53.387640000000005</v>
          </cell>
          <cell r="AC19">
            <v>73.264769999999984</v>
          </cell>
          <cell r="AD19">
            <v>270.85076000000004</v>
          </cell>
          <cell r="AE19">
            <v>224.22462999999996</v>
          </cell>
          <cell r="AF19">
            <v>203.79185999999999</v>
          </cell>
          <cell r="AG19">
            <v>350.48046999999997</v>
          </cell>
          <cell r="AH19">
            <v>313.37741</v>
          </cell>
          <cell r="AI19">
            <v>258.76159000000001</v>
          </cell>
          <cell r="AJ19">
            <v>281.48653000000002</v>
          </cell>
          <cell r="AK19">
            <v>237.27422000000004</v>
          </cell>
          <cell r="AL19">
            <v>193.58225000000002</v>
          </cell>
          <cell r="AM19">
            <v>350.96668</v>
          </cell>
          <cell r="AN19">
            <v>310.35212000000001</v>
          </cell>
          <cell r="AO19">
            <v>335.03103000000004</v>
          </cell>
          <cell r="AP19">
            <v>301.34449999999998</v>
          </cell>
          <cell r="AQ19">
            <v>257.67696999999998</v>
          </cell>
          <cell r="AR19">
            <v>212.92287999999999</v>
          </cell>
          <cell r="AS19">
            <v>365.96938</v>
          </cell>
          <cell r="AT19">
            <v>292.47466000000003</v>
          </cell>
          <cell r="AU19">
            <v>264.08264999999994</v>
          </cell>
          <cell r="AV19">
            <v>287.44461999999999</v>
          </cell>
          <cell r="AW19">
            <v>266.23397999999997</v>
          </cell>
          <cell r="AX19">
            <v>254.25104000000002</v>
          </cell>
          <cell r="AY19">
            <v>272.98040999999995</v>
          </cell>
          <cell r="AZ19">
            <v>361.84530999999998</v>
          </cell>
          <cell r="BA19">
            <v>323.21776999999997</v>
          </cell>
          <cell r="BB19">
            <v>288.57447999999999</v>
          </cell>
          <cell r="BC19">
            <v>235.23195000000001</v>
          </cell>
          <cell r="BD19">
            <v>182.85271</v>
          </cell>
          <cell r="BE19">
            <v>325.00093999999996</v>
          </cell>
          <cell r="BF19">
            <v>340.66725999999994</v>
          </cell>
          <cell r="BG19">
            <v>293.13443999999998</v>
          </cell>
          <cell r="BH19">
            <v>275.84701000000001</v>
          </cell>
          <cell r="BI19">
            <v>226.45860000000002</v>
          </cell>
          <cell r="BJ19">
            <v>177.41072</v>
          </cell>
          <cell r="BK19">
            <v>214.64767000000001</v>
          </cell>
          <cell r="BL19">
            <v>164.68594000000002</v>
          </cell>
          <cell r="BM19">
            <v>254.26356999999999</v>
          </cell>
          <cell r="BN19">
            <v>232.07109</v>
          </cell>
          <cell r="BO19">
            <v>203.66851</v>
          </cell>
          <cell r="BP19">
            <v>153.57195000000002</v>
          </cell>
          <cell r="BQ19">
            <v>201.89093999999997</v>
          </cell>
          <cell r="BR19">
            <v>293.18250999999998</v>
          </cell>
          <cell r="BS19">
            <v>305.34409000000005</v>
          </cell>
          <cell r="BT19">
            <v>300.86879999999996</v>
          </cell>
          <cell r="BU19">
            <v>248.53533000000002</v>
          </cell>
          <cell r="BV19">
            <v>196.06741999999997</v>
          </cell>
          <cell r="BW19">
            <v>230.37105</v>
          </cell>
          <cell r="BX19">
            <v>177.68657999999999</v>
          </cell>
          <cell r="BY19">
            <v>301.17642000000001</v>
          </cell>
          <cell r="BZ19">
            <v>272.66922000000005</v>
          </cell>
          <cell r="CA19">
            <v>227.38833000000002</v>
          </cell>
          <cell r="CB19">
            <v>180.30733000000001</v>
          </cell>
          <cell r="CC19">
            <v>336.63821000000002</v>
          </cell>
          <cell r="CD19">
            <v>339.81238000000002</v>
          </cell>
          <cell r="CE19">
            <v>309.17968999999994</v>
          </cell>
          <cell r="CF19">
            <v>274.08479000000005</v>
          </cell>
          <cell r="CG19">
            <v>263.73741999999999</v>
          </cell>
          <cell r="CH19">
            <v>271.58135000000004</v>
          </cell>
          <cell r="CI19">
            <v>221.41104000000001</v>
          </cell>
          <cell r="CJ19">
            <v>309.10429999999997</v>
          </cell>
          <cell r="CK19">
            <v>255.19483</v>
          </cell>
          <cell r="CL19">
            <v>208.99136999999999</v>
          </cell>
          <cell r="CM19">
            <v>224.50198</v>
          </cell>
          <cell r="CN19">
            <v>227.71719999999999</v>
          </cell>
          <cell r="CO19">
            <v>186.84485999999998</v>
          </cell>
          <cell r="CP19">
            <v>465.40708000000001</v>
          </cell>
          <cell r="CQ19">
            <v>419.63480999999996</v>
          </cell>
          <cell r="CR19">
            <v>364.41076999999996</v>
          </cell>
          <cell r="CS19">
            <v>347.28598</v>
          </cell>
          <cell r="CT19">
            <v>351.53315000000003</v>
          </cell>
          <cell r="CU19">
            <v>299.84109999999998</v>
          </cell>
          <cell r="CV19">
            <v>404.34143</v>
          </cell>
          <cell r="CW19">
            <v>333.19448</v>
          </cell>
          <cell r="CX19">
            <v>280.51724999999999</v>
          </cell>
          <cell r="CY19">
            <v>258.05680000000001</v>
          </cell>
          <cell r="CZ19">
            <v>283.47482000000002</v>
          </cell>
        </row>
        <row r="20">
          <cell r="P20" t="str">
            <v xml:space="preserve"> </v>
          </cell>
          <cell r="Q20">
            <v>16795.843010000001</v>
          </cell>
          <cell r="R20">
            <v>14836.971939999998</v>
          </cell>
          <cell r="S20">
            <v>14315.643890000001</v>
          </cell>
          <cell r="T20">
            <v>13666.557480000001</v>
          </cell>
          <cell r="U20">
            <v>13490.420639999998</v>
          </cell>
          <cell r="V20">
            <v>13235.176339999998</v>
          </cell>
          <cell r="W20">
            <v>12966.522170000002</v>
          </cell>
          <cell r="X20">
            <v>14534.973380000003</v>
          </cell>
          <cell r="Y20">
            <v>13418.046409999999</v>
          </cell>
          <cell r="Z20">
            <v>15012.260190000001</v>
          </cell>
          <cell r="AA20">
            <v>11488.410620000001</v>
          </cell>
          <cell r="AB20">
            <v>11564.760610000001</v>
          </cell>
          <cell r="AC20">
            <v>11408.329789999998</v>
          </cell>
          <cell r="AD20">
            <v>11149.078009999999</v>
          </cell>
          <cell r="AE20">
            <v>11980.301399999998</v>
          </cell>
          <cell r="AF20">
            <v>11461.085209999999</v>
          </cell>
          <cell r="AG20">
            <v>10673.729169999999</v>
          </cell>
          <cell r="AH20">
            <v>12515.765329999998</v>
          </cell>
          <cell r="AI20">
            <v>12071.413859999999</v>
          </cell>
          <cell r="AJ20">
            <v>12574.134379999998</v>
          </cell>
          <cell r="AK20">
            <v>13436.150319999997</v>
          </cell>
          <cell r="AL20">
            <v>13615.165550000002</v>
          </cell>
          <cell r="AM20">
            <v>13214.550119999998</v>
          </cell>
          <cell r="AN20">
            <v>15138.364510000005</v>
          </cell>
          <cell r="AO20">
            <v>14053.884449999998</v>
          </cell>
          <cell r="AP20">
            <v>15281.719499999999</v>
          </cell>
          <cell r="AQ20">
            <v>14915.287490000002</v>
          </cell>
          <cell r="AR20">
            <v>13772.162530000003</v>
          </cell>
          <cell r="AS20">
            <v>12486.153139999999</v>
          </cell>
          <cell r="AT20">
            <v>12601.408239999999</v>
          </cell>
          <cell r="AU20">
            <v>11115.760489999999</v>
          </cell>
          <cell r="AV20">
            <v>10939.256640000001</v>
          </cell>
          <cell r="AW20">
            <v>13134.673489999999</v>
          </cell>
          <cell r="AX20">
            <v>10029.199209999999</v>
          </cell>
          <cell r="AY20">
            <v>10731.231950000001</v>
          </cell>
          <cell r="AZ20">
            <v>11885.026710000002</v>
          </cell>
          <cell r="BA20">
            <v>12229.732889999997</v>
          </cell>
          <cell r="BB20">
            <v>12056.606600000001</v>
          </cell>
          <cell r="BC20">
            <v>14470.077920000002</v>
          </cell>
          <cell r="BD20">
            <v>13983.888379999997</v>
          </cell>
          <cell r="BE20">
            <v>15059.835789999996</v>
          </cell>
          <cell r="BF20">
            <v>17892.244989999996</v>
          </cell>
          <cell r="BG20">
            <v>17874.962710000003</v>
          </cell>
          <cell r="BH20">
            <v>18276.209069999997</v>
          </cell>
          <cell r="BI20">
            <v>17681.001950000002</v>
          </cell>
          <cell r="BJ20">
            <v>18007.526539999999</v>
          </cell>
          <cell r="BK20">
            <v>18755.171009999998</v>
          </cell>
          <cell r="BL20">
            <v>16944.849960000003</v>
          </cell>
          <cell r="BM20">
            <v>17477.615969999999</v>
          </cell>
          <cell r="BN20">
            <v>18018.841130000004</v>
          </cell>
          <cell r="BO20">
            <v>17693.657910000002</v>
          </cell>
          <cell r="BP20">
            <v>18085.436280000002</v>
          </cell>
          <cell r="BQ20">
            <v>20737.847370000003</v>
          </cell>
          <cell r="BR20">
            <v>20880.470539999995</v>
          </cell>
          <cell r="BS20">
            <v>19649.884709999995</v>
          </cell>
          <cell r="BT20">
            <v>20475.591239999998</v>
          </cell>
          <cell r="BU20">
            <v>16811.11709</v>
          </cell>
          <cell r="BV20">
            <v>15523.568939999999</v>
          </cell>
          <cell r="BW20">
            <v>16668.778450000002</v>
          </cell>
          <cell r="BX20">
            <v>18156.066350000001</v>
          </cell>
          <cell r="BY20">
            <v>15395.648280000001</v>
          </cell>
          <cell r="BZ20">
            <v>16289.537679999999</v>
          </cell>
          <cell r="CA20">
            <v>16146.291260000002</v>
          </cell>
          <cell r="CB20">
            <v>13789.983500000002</v>
          </cell>
          <cell r="CC20">
            <v>17733.648290000001</v>
          </cell>
          <cell r="CD20">
            <v>19949.808099999998</v>
          </cell>
          <cell r="CE20">
            <v>18156.568540000004</v>
          </cell>
          <cell r="CF20">
            <v>18177.846819999999</v>
          </cell>
          <cell r="CG20">
            <v>17477.975629999997</v>
          </cell>
          <cell r="CH20">
            <v>17965.471160000001</v>
          </cell>
          <cell r="CI20">
            <v>18124.010109999999</v>
          </cell>
          <cell r="CJ20">
            <v>18151.67253</v>
          </cell>
          <cell r="CK20">
            <v>19075.897770000003</v>
          </cell>
          <cell r="CL20">
            <v>20125.698619999999</v>
          </cell>
          <cell r="CM20">
            <v>19951.249049999999</v>
          </cell>
          <cell r="CN20">
            <v>21290.576719999997</v>
          </cell>
          <cell r="CO20">
            <v>22194.0278</v>
          </cell>
          <cell r="CP20">
            <v>23259.013020000002</v>
          </cell>
          <cell r="CQ20">
            <v>23428.015140000007</v>
          </cell>
          <cell r="CR20">
            <v>25050.259529999999</v>
          </cell>
          <cell r="CS20">
            <v>24256.971699999998</v>
          </cell>
          <cell r="CT20">
            <v>25281.688689999999</v>
          </cell>
          <cell r="CU20">
            <v>26056.545170000001</v>
          </cell>
          <cell r="CV20">
            <v>27088.090840000001</v>
          </cell>
          <cell r="CW20">
            <v>25091.864000000005</v>
          </cell>
          <cell r="CX20">
            <v>14331.985889999998</v>
          </cell>
          <cell r="CY20">
            <v>13826.539129999999</v>
          </cell>
          <cell r="CZ20">
            <v>12899.855629999998</v>
          </cell>
        </row>
        <row r="22">
          <cell r="P22" t="str">
            <v>Utility plants</v>
          </cell>
        </row>
        <row r="23">
          <cell r="P23" t="str">
            <v xml:space="preserve">   Cost</v>
          </cell>
          <cell r="Q23">
            <v>77227.354060000012</v>
          </cell>
          <cell r="R23">
            <v>77629.747220000005</v>
          </cell>
          <cell r="S23">
            <v>78849.198659999995</v>
          </cell>
          <cell r="T23">
            <v>79708.446389999997</v>
          </cell>
          <cell r="U23">
            <v>82269.798230000015</v>
          </cell>
          <cell r="V23">
            <v>82827.093460000018</v>
          </cell>
          <cell r="W23">
            <v>83394.269960000005</v>
          </cell>
          <cell r="X23">
            <v>83744.767859999993</v>
          </cell>
          <cell r="Y23">
            <v>84739.501570000022</v>
          </cell>
          <cell r="Z23">
            <v>85306.841210000013</v>
          </cell>
          <cell r="AA23">
            <v>86190.741600000008</v>
          </cell>
          <cell r="AB23">
            <v>87159.359609999985</v>
          </cell>
          <cell r="AC23">
            <v>87638.104160000003</v>
          </cell>
          <cell r="AD23">
            <v>88268.702749999997</v>
          </cell>
          <cell r="AE23">
            <v>89353.241040000008</v>
          </cell>
          <cell r="AF23">
            <v>90019.031629999998</v>
          </cell>
          <cell r="AG23">
            <v>89766.078959999984</v>
          </cell>
          <cell r="AH23">
            <v>89746.788639999984</v>
          </cell>
          <cell r="AI23">
            <v>90061.422269999981</v>
          </cell>
          <cell r="AJ23">
            <v>90315.820939999976</v>
          </cell>
          <cell r="AK23">
            <v>90614.595759999982</v>
          </cell>
          <cell r="AL23">
            <v>91268.323810000016</v>
          </cell>
          <cell r="AM23">
            <v>91735.827460000015</v>
          </cell>
          <cell r="AN23">
            <v>92213.273350000003</v>
          </cell>
          <cell r="AO23">
            <v>92993.93998000001</v>
          </cell>
          <cell r="AP23">
            <v>93960.19031000002</v>
          </cell>
          <cell r="AQ23">
            <v>95103.932470000014</v>
          </cell>
          <cell r="AR23">
            <v>96055.113320000019</v>
          </cell>
          <cell r="AS23">
            <v>97531.202659999995</v>
          </cell>
          <cell r="AT23">
            <v>97868.77638000001</v>
          </cell>
          <cell r="AU23">
            <v>98496.736390000005</v>
          </cell>
          <cell r="AV23">
            <v>98943.587539999993</v>
          </cell>
          <cell r="AW23">
            <v>99328.487639999992</v>
          </cell>
          <cell r="AX23">
            <v>99849.980379999994</v>
          </cell>
          <cell r="AY23">
            <v>100306.86296</v>
          </cell>
          <cell r="AZ23">
            <v>101004.77153</v>
          </cell>
          <cell r="BA23">
            <v>101626.22430999999</v>
          </cell>
          <cell r="BB23">
            <v>102503.22141999999</v>
          </cell>
          <cell r="BC23">
            <v>102895.54254999998</v>
          </cell>
          <cell r="BD23">
            <v>103564.86158</v>
          </cell>
          <cell r="BE23">
            <v>104702.02912999998</v>
          </cell>
          <cell r="BF23">
            <v>105045.10414999998</v>
          </cell>
          <cell r="BG23">
            <v>105599.3541</v>
          </cell>
          <cell r="BH23">
            <v>106306.39596999998</v>
          </cell>
          <cell r="BI23">
            <v>106706.02839000001</v>
          </cell>
          <cell r="BJ23">
            <v>107199.88427</v>
          </cell>
          <cell r="BK23">
            <v>107904.17899999999</v>
          </cell>
          <cell r="BL23">
            <v>108412.61252999998</v>
          </cell>
          <cell r="BM23">
            <v>109122.89768999998</v>
          </cell>
          <cell r="BN23">
            <v>109559.74935</v>
          </cell>
          <cell r="BO23">
            <v>110061.32292999999</v>
          </cell>
          <cell r="BP23">
            <v>110635.70632000001</v>
          </cell>
          <cell r="BQ23">
            <v>111773.58082999998</v>
          </cell>
          <cell r="BR23">
            <v>112125.95871999998</v>
          </cell>
          <cell r="BS23">
            <v>112599.68715</v>
          </cell>
          <cell r="BT23">
            <v>101941.77446999997</v>
          </cell>
          <cell r="BU23">
            <v>102569.93823</v>
          </cell>
          <cell r="BV23">
            <v>103012.31827</v>
          </cell>
          <cell r="BW23">
            <v>103088.83443999999</v>
          </cell>
          <cell r="BX23">
            <v>103625.88201999999</v>
          </cell>
          <cell r="BY23">
            <v>104227.04755</v>
          </cell>
          <cell r="BZ23">
            <v>105100.14202000004</v>
          </cell>
          <cell r="CA23">
            <v>106018.44303000002</v>
          </cell>
          <cell r="CB23">
            <v>106895.8023</v>
          </cell>
          <cell r="CC23">
            <v>107989.05847999999</v>
          </cell>
          <cell r="CD23">
            <v>108392.28079999999</v>
          </cell>
          <cell r="CE23">
            <v>108348.93934999999</v>
          </cell>
          <cell r="CF23">
            <v>109255.73449999998</v>
          </cell>
          <cell r="CG23">
            <v>110236.04718000001</v>
          </cell>
          <cell r="CH23">
            <v>111293.62413</v>
          </cell>
          <cell r="CI23">
            <v>112212.79576000002</v>
          </cell>
          <cell r="CJ23">
            <v>112885.01247999999</v>
          </cell>
          <cell r="CK23">
            <v>113405.51052999997</v>
          </cell>
          <cell r="CL23">
            <v>114105.43410999999</v>
          </cell>
          <cell r="CM23">
            <v>114531.43491999999</v>
          </cell>
          <cell r="CN23">
            <v>115077.67440999996</v>
          </cell>
          <cell r="CO23">
            <v>115468.96284000002</v>
          </cell>
          <cell r="CP23">
            <v>115689.0585</v>
          </cell>
          <cell r="CQ23">
            <v>116039.52911</v>
          </cell>
          <cell r="CR23">
            <v>116530.85973999999</v>
          </cell>
          <cell r="CS23">
            <v>117030.22866999998</v>
          </cell>
          <cell r="CT23">
            <v>117474.20582999999</v>
          </cell>
          <cell r="CU23">
            <v>118022.15602999997</v>
          </cell>
          <cell r="CV23">
            <v>118612.85817000001</v>
          </cell>
          <cell r="CW23">
            <v>119539.91277</v>
          </cell>
          <cell r="CX23">
            <v>120472.78013</v>
          </cell>
          <cell r="CY23">
            <v>121020.07267000001</v>
          </cell>
          <cell r="CZ23">
            <v>121511.77520999996</v>
          </cell>
        </row>
        <row r="24">
          <cell r="P24" t="str">
            <v xml:space="preserve">   Less: accumulated amortization</v>
          </cell>
          <cell r="Q24">
            <v>-24236.254369999999</v>
          </cell>
          <cell r="R24">
            <v>-24467.112420000001</v>
          </cell>
          <cell r="S24">
            <v>-24706.177649999994</v>
          </cell>
          <cell r="T24">
            <v>-24935.940740000002</v>
          </cell>
          <cell r="U24">
            <v>-25148.369130000006</v>
          </cell>
          <cell r="V24">
            <v>-25397.630660000003</v>
          </cell>
          <cell r="W24">
            <v>-25646.396219999999</v>
          </cell>
          <cell r="X24">
            <v>-25921.481949999998</v>
          </cell>
          <cell r="Y24">
            <v>-26194.529190000005</v>
          </cell>
          <cell r="Z24">
            <v>-26454.061470000001</v>
          </cell>
          <cell r="AA24">
            <v>-26710.150069999996</v>
          </cell>
          <cell r="AB24">
            <v>-26979.111969999994</v>
          </cell>
          <cell r="AC24">
            <v>-27245.859649999999</v>
          </cell>
          <cell r="AD24">
            <v>-27497.745179999998</v>
          </cell>
          <cell r="AE24">
            <v>-27765.853969999989</v>
          </cell>
          <cell r="AF24">
            <v>-28033.657640000001</v>
          </cell>
          <cell r="AG24">
            <v>-28364.485060000006</v>
          </cell>
          <cell r="AH24">
            <v>-28657.933689999998</v>
          </cell>
          <cell r="AI24">
            <v>-28951.323830000001</v>
          </cell>
          <cell r="AJ24">
            <v>-29210.52216</v>
          </cell>
          <cell r="AK24">
            <v>-29501.77779</v>
          </cell>
          <cell r="AL24">
            <v>-29797.36146</v>
          </cell>
          <cell r="AM24">
            <v>-30093.012650000001</v>
          </cell>
          <cell r="AN24">
            <v>-30388.386010000002</v>
          </cell>
          <cell r="AO24">
            <v>-30685.922169999994</v>
          </cell>
          <cell r="AP24">
            <v>-30991.764159999999</v>
          </cell>
          <cell r="AQ24">
            <v>-31291.805919999999</v>
          </cell>
          <cell r="AR24">
            <v>-31591.777340000004</v>
          </cell>
          <cell r="AS24">
            <v>-31400.92324</v>
          </cell>
          <cell r="AT24">
            <v>-31734.103020000002</v>
          </cell>
          <cell r="AU24">
            <v>-32051.09102</v>
          </cell>
          <cell r="AV24">
            <v>-32285.113400000009</v>
          </cell>
          <cell r="AW24">
            <v>-32605.639199999998</v>
          </cell>
          <cell r="AX24">
            <v>-32930.405579999999</v>
          </cell>
          <cell r="AY24">
            <v>-33236.463190000002</v>
          </cell>
          <cell r="AZ24">
            <v>-33560.848560000006</v>
          </cell>
          <cell r="BA24">
            <v>-33870.406619999994</v>
          </cell>
          <cell r="BB24">
            <v>-34194.304729999996</v>
          </cell>
          <cell r="BC24">
            <v>-34495.168799999999</v>
          </cell>
          <cell r="BD24">
            <v>-34714.100110000014</v>
          </cell>
          <cell r="BE24">
            <v>-35060.48257</v>
          </cell>
          <cell r="BF24">
            <v>-35363.101129999995</v>
          </cell>
          <cell r="BG24">
            <v>-35679.850479999994</v>
          </cell>
          <cell r="BH24">
            <v>-35954.752080000006</v>
          </cell>
          <cell r="BI24">
            <v>-36292.927169999995</v>
          </cell>
          <cell r="BJ24">
            <v>-36617.345160000004</v>
          </cell>
          <cell r="BK24">
            <v>-36944.385849999991</v>
          </cell>
          <cell r="BL24">
            <v>-37275.30917</v>
          </cell>
          <cell r="BM24">
            <v>-37606.316020000006</v>
          </cell>
          <cell r="BN24">
            <v>-37937.145079999995</v>
          </cell>
          <cell r="BO24">
            <v>-38260.148549999998</v>
          </cell>
          <cell r="BP24">
            <v>-38581.434040000007</v>
          </cell>
          <cell r="BQ24">
            <v>-38919.618480000005</v>
          </cell>
          <cell r="BR24">
            <v>-39258.886719999995</v>
          </cell>
          <cell r="BS24">
            <v>-39592.83202999999</v>
          </cell>
          <cell r="BT24">
            <v>-35372.925715000019</v>
          </cell>
          <cell r="BU24">
            <v>-35614.635259999988</v>
          </cell>
          <cell r="BV24">
            <v>-35730.35089500001</v>
          </cell>
          <cell r="BW24">
            <v>-36013.09883000001</v>
          </cell>
          <cell r="BX24">
            <v>-36296.702624999991</v>
          </cell>
          <cell r="BY24">
            <v>-36582.601610000005</v>
          </cell>
          <cell r="BZ24">
            <v>-36863.193584999994</v>
          </cell>
          <cell r="CA24">
            <v>-37153.607550000001</v>
          </cell>
          <cell r="CB24">
            <v>-37447.453785000005</v>
          </cell>
          <cell r="CC24">
            <v>-37687.163</v>
          </cell>
          <cell r="CD24">
            <v>-37985.300539999989</v>
          </cell>
          <cell r="CE24">
            <v>-37438.664749999989</v>
          </cell>
          <cell r="CF24">
            <v>-37734.482369999998</v>
          </cell>
          <cell r="CG24">
            <v>-38039.527020000009</v>
          </cell>
          <cell r="CH24">
            <v>-38341.767490000013</v>
          </cell>
          <cell r="CI24">
            <v>-38608.301530000004</v>
          </cell>
          <cell r="CJ24">
            <v>-38891.52975999999</v>
          </cell>
          <cell r="CK24">
            <v>-39189.654660000007</v>
          </cell>
          <cell r="CL24">
            <v>-39455.305220000002</v>
          </cell>
          <cell r="CM24">
            <v>-39766.502809999991</v>
          </cell>
          <cell r="CN24">
            <v>-39997.455699999999</v>
          </cell>
          <cell r="CO24">
            <v>-40309.069219999998</v>
          </cell>
          <cell r="CP24">
            <v>-40636.308480000007</v>
          </cell>
          <cell r="CQ24">
            <v>-40963.286629999995</v>
          </cell>
          <cell r="CR24">
            <v>-41284.510340000001</v>
          </cell>
          <cell r="CS24">
            <v>-41611.462000000007</v>
          </cell>
          <cell r="CT24">
            <v>-41937.09807</v>
          </cell>
          <cell r="CU24">
            <v>-42317.485489999992</v>
          </cell>
          <cell r="CV24">
            <v>-42644.253899999996</v>
          </cell>
          <cell r="CW24">
            <v>-42970.176139999996</v>
          </cell>
          <cell r="CX24">
            <v>-43195.041749999989</v>
          </cell>
          <cell r="CY24">
            <v>-43520.26672</v>
          </cell>
          <cell r="CZ24">
            <v>-43830.161979999997</v>
          </cell>
        </row>
        <row r="25">
          <cell r="Q25">
            <v>52991.099690000017</v>
          </cell>
          <cell r="R25">
            <v>53162.6348</v>
          </cell>
          <cell r="S25">
            <v>54143.021009999997</v>
          </cell>
          <cell r="T25">
            <v>54772.505649999992</v>
          </cell>
          <cell r="U25">
            <v>57121.429100000008</v>
          </cell>
          <cell r="V25">
            <v>57429.462800000016</v>
          </cell>
          <cell r="W25">
            <v>57747.87374000001</v>
          </cell>
          <cell r="X25">
            <v>57823.285909999991</v>
          </cell>
          <cell r="Y25">
            <v>58544.972380000021</v>
          </cell>
          <cell r="Z25">
            <v>58852.779740000013</v>
          </cell>
          <cell r="AA25">
            <v>59480.591530000012</v>
          </cell>
          <cell r="AB25">
            <v>60180.247639999987</v>
          </cell>
          <cell r="AC25">
            <v>60392.244510000004</v>
          </cell>
          <cell r="AD25">
            <v>60770.957569999999</v>
          </cell>
          <cell r="AE25">
            <v>61587.387070000019</v>
          </cell>
          <cell r="AF25">
            <v>61985.373989999993</v>
          </cell>
          <cell r="AG25">
            <v>61401.593899999978</v>
          </cell>
          <cell r="AH25">
            <v>61088.854949999986</v>
          </cell>
          <cell r="AI25">
            <v>61110.09843999998</v>
          </cell>
          <cell r="AJ25">
            <v>61105.298779999976</v>
          </cell>
          <cell r="AK25">
            <v>61112.817969999982</v>
          </cell>
          <cell r="AL25">
            <v>61470.962350000016</v>
          </cell>
          <cell r="AM25">
            <v>61642.814810000011</v>
          </cell>
          <cell r="AN25">
            <v>61824.887340000001</v>
          </cell>
          <cell r="AO25">
            <v>62308.017810000019</v>
          </cell>
          <cell r="AP25">
            <v>62968.426150000021</v>
          </cell>
          <cell r="AQ25">
            <v>63812.126550000015</v>
          </cell>
          <cell r="AR25">
            <v>64463.335980000018</v>
          </cell>
          <cell r="AS25">
            <v>66130.279419999992</v>
          </cell>
          <cell r="AT25">
            <v>66134.673360000015</v>
          </cell>
          <cell r="AU25">
            <v>66445.645370000013</v>
          </cell>
          <cell r="AV25">
            <v>66658.474139999977</v>
          </cell>
          <cell r="AW25">
            <v>66722.848440000002</v>
          </cell>
          <cell r="AX25">
            <v>66919.574800000002</v>
          </cell>
          <cell r="AY25">
            <v>67070.399769999989</v>
          </cell>
          <cell r="AZ25">
            <v>67443.922969999985</v>
          </cell>
          <cell r="BA25">
            <v>67755.817689999996</v>
          </cell>
          <cell r="BB25">
            <v>68308.916689999984</v>
          </cell>
          <cell r="BC25">
            <v>68400.373749999984</v>
          </cell>
          <cell r="BD25">
            <v>68850.761469999983</v>
          </cell>
          <cell r="BE25">
            <v>69641.546559999988</v>
          </cell>
          <cell r="BF25">
            <v>69682.003019999989</v>
          </cell>
          <cell r="BG25">
            <v>69919.503620000003</v>
          </cell>
          <cell r="BH25">
            <v>70351.643889999978</v>
          </cell>
          <cell r="BI25">
            <v>70413.101220000011</v>
          </cell>
          <cell r="BJ25">
            <v>70582.539109999983</v>
          </cell>
          <cell r="BK25">
            <v>70959.793149999998</v>
          </cell>
          <cell r="BL25">
            <v>71137.303359999991</v>
          </cell>
          <cell r="BM25">
            <v>71516.581669999985</v>
          </cell>
          <cell r="BN25">
            <v>71622.604270000011</v>
          </cell>
          <cell r="BO25">
            <v>71801.174379999997</v>
          </cell>
          <cell r="BP25">
            <v>72054.272280000005</v>
          </cell>
          <cell r="BQ25">
            <v>72853.962349999973</v>
          </cell>
          <cell r="BR25">
            <v>72867.071999999986</v>
          </cell>
          <cell r="BS25">
            <v>73006.855120000007</v>
          </cell>
          <cell r="BT25">
            <v>66568.848754999955</v>
          </cell>
          <cell r="BU25">
            <v>66955.302970000019</v>
          </cell>
          <cell r="BV25">
            <v>67281.967374999993</v>
          </cell>
          <cell r="BW25">
            <v>67075.735609999974</v>
          </cell>
          <cell r="BX25">
            <v>67329.179394999999</v>
          </cell>
          <cell r="BY25">
            <v>67644.445940000005</v>
          </cell>
          <cell r="BZ25">
            <v>68236.948435000057</v>
          </cell>
          <cell r="CA25">
            <v>68864.835480000023</v>
          </cell>
          <cell r="CB25">
            <v>69448.348514999991</v>
          </cell>
          <cell r="CC25">
            <v>70301.895479999992</v>
          </cell>
          <cell r="CD25">
            <v>70406.980260000011</v>
          </cell>
          <cell r="CE25">
            <v>70910.274600000004</v>
          </cell>
          <cell r="CF25">
            <v>71521.252129999979</v>
          </cell>
          <cell r="CG25">
            <v>72196.52016</v>
          </cell>
          <cell r="CH25">
            <v>72951.856639999984</v>
          </cell>
          <cell r="CI25">
            <v>73604.494230000011</v>
          </cell>
          <cell r="CJ25">
            <v>73993.48272</v>
          </cell>
          <cell r="CK25">
            <v>74215.85586999997</v>
          </cell>
          <cell r="CL25">
            <v>74650.128889999993</v>
          </cell>
          <cell r="CM25">
            <v>74764.932109999994</v>
          </cell>
          <cell r="CN25">
            <v>75080.218709999957</v>
          </cell>
          <cell r="CO25">
            <v>75159.893620000017</v>
          </cell>
          <cell r="CP25">
            <v>75052.750019999992</v>
          </cell>
          <cell r="CQ25">
            <v>75076.242480000015</v>
          </cell>
          <cell r="CR25">
            <v>75246.349399999977</v>
          </cell>
          <cell r="CS25">
            <v>75418.766669999983</v>
          </cell>
          <cell r="CT25">
            <v>75537.107759999984</v>
          </cell>
          <cell r="CU25">
            <v>75704.670539999977</v>
          </cell>
          <cell r="CV25">
            <v>75968.604270000011</v>
          </cell>
          <cell r="CW25">
            <v>76569.736629999999</v>
          </cell>
          <cell r="CX25">
            <v>77277.73838000001</v>
          </cell>
          <cell r="CY25">
            <v>77499.805950000009</v>
          </cell>
          <cell r="CZ25">
            <v>77681.613229999959</v>
          </cell>
        </row>
        <row r="27">
          <cell r="P27" t="str">
            <v>Investment in subsidiary</v>
          </cell>
          <cell r="Q27">
            <v>-0.11110000000218861</v>
          </cell>
          <cell r="R27">
            <v>-3.958120942115784E-12</v>
          </cell>
          <cell r="S27">
            <v>2.0954757928848265E-12</v>
          </cell>
          <cell r="T27">
            <v>9.9999962840229271E-6</v>
          </cell>
          <cell r="U27">
            <v>1.0000003501772881E-5</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row>
        <row r="29">
          <cell r="P29" t="str">
            <v>Accrued pension benefit asset</v>
          </cell>
          <cell r="Q29">
            <v>1718.7401399999999</v>
          </cell>
          <cell r="R29">
            <v>1712.7734699999999</v>
          </cell>
          <cell r="S29">
            <v>1706.8068000000001</v>
          </cell>
          <cell r="T29">
            <v>1700.8401299999998</v>
          </cell>
          <cell r="U29">
            <v>1308.0160000000001</v>
          </cell>
          <cell r="V29">
            <v>1302.0160000000001</v>
          </cell>
          <cell r="W29">
            <v>1296.0160000000001</v>
          </cell>
          <cell r="X29">
            <v>1248.1469999999999</v>
          </cell>
          <cell r="Y29">
            <v>1200.278</v>
          </cell>
          <cell r="Z29">
            <v>1152.4090000000001</v>
          </cell>
          <cell r="AA29">
            <v>1104.54</v>
          </cell>
          <cell r="AB29">
            <v>1056.671</v>
          </cell>
          <cell r="AC29">
            <v>1008.802</v>
          </cell>
          <cell r="AD29">
            <v>960.93299999999999</v>
          </cell>
          <cell r="AE29">
            <v>913.06399999999996</v>
          </cell>
          <cell r="AF29">
            <v>1189.0199499999999</v>
          </cell>
          <cell r="AG29">
            <v>1321.38</v>
          </cell>
          <cell r="AH29">
            <v>1313.34726</v>
          </cell>
          <cell r="AI29">
            <v>1305.3145200000001</v>
          </cell>
          <cell r="AJ29">
            <v>1297.28178</v>
          </cell>
          <cell r="AK29">
            <v>1289.2490400000002</v>
          </cell>
          <cell r="AL29">
            <v>1281.2163</v>
          </cell>
          <cell r="AM29">
            <v>1273.1835599999999</v>
          </cell>
          <cell r="AN29">
            <v>1265.1508200000001</v>
          </cell>
          <cell r="AO29">
            <v>1257.11808</v>
          </cell>
          <cell r="AP29">
            <v>1249.0853400000001</v>
          </cell>
          <cell r="AQ29">
            <v>1241.0526</v>
          </cell>
          <cell r="AR29">
            <v>1233.0198600000001</v>
          </cell>
          <cell r="AS29">
            <v>990.91812000000004</v>
          </cell>
          <cell r="AT29">
            <v>987.34438</v>
          </cell>
          <cell r="AU29">
            <v>986.57119999999998</v>
          </cell>
          <cell r="AV29">
            <v>1301.95902</v>
          </cell>
          <cell r="AW29">
            <v>1299.9584399999999</v>
          </cell>
          <cell r="AX29">
            <v>1215.9608600000001</v>
          </cell>
          <cell r="AY29">
            <v>1192.25728</v>
          </cell>
          <cell r="AZ29">
            <v>1168.5536999999999</v>
          </cell>
          <cell r="BA29">
            <v>1144.8501200000001</v>
          </cell>
          <cell r="BB29">
            <v>1121.14654</v>
          </cell>
          <cell r="BC29">
            <v>1097.4429599999999</v>
          </cell>
          <cell r="BD29">
            <v>1073.73938</v>
          </cell>
          <cell r="BE29">
            <v>1132.9780000000001</v>
          </cell>
          <cell r="BF29">
            <v>1116.3420000000001</v>
          </cell>
          <cell r="BG29">
            <v>1099.7059999999999</v>
          </cell>
          <cell r="BH29">
            <v>1083.07</v>
          </cell>
          <cell r="BI29">
            <v>1066.434</v>
          </cell>
          <cell r="BJ29">
            <v>1049.798</v>
          </cell>
          <cell r="BK29">
            <v>1033.162</v>
          </cell>
          <cell r="BL29">
            <v>982.96500000000003</v>
          </cell>
          <cell r="BM29">
            <v>999.89</v>
          </cell>
          <cell r="BN29">
            <v>983.25400000000002</v>
          </cell>
          <cell r="BO29">
            <v>966.61800000000005</v>
          </cell>
          <cell r="BP29">
            <v>949.98199999999997</v>
          </cell>
          <cell r="BQ29">
            <v>438.39100000000002</v>
          </cell>
          <cell r="BR29">
            <v>451.65300000000002</v>
          </cell>
          <cell r="BS29">
            <v>464.91500000000002</v>
          </cell>
          <cell r="BT29">
            <v>478.17700000000002</v>
          </cell>
          <cell r="BU29">
            <v>1290.2339999999999</v>
          </cell>
          <cell r="BV29">
            <v>1341.2339999999999</v>
          </cell>
          <cell r="BW29">
            <v>1316.758</v>
          </cell>
          <cell r="BX29">
            <v>1330.02</v>
          </cell>
          <cell r="BY29">
            <v>1343.2819999999999</v>
          </cell>
          <cell r="BZ29">
            <v>1356.5440000000001</v>
          </cell>
          <cell r="CA29">
            <v>1369.806</v>
          </cell>
          <cell r="CB29">
            <v>1383.068</v>
          </cell>
          <cell r="CC29">
            <v>1406.1189999999999</v>
          </cell>
          <cell r="CD29">
            <v>1416.0719999999999</v>
          </cell>
          <cell r="CE29">
            <v>1426.0250000000001</v>
          </cell>
          <cell r="CF29">
            <v>1435.9780000000001</v>
          </cell>
          <cell r="CG29">
            <v>1445.931</v>
          </cell>
          <cell r="CH29">
            <v>1455.884</v>
          </cell>
          <cell r="CI29">
            <v>1465.837</v>
          </cell>
          <cell r="CJ29">
            <v>1475.79</v>
          </cell>
          <cell r="CK29">
            <v>1485.7429999999999</v>
          </cell>
          <cell r="CL29">
            <v>1495.6959999999999</v>
          </cell>
          <cell r="CM29">
            <v>1505.6489999999999</v>
          </cell>
          <cell r="CN29">
            <v>1515.6020000000001</v>
          </cell>
          <cell r="CO29">
            <v>1543.635</v>
          </cell>
          <cell r="CP29">
            <v>1551.4802500000001</v>
          </cell>
          <cell r="CQ29">
            <v>1559.3254999999999</v>
          </cell>
          <cell r="CR29">
            <v>1567.17075</v>
          </cell>
          <cell r="CS29">
            <v>1575.0160000000001</v>
          </cell>
          <cell r="CT29">
            <v>1582.8612499999999</v>
          </cell>
          <cell r="CU29">
            <v>1590.7065</v>
          </cell>
          <cell r="CV29">
            <v>1598.5517500000001</v>
          </cell>
          <cell r="CW29">
            <v>1606.3969999999999</v>
          </cell>
          <cell r="CX29">
            <v>1614.24225</v>
          </cell>
          <cell r="CY29">
            <v>1622.0875000000001</v>
          </cell>
          <cell r="CZ29">
            <v>2016.41875</v>
          </cell>
        </row>
        <row r="31">
          <cell r="P31" t="str">
            <v>Intangible assets</v>
          </cell>
          <cell r="BT31">
            <v>7374.9421399999983</v>
          </cell>
          <cell r="BU31">
            <v>7342.4323366666658</v>
          </cell>
          <cell r="BV31">
            <v>7309.9225333333306</v>
          </cell>
          <cell r="BW31">
            <v>7277.4127299999991</v>
          </cell>
          <cell r="BX31">
            <v>7244.9029266666639</v>
          </cell>
          <cell r="BY31">
            <v>7212.3931233333305</v>
          </cell>
          <cell r="BZ31">
            <v>7179.8833199999972</v>
          </cell>
          <cell r="CA31">
            <v>7147.3735166666647</v>
          </cell>
          <cell r="CB31">
            <v>7114.8637133333314</v>
          </cell>
          <cell r="CC31">
            <v>7082.3539100000016</v>
          </cell>
          <cell r="CD31">
            <v>7024.5655000000006</v>
          </cell>
          <cell r="CE31">
            <v>6966.4949800000004</v>
          </cell>
          <cell r="CF31">
            <v>6908.7622999999985</v>
          </cell>
          <cell r="CG31">
            <v>6867.9723800000002</v>
          </cell>
          <cell r="CH31">
            <v>6810.2517099999995</v>
          </cell>
          <cell r="CI31">
            <v>6752.5311200000006</v>
          </cell>
          <cell r="CJ31">
            <v>6694.8141099999993</v>
          </cell>
          <cell r="CK31">
            <v>6716.7490599999983</v>
          </cell>
          <cell r="CL31">
            <v>6674.6274699999994</v>
          </cell>
          <cell r="CM31">
            <v>6642.0943400000006</v>
          </cell>
          <cell r="CN31">
            <v>6674.1091500000002</v>
          </cell>
          <cell r="CO31">
            <v>6865.8629599999995</v>
          </cell>
          <cell r="CP31">
            <v>6821.1733600000016</v>
          </cell>
          <cell r="CQ31">
            <v>6776.4839199999997</v>
          </cell>
          <cell r="CR31">
            <v>6772.5206900000012</v>
          </cell>
          <cell r="CS31">
            <v>6727.5461700000014</v>
          </cell>
          <cell r="CT31">
            <v>6683.4953200000018</v>
          </cell>
          <cell r="CU31">
            <v>6659.3409199999987</v>
          </cell>
          <cell r="CV31">
            <v>6616.3327499999987</v>
          </cell>
          <cell r="CW31">
            <v>6573.4156199999998</v>
          </cell>
          <cell r="CX31">
            <v>6530.5531100000007</v>
          </cell>
          <cell r="CY31">
            <v>6487.7062000000005</v>
          </cell>
          <cell r="CZ31">
            <v>6444.8728200000014</v>
          </cell>
        </row>
        <row r="33">
          <cell r="P33" t="str">
            <v>Goodwill</v>
          </cell>
          <cell r="Q33">
            <v>4038.69</v>
          </cell>
          <cell r="R33">
            <v>4038.69</v>
          </cell>
          <cell r="S33">
            <v>4038.69</v>
          </cell>
          <cell r="T33">
            <v>4038.69</v>
          </cell>
          <cell r="U33">
            <v>3214.0017900000003</v>
          </cell>
          <cell r="V33">
            <v>3214.0017899999998</v>
          </cell>
          <cell r="W33">
            <v>3214.0017900000003</v>
          </cell>
          <cell r="X33">
            <v>3214.0017900000003</v>
          </cell>
          <cell r="Y33">
            <v>3214.0017900000003</v>
          </cell>
          <cell r="Z33">
            <v>3214.0017900000003</v>
          </cell>
          <cell r="AA33">
            <v>3214.0017900000003</v>
          </cell>
          <cell r="AB33">
            <v>3214.0017900000003</v>
          </cell>
          <cell r="AC33">
            <v>3214.0017900000003</v>
          </cell>
          <cell r="AD33">
            <v>3214.0017900000003</v>
          </cell>
          <cell r="AE33">
            <v>3214.0017900000003</v>
          </cell>
          <cell r="AF33">
            <v>3214.0017900000003</v>
          </cell>
          <cell r="AG33">
            <v>3214.0017900000003</v>
          </cell>
          <cell r="AH33">
            <v>3214.0017900000003</v>
          </cell>
          <cell r="AI33">
            <v>3214.0017900000003</v>
          </cell>
          <cell r="AJ33">
            <v>3214.0017900000003</v>
          </cell>
          <cell r="AK33">
            <v>3214.0017900000003</v>
          </cell>
          <cell r="AL33">
            <v>3214.0017900000003</v>
          </cell>
          <cell r="AM33">
            <v>3214.0017900000003</v>
          </cell>
          <cell r="AN33">
            <v>3214.0017900000003</v>
          </cell>
          <cell r="AO33">
            <v>3214.0017900000003</v>
          </cell>
          <cell r="AP33">
            <v>3214.0017900000003</v>
          </cell>
          <cell r="AQ33">
            <v>3214.0017900000003</v>
          </cell>
          <cell r="AR33">
            <v>3214.0017900000003</v>
          </cell>
          <cell r="AS33">
            <v>3214.0017900000003</v>
          </cell>
          <cell r="AT33">
            <v>3214.0017900000003</v>
          </cell>
          <cell r="AU33">
            <v>3214.0017900000003</v>
          </cell>
          <cell r="AV33">
            <v>3214.0017900000003</v>
          </cell>
          <cell r="AW33">
            <v>3214.0017900000003</v>
          </cell>
          <cell r="AX33">
            <v>3214.0017900000003</v>
          </cell>
          <cell r="AY33">
            <v>3214.0017900000003</v>
          </cell>
          <cell r="AZ33">
            <v>3214.0017900000003</v>
          </cell>
          <cell r="BA33">
            <v>3214.0017900000003</v>
          </cell>
          <cell r="BB33">
            <v>3214.0017900000003</v>
          </cell>
          <cell r="BC33">
            <v>3214.0017900000003</v>
          </cell>
          <cell r="BD33">
            <v>3214.0017900000003</v>
          </cell>
          <cell r="BE33">
            <v>3214.0017900000003</v>
          </cell>
          <cell r="BF33">
            <v>3214.0017900000003</v>
          </cell>
          <cell r="BG33">
            <v>3214.0017900000003</v>
          </cell>
          <cell r="BH33">
            <v>3214.0017900000003</v>
          </cell>
          <cell r="BI33">
            <v>3214.0017900000003</v>
          </cell>
          <cell r="BJ33">
            <v>3214.0017900000003</v>
          </cell>
          <cell r="BK33">
            <v>3214.0017900000003</v>
          </cell>
          <cell r="BL33">
            <v>3214.0017900000003</v>
          </cell>
          <cell r="BM33">
            <v>3214.0017900000003</v>
          </cell>
          <cell r="BN33">
            <v>3214.0017900000003</v>
          </cell>
          <cell r="BO33">
            <v>3214.0017900000003</v>
          </cell>
          <cell r="BP33">
            <v>3214.0017900000003</v>
          </cell>
          <cell r="BQ33">
            <v>3214.0017900000003</v>
          </cell>
          <cell r="BR33">
            <v>3214.0017900000003</v>
          </cell>
          <cell r="BS33">
            <v>3214.0017900000003</v>
          </cell>
          <cell r="BT33">
            <v>3214.0017900000003</v>
          </cell>
          <cell r="BU33">
            <v>3214.0017900000003</v>
          </cell>
          <cell r="BV33">
            <v>3214.0017900000003</v>
          </cell>
          <cell r="BW33">
            <v>3214.0017900000003</v>
          </cell>
          <cell r="BX33">
            <v>3214.0017900000003</v>
          </cell>
          <cell r="BY33">
            <v>3214.0017900000003</v>
          </cell>
          <cell r="BZ33">
            <v>3214.0017900000003</v>
          </cell>
          <cell r="CA33">
            <v>3214.0017900000003</v>
          </cell>
          <cell r="CB33">
            <v>3214.0017900000003</v>
          </cell>
          <cell r="CC33">
            <v>3214.0017900000003</v>
          </cell>
          <cell r="CD33">
            <v>3214.0017900000003</v>
          </cell>
          <cell r="CE33">
            <v>3214.0017900000003</v>
          </cell>
          <cell r="CF33">
            <v>3214.0017900000003</v>
          </cell>
          <cell r="CG33">
            <v>3214.0017900000003</v>
          </cell>
          <cell r="CH33">
            <v>3214.0017900000003</v>
          </cell>
          <cell r="CI33">
            <v>3214.0017900000003</v>
          </cell>
          <cell r="CJ33">
            <v>3214.0017900000003</v>
          </cell>
          <cell r="CK33">
            <v>3214.0017900000003</v>
          </cell>
          <cell r="CL33">
            <v>3214.0017900000003</v>
          </cell>
          <cell r="CM33">
            <v>3214.0017900000003</v>
          </cell>
          <cell r="CN33">
            <v>3214.0017900000003</v>
          </cell>
          <cell r="CO33">
            <v>3214.0017900000003</v>
          </cell>
          <cell r="CP33">
            <v>3214.0017900000003</v>
          </cell>
          <cell r="CQ33">
            <v>3214.0017900000003</v>
          </cell>
          <cell r="CR33">
            <v>3214.0017900000003</v>
          </cell>
          <cell r="CS33">
            <v>3214.0017900000003</v>
          </cell>
          <cell r="CT33">
            <v>3214.0017900000003</v>
          </cell>
          <cell r="CU33">
            <v>3214.0017900000003</v>
          </cell>
          <cell r="CV33">
            <v>3214.0017900000003</v>
          </cell>
          <cell r="CW33">
            <v>3214.0017900000003</v>
          </cell>
          <cell r="CX33">
            <v>3214.0017900000003</v>
          </cell>
          <cell r="CY33">
            <v>3214.0017900000003</v>
          </cell>
          <cell r="CZ33">
            <v>3214.0017900000003</v>
          </cell>
        </row>
        <row r="35">
          <cell r="P35" t="str">
            <v>Regulatory assets, non-current</v>
          </cell>
          <cell r="BE35">
            <v>865</v>
          </cell>
          <cell r="BF35">
            <v>0</v>
          </cell>
          <cell r="BG35">
            <v>0</v>
          </cell>
          <cell r="BH35">
            <v>0</v>
          </cell>
          <cell r="BI35">
            <v>0</v>
          </cell>
          <cell r="BJ35">
            <v>0</v>
          </cell>
          <cell r="BK35">
            <v>0</v>
          </cell>
          <cell r="BL35">
            <v>0</v>
          </cell>
          <cell r="BM35">
            <v>0</v>
          </cell>
          <cell r="BN35">
            <v>0</v>
          </cell>
          <cell r="BO35">
            <v>0</v>
          </cell>
          <cell r="BP35">
            <v>0</v>
          </cell>
          <cell r="BQ35">
            <v>584.86856</v>
          </cell>
          <cell r="BR35">
            <v>511.75999000000007</v>
          </cell>
          <cell r="BS35">
            <v>438.65142000000003</v>
          </cell>
          <cell r="BT35">
            <v>365.54285000000004</v>
          </cell>
          <cell r="BU35">
            <v>292.43428</v>
          </cell>
          <cell r="BV35">
            <v>219.32571000000002</v>
          </cell>
          <cell r="BW35">
            <v>146.21714</v>
          </cell>
          <cell r="BX35">
            <v>73.10857</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cell r="CM35">
            <v>0</v>
          </cell>
          <cell r="CN35">
            <v>0</v>
          </cell>
          <cell r="CO35">
            <v>0</v>
          </cell>
          <cell r="CP35">
            <v>0</v>
          </cell>
          <cell r="CQ35">
            <v>0</v>
          </cell>
          <cell r="CR35">
            <v>0</v>
          </cell>
          <cell r="CS35">
            <v>0</v>
          </cell>
          <cell r="CT35">
            <v>0</v>
          </cell>
          <cell r="CU35">
            <v>0</v>
          </cell>
          <cell r="CV35">
            <v>0</v>
          </cell>
          <cell r="CW35">
            <v>0</v>
          </cell>
          <cell r="CX35">
            <v>12324.030349999999</v>
          </cell>
          <cell r="CY35">
            <v>11503.907049999998</v>
          </cell>
          <cell r="CZ35">
            <v>13672.583290000002</v>
          </cell>
        </row>
        <row r="37">
          <cell r="P37" t="str">
            <v>Other assets</v>
          </cell>
          <cell r="Q37">
            <v>1499.81943</v>
          </cell>
          <cell r="R37">
            <v>1531.1835299999998</v>
          </cell>
          <cell r="S37">
            <v>1470.8211999999999</v>
          </cell>
          <cell r="T37">
            <v>1461.7354499999997</v>
          </cell>
          <cell r="U37">
            <v>1462.7632800000001</v>
          </cell>
          <cell r="V37">
            <v>1450.5825700000009</v>
          </cell>
          <cell r="W37">
            <v>1438.4018699999999</v>
          </cell>
          <cell r="X37">
            <v>1426.2211599999998</v>
          </cell>
          <cell r="Y37">
            <v>1421.0581299999999</v>
          </cell>
          <cell r="Z37">
            <v>1408.8774199999998</v>
          </cell>
          <cell r="AA37">
            <v>1389.6790499999997</v>
          </cell>
          <cell r="AB37">
            <v>1377.4983399999999</v>
          </cell>
          <cell r="AC37">
            <v>1365.31764</v>
          </cell>
          <cell r="AD37">
            <v>1353.1369299999999</v>
          </cell>
          <cell r="AE37">
            <v>1340.95623</v>
          </cell>
          <cell r="AF37">
            <v>1328.7755199999997</v>
          </cell>
          <cell r="AG37">
            <v>1076.37138</v>
          </cell>
          <cell r="AH37">
            <v>1068.2992300000001</v>
          </cell>
          <cell r="AI37">
            <v>1060.3064199999999</v>
          </cell>
          <cell r="AJ37">
            <v>1052.3136</v>
          </cell>
          <cell r="AK37">
            <v>1044.32079</v>
          </cell>
          <cell r="AL37">
            <v>1036.3279700000001</v>
          </cell>
          <cell r="AM37">
            <v>1028.3351500000001</v>
          </cell>
          <cell r="AN37">
            <v>1020.3423300000001</v>
          </cell>
          <cell r="AO37">
            <v>1012.34952</v>
          </cell>
          <cell r="AP37">
            <v>1004.3567</v>
          </cell>
          <cell r="AQ37">
            <v>996.36388999999997</v>
          </cell>
          <cell r="AR37">
            <v>988.37107000000003</v>
          </cell>
          <cell r="AS37">
            <v>980.37825999999995</v>
          </cell>
          <cell r="AT37">
            <v>972.38544000000002</v>
          </cell>
          <cell r="AU37">
            <v>964.39263000000005</v>
          </cell>
          <cell r="AV37">
            <v>956.39981</v>
          </cell>
          <cell r="AW37">
            <v>948.40700000000004</v>
          </cell>
          <cell r="AX37">
            <v>940.4141800000001</v>
          </cell>
          <cell r="AY37">
            <v>932.42136000000005</v>
          </cell>
          <cell r="AZ37">
            <v>924.42854</v>
          </cell>
          <cell r="BA37">
            <v>916.43573000000015</v>
          </cell>
          <cell r="BB37">
            <v>908.44290999999998</v>
          </cell>
          <cell r="BC37">
            <v>900.45010000000013</v>
          </cell>
          <cell r="BD37">
            <v>892.45728000000008</v>
          </cell>
          <cell r="BE37">
            <v>889.28663000000006</v>
          </cell>
          <cell r="BF37">
            <v>881.28372000000002</v>
          </cell>
          <cell r="BG37">
            <v>873.28082000000006</v>
          </cell>
          <cell r="BH37">
            <v>502.42588999999998</v>
          </cell>
          <cell r="BI37">
            <v>497.09199999999998</v>
          </cell>
          <cell r="BJ37">
            <v>510.54162999999994</v>
          </cell>
          <cell r="BK37">
            <v>489.57491000000005</v>
          </cell>
          <cell r="BL37">
            <v>445.72352000000006</v>
          </cell>
          <cell r="BM37">
            <v>425.50848000000002</v>
          </cell>
          <cell r="BN37">
            <v>448.46286000000003</v>
          </cell>
          <cell r="BO37">
            <v>457.37086999999997</v>
          </cell>
          <cell r="BP37">
            <v>446.94351</v>
          </cell>
          <cell r="BQ37">
            <v>589.99622000000011</v>
          </cell>
          <cell r="BR37">
            <v>490.36830999999995</v>
          </cell>
          <cell r="BS37">
            <v>480.71627999999998</v>
          </cell>
          <cell r="BT37">
            <v>233.35581499999992</v>
          </cell>
          <cell r="BU37">
            <v>220.66432333333327</v>
          </cell>
          <cell r="BV37">
            <v>143.91636166666669</v>
          </cell>
          <cell r="BW37">
            <v>175.21217999999999</v>
          </cell>
          <cell r="BX37">
            <v>171.51683833333337</v>
          </cell>
          <cell r="BY37">
            <v>159.64180666666661</v>
          </cell>
          <cell r="BZ37">
            <v>165.712695</v>
          </cell>
          <cell r="CA37">
            <v>124.62888333333339</v>
          </cell>
          <cell r="CB37">
            <v>123.5191016666667</v>
          </cell>
          <cell r="CC37">
            <v>122.95883999999992</v>
          </cell>
          <cell r="CD37">
            <v>95.804679999999962</v>
          </cell>
          <cell r="CE37">
            <v>91.966769999999997</v>
          </cell>
          <cell r="CF37">
            <v>179.26499999999999</v>
          </cell>
          <cell r="CG37">
            <v>149.30000999999999</v>
          </cell>
          <cell r="CH37">
            <v>169.57499999999999</v>
          </cell>
          <cell r="CI37">
            <v>164.73</v>
          </cell>
          <cell r="CJ37">
            <v>65.859989999999996</v>
          </cell>
          <cell r="CK37">
            <v>-35.870530000000016</v>
          </cell>
          <cell r="CL37">
            <v>60.138879999999979</v>
          </cell>
          <cell r="CM37">
            <v>80.931599999999932</v>
          </cell>
          <cell r="CN37">
            <v>153.34558999999993</v>
          </cell>
          <cell r="CO37">
            <v>57.784770000000208</v>
          </cell>
          <cell r="CP37">
            <v>69.534889999999905</v>
          </cell>
          <cell r="CQ37">
            <v>70.690059999999903</v>
          </cell>
          <cell r="CR37">
            <v>81.84364000000005</v>
          </cell>
          <cell r="CS37">
            <v>33.091829999999845</v>
          </cell>
          <cell r="CT37">
            <v>-30.268700000000081</v>
          </cell>
          <cell r="CU37">
            <v>75.635779999999997</v>
          </cell>
          <cell r="CV37">
            <v>111.03070999999998</v>
          </cell>
          <cell r="CW37">
            <v>110.50751</v>
          </cell>
          <cell r="CX37">
            <v>198.73410000000001</v>
          </cell>
          <cell r="CY37">
            <v>187.36991</v>
          </cell>
          <cell r="CZ37">
            <v>182.82478</v>
          </cell>
        </row>
        <row r="38">
          <cell r="Q38" t="str">
            <v xml:space="preserve"> </v>
          </cell>
          <cell r="R38" t="str">
            <v xml:space="preserve"> </v>
          </cell>
          <cell r="S38" t="str">
            <v xml:space="preserve"> </v>
          </cell>
          <cell r="T38" t="str">
            <v xml:space="preserve"> </v>
          </cell>
          <cell r="U38" t="str">
            <v xml:space="preserve"> </v>
          </cell>
          <cell r="V38" t="str">
            <v xml:space="preserve"> </v>
          </cell>
          <cell r="W38" t="str">
            <v xml:space="preserve"> </v>
          </cell>
          <cell r="X38" t="str">
            <v xml:space="preserve"> </v>
          </cell>
          <cell r="Y38" t="str">
            <v xml:space="preserve"> </v>
          </cell>
          <cell r="Z38" t="str">
            <v xml:space="preserve"> </v>
          </cell>
          <cell r="AA38" t="str">
            <v xml:space="preserve"> </v>
          </cell>
          <cell r="AB38" t="str">
            <v xml:space="preserve"> </v>
          </cell>
          <cell r="AC38" t="str">
            <v xml:space="preserve"> </v>
          </cell>
          <cell r="AD38" t="str">
            <v xml:space="preserve"> </v>
          </cell>
          <cell r="AE38" t="str">
            <v xml:space="preserve"> </v>
          </cell>
          <cell r="AF38" t="str">
            <v xml:space="preserve"> </v>
          </cell>
          <cell r="AG38" t="str">
            <v xml:space="preserve"> </v>
          </cell>
          <cell r="AH38" t="str">
            <v xml:space="preserve"> </v>
          </cell>
          <cell r="AI38" t="str">
            <v xml:space="preserve"> </v>
          </cell>
          <cell r="AJ38" t="str">
            <v xml:space="preserve"> </v>
          </cell>
          <cell r="AK38" t="str">
            <v xml:space="preserve"> </v>
          </cell>
          <cell r="AL38" t="str">
            <v xml:space="preserve"> </v>
          </cell>
          <cell r="AM38" t="str">
            <v xml:space="preserve"> </v>
          </cell>
          <cell r="AN38" t="str">
            <v xml:space="preserve"> </v>
          </cell>
          <cell r="AO38" t="str">
            <v xml:space="preserve"> </v>
          </cell>
          <cell r="AP38" t="str">
            <v xml:space="preserve"> </v>
          </cell>
          <cell r="AQ38" t="str">
            <v xml:space="preserve"> </v>
          </cell>
          <cell r="AR38" t="str">
            <v xml:space="preserve"> </v>
          </cell>
          <cell r="AS38" t="str">
            <v xml:space="preserve"> </v>
          </cell>
          <cell r="AT38" t="str">
            <v xml:space="preserve"> </v>
          </cell>
          <cell r="AU38" t="str">
            <v xml:space="preserve"> </v>
          </cell>
          <cell r="AV38" t="str">
            <v xml:space="preserve"> </v>
          </cell>
          <cell r="AW38" t="str">
            <v xml:space="preserve"> </v>
          </cell>
          <cell r="AX38" t="str">
            <v xml:space="preserve"> </v>
          </cell>
          <cell r="AY38" t="str">
            <v xml:space="preserve"> </v>
          </cell>
          <cell r="AZ38" t="str">
            <v xml:space="preserve"> </v>
          </cell>
          <cell r="BA38" t="str">
            <v xml:space="preserve"> </v>
          </cell>
          <cell r="BB38" t="str">
            <v xml:space="preserve"> </v>
          </cell>
          <cell r="BC38" t="str">
            <v xml:space="preserve"> </v>
          </cell>
          <cell r="BD38" t="str">
            <v xml:space="preserve"> </v>
          </cell>
          <cell r="BE38" t="str">
            <v xml:space="preserve"> </v>
          </cell>
          <cell r="BF38" t="str">
            <v xml:space="preserve"> </v>
          </cell>
          <cell r="BG38" t="str">
            <v xml:space="preserve"> </v>
          </cell>
          <cell r="BH38" t="str">
            <v xml:space="preserve"> </v>
          </cell>
          <cell r="BI38" t="str">
            <v xml:space="preserve"> </v>
          </cell>
          <cell r="BJ38" t="str">
            <v xml:space="preserve"> </v>
          </cell>
          <cell r="BK38" t="str">
            <v xml:space="preserve"> </v>
          </cell>
          <cell r="BL38" t="str">
            <v xml:space="preserve"> </v>
          </cell>
          <cell r="BM38" t="str">
            <v xml:space="preserve"> </v>
          </cell>
          <cell r="BN38" t="str">
            <v xml:space="preserve"> </v>
          </cell>
          <cell r="BO38" t="str">
            <v xml:space="preserve"> </v>
          </cell>
          <cell r="BP38" t="str">
            <v xml:space="preserve"> </v>
          </cell>
          <cell r="BQ38" t="str">
            <v xml:space="preserve"> </v>
          </cell>
          <cell r="BR38" t="str">
            <v xml:space="preserve"> </v>
          </cell>
          <cell r="BS38" t="str">
            <v xml:space="preserve"> </v>
          </cell>
          <cell r="BT38" t="str">
            <v xml:space="preserve"> </v>
          </cell>
          <cell r="BU38" t="str">
            <v xml:space="preserve"> </v>
          </cell>
          <cell r="BV38" t="str">
            <v xml:space="preserve"> </v>
          </cell>
          <cell r="BW38" t="str">
            <v xml:space="preserve"> </v>
          </cell>
          <cell r="BX38" t="str">
            <v xml:space="preserve"> </v>
          </cell>
          <cell r="BY38" t="str">
            <v xml:space="preserve"> </v>
          </cell>
          <cell r="BZ38" t="str">
            <v xml:space="preserve"> </v>
          </cell>
          <cell r="CA38" t="str">
            <v xml:space="preserve"> </v>
          </cell>
          <cell r="CB38" t="str">
            <v xml:space="preserve"> </v>
          </cell>
          <cell r="CC38" t="str">
            <v xml:space="preserve"> </v>
          </cell>
          <cell r="CD38" t="str">
            <v xml:space="preserve"> </v>
          </cell>
          <cell r="CE38" t="str">
            <v xml:space="preserve"> </v>
          </cell>
          <cell r="CF38" t="str">
            <v xml:space="preserve"> </v>
          </cell>
          <cell r="CG38" t="str">
            <v xml:space="preserve"> </v>
          </cell>
          <cell r="CH38" t="str">
            <v xml:space="preserve"> </v>
          </cell>
          <cell r="CI38" t="str">
            <v xml:space="preserve"> </v>
          </cell>
          <cell r="CJ38" t="str">
            <v xml:space="preserve"> </v>
          </cell>
          <cell r="CK38" t="str">
            <v xml:space="preserve"> </v>
          </cell>
          <cell r="CL38" t="str">
            <v xml:space="preserve"> </v>
          </cell>
          <cell r="CM38" t="str">
            <v xml:space="preserve"> </v>
          </cell>
          <cell r="CN38" t="str">
            <v xml:space="preserve"> </v>
          </cell>
          <cell r="CO38" t="str">
            <v xml:space="preserve"> </v>
          </cell>
          <cell r="CP38" t="str">
            <v xml:space="preserve"> </v>
          </cell>
          <cell r="CQ38" t="str">
            <v xml:space="preserve"> </v>
          </cell>
          <cell r="CR38" t="str">
            <v xml:space="preserve"> </v>
          </cell>
          <cell r="CS38" t="str">
            <v xml:space="preserve"> </v>
          </cell>
          <cell r="CT38" t="str">
            <v xml:space="preserve"> </v>
          </cell>
          <cell r="CU38" t="str">
            <v xml:space="preserve"> </v>
          </cell>
          <cell r="CV38" t="str">
            <v xml:space="preserve"> </v>
          </cell>
          <cell r="CW38" t="str">
            <v xml:space="preserve"> </v>
          </cell>
          <cell r="CX38" t="str">
            <v xml:space="preserve"> </v>
          </cell>
          <cell r="CY38" t="str">
            <v xml:space="preserve"> </v>
          </cell>
          <cell r="CZ38" t="str">
            <v xml:space="preserve"> </v>
          </cell>
        </row>
        <row r="40">
          <cell r="P40" t="str">
            <v>Total assets</v>
          </cell>
          <cell r="Q40">
            <v>77044.081170000019</v>
          </cell>
          <cell r="R40">
            <v>75282.25374</v>
          </cell>
          <cell r="S40">
            <v>75674.982900000003</v>
          </cell>
          <cell r="T40">
            <v>75640.328720000005</v>
          </cell>
          <cell r="U40">
            <v>76596.630820000006</v>
          </cell>
          <cell r="V40">
            <v>76631.239500000025</v>
          </cell>
          <cell r="W40">
            <v>76662.815570000006</v>
          </cell>
          <cell r="X40">
            <v>78246.629239999995</v>
          </cell>
          <cell r="Y40">
            <v>77798.356710000007</v>
          </cell>
          <cell r="Z40">
            <v>79640.328140000012</v>
          </cell>
          <cell r="AA40">
            <v>76677.222990000009</v>
          </cell>
          <cell r="AB40">
            <v>77393.179379999987</v>
          </cell>
          <cell r="AC40">
            <v>77388.695729999992</v>
          </cell>
          <cell r="AD40">
            <v>77448.107299999989</v>
          </cell>
          <cell r="AE40">
            <v>79035.710490000012</v>
          </cell>
          <cell r="AF40">
            <v>79178.25645999999</v>
          </cell>
          <cell r="AG40">
            <v>77687.076239999966</v>
          </cell>
          <cell r="AH40">
            <v>79200.268559999982</v>
          </cell>
          <cell r="AI40">
            <v>78761.135029999976</v>
          </cell>
          <cell r="AJ40">
            <v>79243.030329999965</v>
          </cell>
          <cell r="AK40">
            <v>80096.539909999978</v>
          </cell>
          <cell r="AL40">
            <v>80617.673960000015</v>
          </cell>
          <cell r="AM40">
            <v>80372.885430000009</v>
          </cell>
          <cell r="AN40">
            <v>82462.746790000005</v>
          </cell>
          <cell r="AO40">
            <v>81845.371650000016</v>
          </cell>
          <cell r="AP40">
            <v>83717.58948000001</v>
          </cell>
          <cell r="AQ40">
            <v>84178.832320000016</v>
          </cell>
          <cell r="AR40">
            <v>83670.891230000023</v>
          </cell>
          <cell r="AS40">
            <v>83801.730729999981</v>
          </cell>
          <cell r="AT40">
            <v>83909.813210000008</v>
          </cell>
          <cell r="AU40">
            <v>82726.371480000002</v>
          </cell>
          <cell r="AV40">
            <v>83070.091399999976</v>
          </cell>
          <cell r="AW40">
            <v>85319.889159999992</v>
          </cell>
          <cell r="AX40">
            <v>82319.150840000002</v>
          </cell>
          <cell r="AY40">
            <v>83140.312149999983</v>
          </cell>
          <cell r="AZ40">
            <v>84635.933709999983</v>
          </cell>
          <cell r="BA40">
            <v>85260.838219999991</v>
          </cell>
          <cell r="BB40">
            <v>85609.114529999977</v>
          </cell>
          <cell r="BC40">
            <v>88082.346519999977</v>
          </cell>
          <cell r="BD40">
            <v>88014.848299999969</v>
          </cell>
          <cell r="BE40">
            <v>90802.648769999985</v>
          </cell>
          <cell r="BF40">
            <v>92785.875519999987</v>
          </cell>
          <cell r="BG40">
            <v>92981.454940000011</v>
          </cell>
          <cell r="BH40">
            <v>93427.350639999975</v>
          </cell>
          <cell r="BI40">
            <v>92871.63096000001</v>
          </cell>
          <cell r="BJ40">
            <v>93364.407069999972</v>
          </cell>
          <cell r="BK40">
            <v>94451.70285999999</v>
          </cell>
          <cell r="BL40">
            <v>92724.843629999988</v>
          </cell>
          <cell r="BM40">
            <v>93633.597909999982</v>
          </cell>
          <cell r="BN40">
            <v>94287.164050000007</v>
          </cell>
          <cell r="BO40">
            <v>94132.822949999987</v>
          </cell>
          <cell r="BP40">
            <v>94750.635859999995</v>
          </cell>
          <cell r="BQ40">
            <v>98419.067289999977</v>
          </cell>
          <cell r="BR40">
            <v>98415.325629999978</v>
          </cell>
          <cell r="BS40">
            <v>97255.024319999997</v>
          </cell>
          <cell r="BT40">
            <v>98710.45958999994</v>
          </cell>
          <cell r="BU40">
            <v>96126.186790000007</v>
          </cell>
          <cell r="BV40">
            <v>95033.93670999998</v>
          </cell>
          <cell r="BW40">
            <v>95874.115899999961</v>
          </cell>
          <cell r="BX40">
            <v>97518.795870000002</v>
          </cell>
          <cell r="BY40">
            <v>94969.412940000009</v>
          </cell>
          <cell r="BZ40">
            <v>96442.627920000028</v>
          </cell>
          <cell r="CA40">
            <v>96866.936930000011</v>
          </cell>
          <cell r="CB40">
            <v>95073.784619999977</v>
          </cell>
          <cell r="CC40">
            <v>99860.977310000002</v>
          </cell>
          <cell r="CD40">
            <v>102107.23233</v>
          </cell>
          <cell r="CE40">
            <v>100765.33168</v>
          </cell>
          <cell r="CF40">
            <v>98549.846039999975</v>
          </cell>
          <cell r="CG40">
            <v>98438.54797</v>
          </cell>
          <cell r="CH40">
            <v>99625.393299999967</v>
          </cell>
          <cell r="CI40">
            <v>100375.42325000001</v>
          </cell>
          <cell r="CJ40">
            <v>100611.00714</v>
          </cell>
          <cell r="CK40">
            <v>101657.39795999997</v>
          </cell>
          <cell r="CL40">
            <v>103288.45864999999</v>
          </cell>
          <cell r="CM40">
            <v>103212.56288999999</v>
          </cell>
          <cell r="CN40">
            <v>104973.90795999995</v>
          </cell>
          <cell r="CO40">
            <v>109035.20594000001</v>
          </cell>
          <cell r="CP40">
            <v>109967.95332999999</v>
          </cell>
          <cell r="CQ40">
            <v>110124.75889000001</v>
          </cell>
          <cell r="CR40">
            <v>111932.14579999998</v>
          </cell>
          <cell r="CS40">
            <v>111225.39415999998</v>
          </cell>
          <cell r="CT40">
            <v>112268.88610999999</v>
          </cell>
          <cell r="CU40">
            <v>113300.90069999997</v>
          </cell>
          <cell r="CV40">
            <v>114596.61211</v>
          </cell>
          <cell r="CW40">
            <v>113165.92255</v>
          </cell>
          <cell r="CX40">
            <v>115491.28586999999</v>
          </cell>
          <cell r="CY40">
            <v>114341.41752999999</v>
          </cell>
          <cell r="CZ40">
            <v>116112.17028999997</v>
          </cell>
        </row>
        <row r="41">
          <cell r="CO41">
            <v>-281.66502000000219</v>
          </cell>
        </row>
        <row r="45">
          <cell r="P45" t="str">
            <v>Current liabilities</v>
          </cell>
        </row>
        <row r="46">
          <cell r="P46" t="str">
            <v xml:space="preserve">   Bank indebtedness</v>
          </cell>
          <cell r="Q46">
            <v>0</v>
          </cell>
          <cell r="R46">
            <v>0</v>
          </cell>
          <cell r="S46">
            <v>0</v>
          </cell>
          <cell r="T46">
            <v>0</v>
          </cell>
          <cell r="U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259.92878000000002</v>
          </cell>
          <cell r="AZ46">
            <v>0</v>
          </cell>
          <cell r="BA46">
            <v>649.76000999999985</v>
          </cell>
          <cell r="BB46">
            <v>737.74198999999999</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0</v>
          </cell>
          <cell r="CL46">
            <v>0</v>
          </cell>
          <cell r="CM46">
            <v>0</v>
          </cell>
          <cell r="CN46">
            <v>0</v>
          </cell>
          <cell r="CO46">
            <v>0</v>
          </cell>
          <cell r="CP46">
            <v>0</v>
          </cell>
          <cell r="CQ46">
            <v>0</v>
          </cell>
          <cell r="CR46">
            <v>0</v>
          </cell>
          <cell r="CS46">
            <v>0</v>
          </cell>
          <cell r="CT46">
            <v>0</v>
          </cell>
          <cell r="CU46">
            <v>0</v>
          </cell>
          <cell r="CV46">
            <v>0</v>
          </cell>
          <cell r="CW46">
            <v>0</v>
          </cell>
          <cell r="CX46">
            <v>0</v>
          </cell>
          <cell r="CY46">
            <v>0</v>
          </cell>
          <cell r="CZ46">
            <v>0</v>
          </cell>
        </row>
        <row r="47">
          <cell r="P47" t="str">
            <v xml:space="preserve">   Accounts payable and accrued liabilities</v>
          </cell>
          <cell r="Q47">
            <v>5620.9854500000001</v>
          </cell>
          <cell r="R47">
            <v>6306.0040799999988</v>
          </cell>
          <cell r="S47">
            <v>5826.898360000001</v>
          </cell>
          <cell r="T47">
            <v>5619.3263000000006</v>
          </cell>
          <cell r="U47">
            <v>6831.8918400000002</v>
          </cell>
          <cell r="V47">
            <v>4715.5792100000008</v>
          </cell>
          <cell r="W47">
            <v>4808.7553100000014</v>
          </cell>
          <cell r="X47">
            <v>6880.7268200000026</v>
          </cell>
          <cell r="Y47">
            <v>4419.9055099999996</v>
          </cell>
          <cell r="Z47">
            <v>5728.1030300000011</v>
          </cell>
          <cell r="AA47">
            <v>4638.7019800000016</v>
          </cell>
          <cell r="AB47">
            <v>6195.4933799999981</v>
          </cell>
          <cell r="AC47">
            <v>5347.2357600000005</v>
          </cell>
          <cell r="AD47">
            <v>4886.9933500000006</v>
          </cell>
          <cell r="AE47">
            <v>5693.8669400000008</v>
          </cell>
          <cell r="AF47">
            <v>4903.5085299999992</v>
          </cell>
          <cell r="AG47">
            <v>5337.7536799999989</v>
          </cell>
          <cell r="AH47">
            <v>7205.5508200000004</v>
          </cell>
          <cell r="AI47">
            <v>5350.3607400000001</v>
          </cell>
          <cell r="AJ47">
            <v>5174.4404999999988</v>
          </cell>
          <cell r="AK47">
            <v>5440.93109</v>
          </cell>
          <cell r="AL47">
            <v>5130.9330699999982</v>
          </cell>
          <cell r="AM47">
            <v>6713.4244800000006</v>
          </cell>
          <cell r="AN47">
            <v>8145.3880399999998</v>
          </cell>
          <cell r="AO47">
            <v>8545.0016599999981</v>
          </cell>
          <cell r="AP47">
            <v>9382.5930700000044</v>
          </cell>
          <cell r="AQ47">
            <v>9141.5461600000017</v>
          </cell>
          <cell r="AR47">
            <v>8337.3193800000026</v>
          </cell>
          <cell r="AS47">
            <v>7291.601050000002</v>
          </cell>
          <cell r="AT47">
            <v>6362.7137699999994</v>
          </cell>
          <cell r="AU47">
            <v>5376.0573800000002</v>
          </cell>
          <cell r="AV47">
            <v>5103.0003400000005</v>
          </cell>
          <cell r="AW47">
            <v>6691.8480499999996</v>
          </cell>
          <cell r="AX47">
            <v>5584.1660399999982</v>
          </cell>
          <cell r="AY47">
            <v>5985.5987499999992</v>
          </cell>
          <cell r="AZ47">
            <v>7323.1037200000001</v>
          </cell>
          <cell r="BA47">
            <v>6603.8773500000007</v>
          </cell>
          <cell r="BB47">
            <v>6044.7109999999975</v>
          </cell>
          <cell r="BC47">
            <v>6401.2217000000019</v>
          </cell>
          <cell r="BD47">
            <v>5915.6888099999987</v>
          </cell>
          <cell r="BE47">
            <v>7676.2604200000014</v>
          </cell>
          <cell r="BF47">
            <v>7136.5810700000002</v>
          </cell>
          <cell r="BG47">
            <v>5609.9188999999988</v>
          </cell>
          <cell r="BH47">
            <v>5962.0727699999989</v>
          </cell>
          <cell r="BI47">
            <v>5322.8966300000011</v>
          </cell>
          <cell r="BJ47">
            <v>5359.5950899999989</v>
          </cell>
          <cell r="BK47">
            <v>6372.8594999999987</v>
          </cell>
          <cell r="BL47">
            <v>6056.6184800000001</v>
          </cell>
          <cell r="BM47">
            <v>6164.2341499999993</v>
          </cell>
          <cell r="BN47">
            <v>5875.7479599999988</v>
          </cell>
          <cell r="BO47">
            <v>5188.5575299999982</v>
          </cell>
          <cell r="BP47">
            <v>5415.0183599999991</v>
          </cell>
          <cell r="BQ47">
            <v>6627.1854000000003</v>
          </cell>
          <cell r="BR47">
            <v>6032.8256300000003</v>
          </cell>
          <cell r="BS47">
            <v>4840.9705599999998</v>
          </cell>
          <cell r="BT47">
            <v>5074.2185300000001</v>
          </cell>
          <cell r="BU47">
            <v>4452.7874599999968</v>
          </cell>
          <cell r="BV47">
            <v>4986.5951000000005</v>
          </cell>
          <cell r="BW47">
            <v>5684.777869999999</v>
          </cell>
          <cell r="BX47">
            <v>6715.1051699999998</v>
          </cell>
          <cell r="BY47">
            <v>4991.8009299999985</v>
          </cell>
          <cell r="BZ47">
            <v>5371.0339899999981</v>
          </cell>
          <cell r="CA47">
            <v>5132.8555000000006</v>
          </cell>
          <cell r="CB47">
            <v>5644.3048599999984</v>
          </cell>
          <cell r="CC47">
            <v>6963.0846899999988</v>
          </cell>
          <cell r="CD47">
            <v>7862.5711200000014</v>
          </cell>
          <cell r="CE47">
            <v>6019.4867199999999</v>
          </cell>
          <cell r="CF47">
            <v>6074.770919999999</v>
          </cell>
          <cell r="CG47">
            <v>5375.3774399999984</v>
          </cell>
          <cell r="CH47">
            <v>6204.3710199999978</v>
          </cell>
          <cell r="CI47">
            <v>6542.4809899999991</v>
          </cell>
          <cell r="CJ47">
            <v>6182.8921699999992</v>
          </cell>
          <cell r="CK47">
            <v>5622.8391799999999</v>
          </cell>
          <cell r="CL47">
            <v>6630.1998099999983</v>
          </cell>
          <cell r="CM47">
            <v>5571.5492000000004</v>
          </cell>
          <cell r="CN47">
            <v>6923.3735500000012</v>
          </cell>
          <cell r="CO47">
            <v>6865.5166400000007</v>
          </cell>
          <cell r="CP47">
            <v>7153.888109999999</v>
          </cell>
          <cell r="CQ47">
            <v>5337.79</v>
          </cell>
          <cell r="CR47">
            <v>6056.2725900000023</v>
          </cell>
          <cell r="CS47">
            <v>5353.3565600000011</v>
          </cell>
          <cell r="CT47">
            <v>6257.4415799999988</v>
          </cell>
          <cell r="CU47">
            <v>6648.6229300000005</v>
          </cell>
          <cell r="CV47">
            <v>7250.2282999999998</v>
          </cell>
          <cell r="CW47">
            <v>5934.0498900000021</v>
          </cell>
          <cell r="CX47">
            <v>6375.0418500000005</v>
          </cell>
          <cell r="CY47">
            <v>5772.3422399999999</v>
          </cell>
          <cell r="CZ47">
            <v>6615.3969500000012</v>
          </cell>
        </row>
        <row r="48">
          <cell r="P48" t="str">
            <v xml:space="preserve">   Regulatory liabilities</v>
          </cell>
          <cell r="Q48">
            <v>4020.07251</v>
          </cell>
          <cell r="R48">
            <v>3465.18417</v>
          </cell>
          <cell r="S48">
            <v>3817.3564299999998</v>
          </cell>
          <cell r="T48">
            <v>3563.6690699999999</v>
          </cell>
          <cell r="U48">
            <v>3222.3338999999996</v>
          </cell>
          <cell r="V48">
            <v>4305.9795199999999</v>
          </cell>
          <cell r="W48">
            <v>3674.7231600000005</v>
          </cell>
          <cell r="X48">
            <v>2606.2279399999989</v>
          </cell>
          <cell r="Y48">
            <v>4089.6630200000009</v>
          </cell>
          <cell r="Z48">
            <v>4317.7540799999997</v>
          </cell>
          <cell r="AA48">
            <v>4208.5581500000008</v>
          </cell>
          <cell r="AB48">
            <v>3785.4472000000001</v>
          </cell>
          <cell r="AC48">
            <v>4135.0453399999997</v>
          </cell>
          <cell r="AD48">
            <v>3987.0928699999995</v>
          </cell>
          <cell r="AE48">
            <v>4169.0747799999999</v>
          </cell>
          <cell r="AF48">
            <v>4668.4794000000002</v>
          </cell>
          <cell r="AG48">
            <v>2931.4640900000004</v>
          </cell>
          <cell r="AH48">
            <v>1967.2312199999999</v>
          </cell>
          <cell r="AI48">
            <v>3251.2167600000007</v>
          </cell>
          <cell r="AJ48">
            <v>3293.1381100000003</v>
          </cell>
          <cell r="AK48">
            <v>3388.5640999999996</v>
          </cell>
          <cell r="AL48">
            <v>3807.6261199999994</v>
          </cell>
          <cell r="AM48">
            <v>1648.9963299999995</v>
          </cell>
          <cell r="AN48">
            <v>2015.9592699999998</v>
          </cell>
          <cell r="AO48">
            <v>680.71019000000013</v>
          </cell>
          <cell r="AP48">
            <v>0</v>
          </cell>
          <cell r="AQ48">
            <v>273.18379999999951</v>
          </cell>
          <cell r="AR48">
            <v>0</v>
          </cell>
          <cell r="AS48">
            <v>701.36584000000005</v>
          </cell>
          <cell r="AT48">
            <v>662.77209000000039</v>
          </cell>
          <cell r="AU48">
            <v>320.67688999999956</v>
          </cell>
          <cell r="AV48">
            <v>239.94010999999963</v>
          </cell>
          <cell r="AW48">
            <v>478.75607000000042</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0</v>
          </cell>
          <cell r="CL48">
            <v>0</v>
          </cell>
          <cell r="CM48">
            <v>0</v>
          </cell>
          <cell r="CN48">
            <v>0</v>
          </cell>
          <cell r="CO48">
            <v>0</v>
          </cell>
          <cell r="CP48">
            <v>0</v>
          </cell>
          <cell r="CQ48">
            <v>0</v>
          </cell>
          <cell r="CR48">
            <v>0</v>
          </cell>
          <cell r="CS48">
            <v>0</v>
          </cell>
          <cell r="CT48">
            <v>0</v>
          </cell>
          <cell r="CU48">
            <v>0</v>
          </cell>
          <cell r="CV48">
            <v>0</v>
          </cell>
          <cell r="CW48">
            <v>0</v>
          </cell>
          <cell r="CX48">
            <v>1070.1743100000001</v>
          </cell>
          <cell r="CY48">
            <v>218.95839000000001</v>
          </cell>
          <cell r="CZ48">
            <v>6.7439699999999991</v>
          </cell>
        </row>
        <row r="49">
          <cell r="P49" t="str">
            <v>Customer deposits</v>
          </cell>
          <cell r="Q49">
            <v>668.39571000000012</v>
          </cell>
          <cell r="R49">
            <v>676.61543000000006</v>
          </cell>
          <cell r="S49">
            <v>676.18143000000009</v>
          </cell>
          <cell r="T49">
            <v>683.21285999999998</v>
          </cell>
          <cell r="U49">
            <v>700.11395999999991</v>
          </cell>
          <cell r="V49">
            <v>710.40598999999997</v>
          </cell>
          <cell r="W49">
            <v>715.95998000000009</v>
          </cell>
          <cell r="X49">
            <v>700.61101000000008</v>
          </cell>
          <cell r="Y49">
            <v>713.28948000000003</v>
          </cell>
          <cell r="Z49">
            <v>691.05695000000003</v>
          </cell>
          <cell r="AA49">
            <v>693.84726000000001</v>
          </cell>
          <cell r="AB49">
            <v>699.19464000000005</v>
          </cell>
          <cell r="AC49">
            <v>665.16786000000002</v>
          </cell>
          <cell r="AD49">
            <v>663.52171999999996</v>
          </cell>
          <cell r="AE49">
            <v>666.20644000000004</v>
          </cell>
          <cell r="AF49">
            <v>643.54203000000007</v>
          </cell>
          <cell r="AG49">
            <v>632.80692999999997</v>
          </cell>
          <cell r="AH49">
            <v>631.65877999999998</v>
          </cell>
          <cell r="AI49">
            <v>493.87607000000003</v>
          </cell>
          <cell r="AJ49">
            <v>544.41189000000008</v>
          </cell>
          <cell r="AK49">
            <v>653.23738000000014</v>
          </cell>
          <cell r="AL49">
            <v>634.26984000000004</v>
          </cell>
          <cell r="AM49">
            <v>555.38578000000007</v>
          </cell>
          <cell r="AN49">
            <v>553.25939000000005</v>
          </cell>
          <cell r="AO49">
            <v>554.21336000000008</v>
          </cell>
          <cell r="AP49">
            <v>552.80997000000002</v>
          </cell>
          <cell r="AQ49">
            <v>558.93678</v>
          </cell>
          <cell r="AR49">
            <v>572.12063999999987</v>
          </cell>
          <cell r="AS49">
            <v>578.26892000000009</v>
          </cell>
          <cell r="AT49">
            <v>580.14339000000007</v>
          </cell>
          <cell r="AU49">
            <v>589.24139000000002</v>
          </cell>
          <cell r="AV49">
            <v>641.44933000000003</v>
          </cell>
          <cell r="AW49">
            <v>635.48545000000001</v>
          </cell>
          <cell r="AX49">
            <v>638.50202999999988</v>
          </cell>
          <cell r="AY49">
            <v>616.23508000000004</v>
          </cell>
          <cell r="AZ49">
            <v>622.3901699999999</v>
          </cell>
          <cell r="BA49">
            <v>614.72928999999999</v>
          </cell>
          <cell r="BB49">
            <v>615.03869000000009</v>
          </cell>
          <cell r="BC49">
            <v>628.82991000000004</v>
          </cell>
          <cell r="BD49">
            <v>619.07037000000003</v>
          </cell>
          <cell r="BE49">
            <v>611.81271000000004</v>
          </cell>
          <cell r="BF49">
            <v>620.68370000000004</v>
          </cell>
          <cell r="BG49">
            <v>631.51185999999996</v>
          </cell>
          <cell r="BH49">
            <v>639.80773999999997</v>
          </cell>
          <cell r="BI49">
            <v>656.34273999999994</v>
          </cell>
          <cell r="BJ49">
            <v>651.03602999999987</v>
          </cell>
          <cell r="BK49">
            <v>683.75545000000011</v>
          </cell>
          <cell r="BL49">
            <v>716.50515000000007</v>
          </cell>
          <cell r="BM49">
            <v>730.80777999999998</v>
          </cell>
          <cell r="BN49">
            <v>757.56209000000001</v>
          </cell>
          <cell r="BO49">
            <v>785.93829000000005</v>
          </cell>
          <cell r="BP49">
            <v>799.25404000000003</v>
          </cell>
          <cell r="BQ49">
            <v>812.22409000000005</v>
          </cell>
          <cell r="BR49">
            <v>826.43505000000005</v>
          </cell>
          <cell r="BS49">
            <v>834.36019999999996</v>
          </cell>
          <cell r="BT49">
            <v>836.33830999999986</v>
          </cell>
          <cell r="BU49">
            <v>918.43792000000008</v>
          </cell>
          <cell r="BV49">
            <v>922.80538999999987</v>
          </cell>
          <cell r="BW49">
            <v>913.04034000000001</v>
          </cell>
          <cell r="BX49">
            <v>876.91227000000003</v>
          </cell>
          <cell r="BY49">
            <v>872.04201</v>
          </cell>
          <cell r="BZ49">
            <v>879.95977000000005</v>
          </cell>
          <cell r="CA49">
            <v>880.40447000000006</v>
          </cell>
          <cell r="CB49">
            <v>879.23602999999991</v>
          </cell>
          <cell r="CC49">
            <v>894.53203999999994</v>
          </cell>
          <cell r="CD49">
            <v>884.11081000000001</v>
          </cell>
          <cell r="CE49">
            <v>911.46702000000005</v>
          </cell>
          <cell r="CF49">
            <v>916.30912000000001</v>
          </cell>
          <cell r="CG49">
            <v>921.60136000000011</v>
          </cell>
          <cell r="CH49">
            <v>918.58720000000005</v>
          </cell>
          <cell r="CI49">
            <v>930.29288000000008</v>
          </cell>
          <cell r="CJ49">
            <v>935.00907999999981</v>
          </cell>
          <cell r="CK49">
            <v>942.35901999999999</v>
          </cell>
          <cell r="CL49">
            <v>935.87830000000008</v>
          </cell>
          <cell r="CM49">
            <v>934.6365400000002</v>
          </cell>
          <cell r="CN49">
            <v>937.17329000000007</v>
          </cell>
          <cell r="CO49">
            <v>936.29199999999992</v>
          </cell>
          <cell r="CP49">
            <v>941.66295000000002</v>
          </cell>
          <cell r="CQ49">
            <v>950.94299999999998</v>
          </cell>
          <cell r="CR49">
            <v>946.76252000000011</v>
          </cell>
          <cell r="CS49">
            <v>933.6785799999999</v>
          </cell>
          <cell r="CT49">
            <v>812.24387000000002</v>
          </cell>
          <cell r="CU49">
            <v>816.95375000000001</v>
          </cell>
          <cell r="CV49">
            <v>826.89129999999989</v>
          </cell>
          <cell r="CW49">
            <v>820.51283000000001</v>
          </cell>
          <cell r="CX49">
            <v>822.59262999999987</v>
          </cell>
          <cell r="CY49">
            <v>831.52373</v>
          </cell>
          <cell r="CZ49">
            <v>831.20093999999995</v>
          </cell>
        </row>
        <row r="50">
          <cell r="P50" t="str">
            <v xml:space="preserve">   Income taxes payable</v>
          </cell>
          <cell r="Q50">
            <v>890.67577000000006</v>
          </cell>
          <cell r="R50">
            <v>1185.6384500000001</v>
          </cell>
          <cell r="S50">
            <v>1264.11042</v>
          </cell>
          <cell r="T50">
            <v>1297.52053</v>
          </cell>
          <cell r="U50">
            <v>900.59139999999991</v>
          </cell>
          <cell r="V50">
            <v>1128.5676100000001</v>
          </cell>
          <cell r="W50">
            <v>1174.47352</v>
          </cell>
          <cell r="X50">
            <v>1560.6510000000003</v>
          </cell>
          <cell r="Y50">
            <v>1587.9461900000001</v>
          </cell>
          <cell r="Z50">
            <v>1674.3137100000001</v>
          </cell>
          <cell r="AA50">
            <v>926.8266900000001</v>
          </cell>
          <cell r="AB50">
            <v>402.67791000000005</v>
          </cell>
          <cell r="AC50">
            <v>470.13469999999995</v>
          </cell>
          <cell r="AD50">
            <v>485.04405999999994</v>
          </cell>
          <cell r="AE50">
            <v>519.32405999999992</v>
          </cell>
          <cell r="AF50">
            <v>576.77289999999994</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228.928</v>
          </cell>
          <cell r="BB50">
            <v>370.05099999999999</v>
          </cell>
          <cell r="BC50">
            <v>342.89600000000002</v>
          </cell>
          <cell r="BD50">
            <v>325.048</v>
          </cell>
          <cell r="BE50">
            <v>455.01400000000001</v>
          </cell>
          <cell r="BF50">
            <v>570.072</v>
          </cell>
          <cell r="BG50">
            <v>174.196</v>
          </cell>
          <cell r="BH50">
            <v>174.249</v>
          </cell>
          <cell r="BI50">
            <v>155.87100000000001</v>
          </cell>
          <cell r="BJ50">
            <v>215.56899999999999</v>
          </cell>
          <cell r="BK50">
            <v>258.99099999999999</v>
          </cell>
          <cell r="BL50">
            <v>382.24</v>
          </cell>
          <cell r="BM50">
            <v>399.95600000000002</v>
          </cell>
          <cell r="BN50">
            <v>375.5</v>
          </cell>
          <cell r="BO50">
            <v>354.50200000000001</v>
          </cell>
          <cell r="BP50">
            <v>301.46699999999998</v>
          </cell>
          <cell r="BQ50">
            <v>889.65300000000002</v>
          </cell>
          <cell r="BR50">
            <v>840.57799999999997</v>
          </cell>
          <cell r="BS50">
            <v>748.71258</v>
          </cell>
          <cell r="BT50">
            <v>833.55258000000003</v>
          </cell>
          <cell r="BU50">
            <v>401.40157999999997</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0</v>
          </cell>
          <cell r="CL50">
            <v>0</v>
          </cell>
          <cell r="CM50">
            <v>0</v>
          </cell>
          <cell r="CN50">
            <v>0</v>
          </cell>
          <cell r="CO50">
            <v>0</v>
          </cell>
          <cell r="CP50">
            <v>0</v>
          </cell>
          <cell r="CQ50">
            <v>0</v>
          </cell>
          <cell r="CR50">
            <v>0</v>
          </cell>
          <cell r="CS50">
            <v>0</v>
          </cell>
          <cell r="CT50">
            <v>0</v>
          </cell>
          <cell r="CU50">
            <v>0</v>
          </cell>
          <cell r="CV50">
            <v>0</v>
          </cell>
          <cell r="CW50">
            <v>0</v>
          </cell>
          <cell r="CX50">
            <v>16.218270000000018</v>
          </cell>
          <cell r="CY50">
            <v>50.094270000000016</v>
          </cell>
          <cell r="CZ50">
            <v>0</v>
          </cell>
        </row>
        <row r="51">
          <cell r="P51" t="str">
            <v xml:space="preserve">   Due to affiliates</v>
          </cell>
          <cell r="Q51">
            <v>3386.6364200000003</v>
          </cell>
          <cell r="R51">
            <v>469.54500999999982</v>
          </cell>
          <cell r="S51">
            <v>665.28114000000005</v>
          </cell>
          <cell r="T51">
            <v>791.00185999999997</v>
          </cell>
          <cell r="U51">
            <v>240.97748999999999</v>
          </cell>
          <cell r="V51">
            <v>694.59782999999982</v>
          </cell>
          <cell r="W51">
            <v>986.56061999999997</v>
          </cell>
          <cell r="X51">
            <v>943.93769000000009</v>
          </cell>
          <cell r="Y51">
            <v>1307.4858399999998</v>
          </cell>
          <cell r="Z51">
            <v>1468.5282799999998</v>
          </cell>
          <cell r="AA51">
            <v>103.55400999999999</v>
          </cell>
          <cell r="AB51">
            <v>170.49781999999999</v>
          </cell>
          <cell r="AC51">
            <v>329.03360999999995</v>
          </cell>
          <cell r="AD51">
            <v>603.51231999999993</v>
          </cell>
          <cell r="AE51">
            <v>964.75007999999991</v>
          </cell>
          <cell r="AF51">
            <v>1226.2615499999997</v>
          </cell>
          <cell r="AG51">
            <v>1481.5863399999998</v>
          </cell>
          <cell r="AH51">
            <v>1653.73497</v>
          </cell>
          <cell r="AI51">
            <v>1853.5386799999999</v>
          </cell>
          <cell r="AJ51">
            <v>1980.8251399999999</v>
          </cell>
          <cell r="AK51">
            <v>2224.1667199999997</v>
          </cell>
          <cell r="AL51">
            <v>2518.9533600000004</v>
          </cell>
          <cell r="AM51">
            <v>2883.6703299999999</v>
          </cell>
          <cell r="AN51">
            <v>3038.0156100000004</v>
          </cell>
          <cell r="AO51">
            <v>3509.4233300000005</v>
          </cell>
          <cell r="AP51">
            <v>5188.5668599999999</v>
          </cell>
          <cell r="AQ51">
            <v>5432.1840600000005</v>
          </cell>
          <cell r="AR51">
            <v>5620.7793700000002</v>
          </cell>
          <cell r="AS51">
            <v>6576.67191</v>
          </cell>
          <cell r="AT51">
            <v>7390.6556200000005</v>
          </cell>
          <cell r="AU51">
            <v>7477.2682100000002</v>
          </cell>
          <cell r="AV51">
            <v>7800.9330299999992</v>
          </cell>
          <cell r="AW51">
            <v>8056.1582499999995</v>
          </cell>
          <cell r="AX51">
            <v>6324.9517000000014</v>
          </cell>
          <cell r="AY51">
            <v>6353.4870799999999</v>
          </cell>
          <cell r="AZ51">
            <v>6662.0246299999999</v>
          </cell>
          <cell r="BA51">
            <v>6745.4042399999998</v>
          </cell>
          <cell r="BB51">
            <v>6909.5785099999994</v>
          </cell>
          <cell r="BC51">
            <v>9704.1290700000009</v>
          </cell>
          <cell r="BD51">
            <v>10028.619650000001</v>
          </cell>
          <cell r="BE51">
            <v>9818.9288199999992</v>
          </cell>
          <cell r="BF51">
            <v>11920.406300000001</v>
          </cell>
          <cell r="BG51">
            <v>13664.566290000001</v>
          </cell>
          <cell r="BH51">
            <v>13964.383210000002</v>
          </cell>
          <cell r="BI51">
            <v>13894.85629</v>
          </cell>
          <cell r="BJ51">
            <v>14014.34715</v>
          </cell>
          <cell r="BK51">
            <v>13742.956160000002</v>
          </cell>
          <cell r="BL51">
            <v>11931.85699</v>
          </cell>
          <cell r="BM51">
            <v>12362.652440000002</v>
          </cell>
          <cell r="BN51">
            <v>13068.519630000001</v>
          </cell>
          <cell r="BO51">
            <v>13291.374169999999</v>
          </cell>
          <cell r="BP51">
            <v>13539.254419999999</v>
          </cell>
          <cell r="BQ51">
            <v>14089.446529999999</v>
          </cell>
          <cell r="BR51">
            <v>14521.22731</v>
          </cell>
          <cell r="BS51">
            <v>14483.69686</v>
          </cell>
          <cell r="BT51">
            <v>15216.000360000002</v>
          </cell>
          <cell r="BU51">
            <v>13227.260760000001</v>
          </cell>
          <cell r="BV51">
            <v>13205.45961</v>
          </cell>
          <cell r="BW51">
            <v>13229.0851</v>
          </cell>
          <cell r="BX51">
            <v>13534.022359999999</v>
          </cell>
          <cell r="BY51">
            <v>2499.7045200000002</v>
          </cell>
          <cell r="BZ51">
            <v>2795.5036600000003</v>
          </cell>
          <cell r="CA51">
            <v>3097.39221</v>
          </cell>
          <cell r="CB51">
            <v>385.31999000000013</v>
          </cell>
          <cell r="CC51">
            <v>825.42908000000011</v>
          </cell>
          <cell r="CD51">
            <v>1203.05817</v>
          </cell>
          <cell r="CE51">
            <v>1590.0598399999999</v>
          </cell>
          <cell r="CF51">
            <v>1881.6606000000002</v>
          </cell>
          <cell r="CG51">
            <v>2094.1433899999997</v>
          </cell>
          <cell r="CH51">
            <v>2355.8585600000001</v>
          </cell>
          <cell r="CI51">
            <v>2666.5710199999999</v>
          </cell>
          <cell r="CJ51">
            <v>2857.3958400000001</v>
          </cell>
          <cell r="CK51">
            <v>4293.7071399999995</v>
          </cell>
          <cell r="CL51">
            <v>4594.8312000000005</v>
          </cell>
          <cell r="CM51">
            <v>4862.8571199999997</v>
          </cell>
          <cell r="CN51">
            <v>5216.5830500000002</v>
          </cell>
          <cell r="CO51">
            <v>617.46676000000002</v>
          </cell>
          <cell r="CP51">
            <v>949.84090000000003</v>
          </cell>
          <cell r="CQ51">
            <v>2661.5986699999999</v>
          </cell>
          <cell r="CR51">
            <v>3178.9653100000005</v>
          </cell>
          <cell r="CS51">
            <v>3009.8369499999999</v>
          </cell>
          <cell r="CT51">
            <v>3239.5622000000003</v>
          </cell>
          <cell r="CU51">
            <v>3502.4327599999997</v>
          </cell>
          <cell r="CV51">
            <v>3807.9464500000004</v>
          </cell>
          <cell r="CW51">
            <v>3353.42146</v>
          </cell>
          <cell r="CX51">
            <v>1563.0043099999998</v>
          </cell>
          <cell r="CY51">
            <v>854.80436000000009</v>
          </cell>
          <cell r="CZ51">
            <v>3238.5130899999999</v>
          </cell>
        </row>
        <row r="52">
          <cell r="P52" t="str">
            <v xml:space="preserve"> </v>
          </cell>
          <cell r="Q52">
            <v>13918.370149999997</v>
          </cell>
          <cell r="R52">
            <v>11426.371709999999</v>
          </cell>
          <cell r="S52">
            <v>11573.646349999995</v>
          </cell>
          <cell r="T52">
            <v>11271.517759999997</v>
          </cell>
          <cell r="U52">
            <v>11195.794629999999</v>
          </cell>
          <cell r="V52">
            <v>10844.724170000001</v>
          </cell>
          <cell r="W52">
            <v>10644.512610000002</v>
          </cell>
          <cell r="X52">
            <v>11991.543450000001</v>
          </cell>
          <cell r="Y52">
            <v>11405.00056</v>
          </cell>
          <cell r="Z52">
            <v>13188.699100000002</v>
          </cell>
          <cell r="AA52">
            <v>9877.6408300000021</v>
          </cell>
          <cell r="AB52">
            <v>10554.116309999999</v>
          </cell>
          <cell r="AC52">
            <v>10281.449410000001</v>
          </cell>
          <cell r="AD52">
            <v>9962.642600000001</v>
          </cell>
          <cell r="AE52">
            <v>11347.015860000001</v>
          </cell>
          <cell r="AF52">
            <v>11375.022379999999</v>
          </cell>
          <cell r="AG52">
            <v>9750.8041099999991</v>
          </cell>
          <cell r="AH52">
            <v>10826.51701</v>
          </cell>
          <cell r="AI52">
            <v>10455.116180000001</v>
          </cell>
          <cell r="AJ52">
            <v>10448.403749999998</v>
          </cell>
          <cell r="AK52">
            <v>11053.661909999999</v>
          </cell>
          <cell r="AL52">
            <v>11457.512549999999</v>
          </cell>
          <cell r="AM52">
            <v>11246.09114</v>
          </cell>
          <cell r="AN52">
            <v>13199.36292</v>
          </cell>
          <cell r="AO52">
            <v>12735.135179999997</v>
          </cell>
          <cell r="AP52">
            <v>14571.159930000005</v>
          </cell>
          <cell r="AQ52">
            <v>14846.91402</v>
          </cell>
          <cell r="AR52">
            <v>13958.098750000003</v>
          </cell>
          <cell r="AS52">
            <v>14569.638800000002</v>
          </cell>
          <cell r="AT52">
            <v>14416.14148</v>
          </cell>
          <cell r="AU52">
            <v>13174.002479999999</v>
          </cell>
          <cell r="AV52">
            <v>13143.873479999998</v>
          </cell>
          <cell r="AW52">
            <v>15226.76237</v>
          </cell>
          <cell r="AX52">
            <v>11909.11774</v>
          </cell>
          <cell r="AY52">
            <v>12599.014609999998</v>
          </cell>
          <cell r="AZ52">
            <v>13985.128349999999</v>
          </cell>
          <cell r="BA52">
            <v>14227.9696</v>
          </cell>
          <cell r="BB52">
            <v>14062.082499999997</v>
          </cell>
          <cell r="BC52">
            <v>16448.246770000002</v>
          </cell>
          <cell r="BD52">
            <v>16269.356459999999</v>
          </cell>
          <cell r="BE52">
            <v>17950.203240000003</v>
          </cell>
          <cell r="BF52">
            <v>20247.74307</v>
          </cell>
          <cell r="BG52">
            <v>20080.193049999998</v>
          </cell>
          <cell r="BH52">
            <v>20740.512719999999</v>
          </cell>
          <cell r="BI52">
            <v>20029.966660000002</v>
          </cell>
          <cell r="BJ52">
            <v>20240.547269999999</v>
          </cell>
          <cell r="BK52">
            <v>21058.562109999999</v>
          </cell>
          <cell r="BL52">
            <v>19087.22062</v>
          </cell>
          <cell r="BM52">
            <v>19657.650370000003</v>
          </cell>
          <cell r="BN52">
            <v>20077.329679999999</v>
          </cell>
          <cell r="BO52">
            <v>19620.37199</v>
          </cell>
          <cell r="BP52">
            <v>20054.993819999996</v>
          </cell>
          <cell r="BQ52">
            <v>22418.509019999998</v>
          </cell>
          <cell r="BR52">
            <v>22221.065990000003</v>
          </cell>
          <cell r="BS52">
            <v>20907.7402</v>
          </cell>
          <cell r="BT52">
            <v>21960.109780000003</v>
          </cell>
          <cell r="BU52">
            <v>18999.887719999999</v>
          </cell>
          <cell r="BV52">
            <v>19114.860099999998</v>
          </cell>
          <cell r="BW52">
            <v>19826.903310000002</v>
          </cell>
          <cell r="BX52">
            <v>21126.039799999999</v>
          </cell>
          <cell r="BY52">
            <v>8363.547459999998</v>
          </cell>
          <cell r="BZ52">
            <v>9046.4974199999997</v>
          </cell>
          <cell r="CA52">
            <v>9110.652180000001</v>
          </cell>
          <cell r="CB52">
            <v>6908.8608799999984</v>
          </cell>
          <cell r="CC52">
            <v>8683.0458099999996</v>
          </cell>
          <cell r="CD52">
            <v>9949.7401000000009</v>
          </cell>
          <cell r="CE52">
            <v>8521.0135799999989</v>
          </cell>
          <cell r="CF52">
            <v>8872.74064</v>
          </cell>
          <cell r="CG52">
            <v>8391.1221899999982</v>
          </cell>
          <cell r="CH52">
            <v>9478.8167799999974</v>
          </cell>
          <cell r="CI52">
            <v>10139.344889999998</v>
          </cell>
          <cell r="CJ52">
            <v>9975.29709</v>
          </cell>
          <cell r="CK52">
            <v>10858.905339999999</v>
          </cell>
          <cell r="CL52">
            <v>12160.909309999999</v>
          </cell>
          <cell r="CM52">
            <v>11369.042860000001</v>
          </cell>
          <cell r="CN52">
            <v>13077.12989</v>
          </cell>
          <cell r="CO52">
            <v>8419.2754000000004</v>
          </cell>
          <cell r="CP52">
            <v>9045.391959999999</v>
          </cell>
          <cell r="CQ52">
            <v>8950.3316699999978</v>
          </cell>
          <cell r="CR52">
            <v>10182.000420000004</v>
          </cell>
          <cell r="CS52">
            <v>9296.8720900000008</v>
          </cell>
          <cell r="CT52">
            <v>10309.247649999999</v>
          </cell>
          <cell r="CU52">
            <v>10968.00944</v>
          </cell>
          <cell r="CV52">
            <v>11885.066050000001</v>
          </cell>
          <cell r="CW52">
            <v>10107.984180000001</v>
          </cell>
          <cell r="CX52">
            <v>9847.0313700000006</v>
          </cell>
          <cell r="CY52">
            <v>7727.7229899999993</v>
          </cell>
          <cell r="CZ52">
            <v>10691.854950000001</v>
          </cell>
        </row>
        <row r="54">
          <cell r="P54" t="str">
            <v>Long-term debt</v>
          </cell>
          <cell r="Q54">
            <v>30000</v>
          </cell>
          <cell r="R54">
            <v>30000</v>
          </cell>
          <cell r="S54">
            <v>30000</v>
          </cell>
          <cell r="T54">
            <v>30000</v>
          </cell>
          <cell r="U54">
            <v>30000</v>
          </cell>
          <cell r="V54">
            <v>30000</v>
          </cell>
          <cell r="W54">
            <v>30000</v>
          </cell>
          <cell r="X54">
            <v>30000</v>
          </cell>
          <cell r="Y54">
            <v>30000</v>
          </cell>
          <cell r="Z54">
            <v>30000</v>
          </cell>
          <cell r="AA54">
            <v>30000</v>
          </cell>
          <cell r="AB54">
            <v>30000</v>
          </cell>
          <cell r="AC54">
            <v>30000</v>
          </cell>
          <cell r="AD54">
            <v>30000</v>
          </cell>
          <cell r="AE54">
            <v>30000</v>
          </cell>
          <cell r="AF54">
            <v>30000</v>
          </cell>
          <cell r="AG54">
            <v>30000</v>
          </cell>
          <cell r="AH54">
            <v>30000</v>
          </cell>
          <cell r="AI54">
            <v>30000</v>
          </cell>
          <cell r="AJ54">
            <v>30000</v>
          </cell>
          <cell r="AK54">
            <v>30000</v>
          </cell>
          <cell r="AL54">
            <v>30000</v>
          </cell>
          <cell r="AM54">
            <v>30000</v>
          </cell>
          <cell r="AN54">
            <v>30000</v>
          </cell>
          <cell r="AO54">
            <v>30000</v>
          </cell>
          <cell r="AP54">
            <v>30000</v>
          </cell>
          <cell r="AQ54">
            <v>30000</v>
          </cell>
          <cell r="AR54">
            <v>30000</v>
          </cell>
          <cell r="AS54">
            <v>30000</v>
          </cell>
          <cell r="AT54">
            <v>30000</v>
          </cell>
          <cell r="AU54">
            <v>30000</v>
          </cell>
          <cell r="AV54">
            <v>30000</v>
          </cell>
          <cell r="AW54">
            <v>30000</v>
          </cell>
          <cell r="AX54">
            <v>30000</v>
          </cell>
          <cell r="AY54">
            <v>30000</v>
          </cell>
          <cell r="AZ54">
            <v>30000</v>
          </cell>
          <cell r="BA54">
            <v>30000</v>
          </cell>
          <cell r="BB54">
            <v>30000</v>
          </cell>
          <cell r="BC54">
            <v>30000</v>
          </cell>
          <cell r="BD54">
            <v>30000</v>
          </cell>
          <cell r="BE54">
            <v>30000</v>
          </cell>
          <cell r="BF54">
            <v>30000</v>
          </cell>
          <cell r="BG54">
            <v>30000</v>
          </cell>
          <cell r="BH54">
            <v>29637.147980000002</v>
          </cell>
          <cell r="BI54">
            <v>29639.81698</v>
          </cell>
          <cell r="BJ54">
            <v>29642.485980000001</v>
          </cell>
          <cell r="BK54">
            <v>29645.154979999999</v>
          </cell>
          <cell r="BL54">
            <v>29647.823980000001</v>
          </cell>
          <cell r="BM54">
            <v>29650.492979999999</v>
          </cell>
          <cell r="BN54">
            <v>29653.161980000001</v>
          </cell>
          <cell r="BO54">
            <v>29655.830979999999</v>
          </cell>
          <cell r="BP54">
            <v>29658.499980000001</v>
          </cell>
          <cell r="BQ54">
            <v>29661.168980000002</v>
          </cell>
          <cell r="BR54">
            <v>29663.83798</v>
          </cell>
          <cell r="BS54">
            <v>29666.506980000002</v>
          </cell>
          <cell r="BT54">
            <v>29669.17598</v>
          </cell>
          <cell r="BU54">
            <v>29671.844980000002</v>
          </cell>
          <cell r="BV54">
            <v>29674.51398</v>
          </cell>
          <cell r="BW54">
            <v>29677.182980000001</v>
          </cell>
          <cell r="BX54">
            <v>29679.851979999999</v>
          </cell>
          <cell r="BY54">
            <v>29682.520980000001</v>
          </cell>
          <cell r="BZ54">
            <v>29685.189979999999</v>
          </cell>
          <cell r="CA54">
            <v>29687.858980000001</v>
          </cell>
          <cell r="CB54">
            <v>29690.527979999999</v>
          </cell>
          <cell r="CC54">
            <v>29693.196980000001</v>
          </cell>
          <cell r="CD54">
            <v>29695.865979999999</v>
          </cell>
          <cell r="CE54">
            <v>29698.53498</v>
          </cell>
          <cell r="CF54">
            <v>29701.203980000002</v>
          </cell>
          <cell r="CG54">
            <v>29703.87298</v>
          </cell>
          <cell r="CH54">
            <v>29706.541980000002</v>
          </cell>
          <cell r="CI54">
            <v>29709.21098</v>
          </cell>
          <cell r="CJ54">
            <v>29711.879980000002</v>
          </cell>
          <cell r="CK54">
            <v>29714.54898</v>
          </cell>
          <cell r="CL54">
            <v>29717.217980000001</v>
          </cell>
          <cell r="CM54">
            <v>29719.886979999999</v>
          </cell>
          <cell r="CN54">
            <v>29722.555980000001</v>
          </cell>
          <cell r="CO54">
            <v>29725.224979999999</v>
          </cell>
          <cell r="CP54">
            <v>29727.893980000001</v>
          </cell>
          <cell r="CQ54">
            <v>29730.562979999999</v>
          </cell>
          <cell r="CR54">
            <v>29733.23198</v>
          </cell>
          <cell r="CS54">
            <v>29735.900980000002</v>
          </cell>
          <cell r="CT54">
            <v>29738.56998</v>
          </cell>
          <cell r="CU54">
            <v>29741.238980000002</v>
          </cell>
          <cell r="CV54">
            <v>29743.90798</v>
          </cell>
          <cell r="CW54">
            <v>29746.576980000002</v>
          </cell>
          <cell r="CX54">
            <v>29749.24598</v>
          </cell>
          <cell r="CY54">
            <v>29751.914980000001</v>
          </cell>
          <cell r="CZ54">
            <v>29754.583979999999</v>
          </cell>
        </row>
        <row r="56">
          <cell r="P56" t="str">
            <v>Affiliate note payable</v>
          </cell>
          <cell r="BY56">
            <v>15000</v>
          </cell>
          <cell r="BZ56">
            <v>15000</v>
          </cell>
          <cell r="CA56">
            <v>15000</v>
          </cell>
          <cell r="CB56">
            <v>15000</v>
          </cell>
          <cell r="CC56">
            <v>15000</v>
          </cell>
          <cell r="CD56">
            <v>15000</v>
          </cell>
          <cell r="CE56">
            <v>15000</v>
          </cell>
          <cell r="CF56">
            <v>15000</v>
          </cell>
          <cell r="CG56">
            <v>15000</v>
          </cell>
          <cell r="CH56">
            <v>15000</v>
          </cell>
          <cell r="CI56">
            <v>15000</v>
          </cell>
          <cell r="CJ56">
            <v>15000</v>
          </cell>
          <cell r="CK56">
            <v>15000</v>
          </cell>
          <cell r="CL56">
            <v>15000</v>
          </cell>
          <cell r="CM56">
            <v>15000</v>
          </cell>
          <cell r="CN56">
            <v>15000</v>
          </cell>
          <cell r="CO56">
            <v>20000</v>
          </cell>
          <cell r="CP56">
            <v>20000</v>
          </cell>
          <cell r="CQ56">
            <v>20000</v>
          </cell>
          <cell r="CR56">
            <v>20000</v>
          </cell>
          <cell r="CS56">
            <v>20000</v>
          </cell>
          <cell r="CT56">
            <v>20000</v>
          </cell>
          <cell r="CU56">
            <v>20000</v>
          </cell>
          <cell r="CV56">
            <v>20000</v>
          </cell>
          <cell r="CW56">
            <v>20000</v>
          </cell>
          <cell r="CX56">
            <v>20000</v>
          </cell>
          <cell r="CY56">
            <v>20000</v>
          </cell>
          <cell r="CZ56">
            <v>20000</v>
          </cell>
        </row>
        <row r="57">
          <cell r="P57" t="str">
            <v xml:space="preserve"> </v>
          </cell>
        </row>
        <row r="58">
          <cell r="P58" t="str">
            <v>Future income taxes payable</v>
          </cell>
          <cell r="Q58">
            <v>1188.2939199999998</v>
          </cell>
          <cell r="R58">
            <v>1176.2259199999999</v>
          </cell>
          <cell r="S58">
            <v>1163.79892</v>
          </cell>
          <cell r="T58">
            <v>1201.3129199999998</v>
          </cell>
          <cell r="U58">
            <v>2131.2079199999998</v>
          </cell>
          <cell r="V58">
            <v>1942.29892</v>
          </cell>
          <cell r="W58">
            <v>1919.93292</v>
          </cell>
          <cell r="X58">
            <v>1783.1199199999999</v>
          </cell>
          <cell r="Y58">
            <v>1741.1769199999999</v>
          </cell>
          <cell r="Z58">
            <v>1700.13292</v>
          </cell>
          <cell r="AA58">
            <v>1786.2649199999998</v>
          </cell>
          <cell r="AB58">
            <v>1759.60592</v>
          </cell>
          <cell r="AC58">
            <v>1755.56492</v>
          </cell>
          <cell r="AD58">
            <v>1815.1969199999999</v>
          </cell>
          <cell r="AE58">
            <v>1779.2719199999999</v>
          </cell>
          <cell r="AF58">
            <v>1739.23</v>
          </cell>
          <cell r="AG58">
            <v>2123.2399999999998</v>
          </cell>
          <cell r="AH58">
            <v>2127.33</v>
          </cell>
          <cell r="AI58">
            <v>2131.681</v>
          </cell>
          <cell r="AJ58">
            <v>2429.5300000000002</v>
          </cell>
          <cell r="AK58">
            <v>2433.953</v>
          </cell>
          <cell r="AL58">
            <v>2533.3200000000002</v>
          </cell>
          <cell r="AM58">
            <v>2536.3220000000001</v>
          </cell>
          <cell r="AN58">
            <v>2541.5239999999999</v>
          </cell>
          <cell r="AO58">
            <v>2439.3939999999998</v>
          </cell>
          <cell r="AP58">
            <v>2439.241</v>
          </cell>
          <cell r="AQ58">
            <v>2456.4349999999999</v>
          </cell>
          <cell r="AR58">
            <v>2464.2249999999999</v>
          </cell>
          <cell r="AS58">
            <v>2680.5039999999999</v>
          </cell>
          <cell r="AT58">
            <v>2711.0120000000002</v>
          </cell>
          <cell r="AU58">
            <v>2729.498</v>
          </cell>
          <cell r="AV58">
            <v>2826.4389999999999</v>
          </cell>
          <cell r="AW58">
            <v>2840.373</v>
          </cell>
          <cell r="AX58">
            <v>2804.4679999999998</v>
          </cell>
          <cell r="AY58">
            <v>2588.9299999999998</v>
          </cell>
          <cell r="AZ58">
            <v>2586.8519999999999</v>
          </cell>
          <cell r="BA58">
            <v>2550.1039999999998</v>
          </cell>
          <cell r="BB58">
            <v>2549.11</v>
          </cell>
          <cell r="BC58">
            <v>2542.7530000000002</v>
          </cell>
          <cell r="BD58">
            <v>2545.23</v>
          </cell>
          <cell r="BE58">
            <v>2666.268</v>
          </cell>
          <cell r="BF58">
            <v>2666.3879999999999</v>
          </cell>
          <cell r="BG58">
            <v>2673.6779999999999</v>
          </cell>
          <cell r="BH58">
            <v>2677.3040000000001</v>
          </cell>
          <cell r="BI58">
            <v>2677.0149999999999</v>
          </cell>
          <cell r="BJ58">
            <v>2682.915</v>
          </cell>
          <cell r="BK58">
            <v>2707.9589999999998</v>
          </cell>
          <cell r="BL58">
            <v>2621.1729999999998</v>
          </cell>
          <cell r="BM58">
            <v>2642.0990000000002</v>
          </cell>
          <cell r="BN58">
            <v>2647.3209999999999</v>
          </cell>
          <cell r="BO58">
            <v>2657.1619999999998</v>
          </cell>
          <cell r="BP58">
            <v>2652.5010000000002</v>
          </cell>
          <cell r="BQ58">
            <v>2377.61</v>
          </cell>
          <cell r="BR58">
            <v>2389.547</v>
          </cell>
          <cell r="BS58">
            <v>2407.9608599999997</v>
          </cell>
          <cell r="BT58">
            <v>2399.7399999999998</v>
          </cell>
          <cell r="BU58">
            <v>2722.97</v>
          </cell>
          <cell r="BV58">
            <v>2764.6109999999999</v>
          </cell>
          <cell r="BW58">
            <v>2762.2640000000001</v>
          </cell>
          <cell r="BX58">
            <v>2762.7449999999999</v>
          </cell>
          <cell r="BY58">
            <v>2775.2550000000001</v>
          </cell>
          <cell r="BZ58">
            <v>2827.22</v>
          </cell>
          <cell r="CA58">
            <v>2837.4090000000001</v>
          </cell>
          <cell r="CB58">
            <v>2924.087</v>
          </cell>
          <cell r="CC58">
            <v>2797.4479999999999</v>
          </cell>
          <cell r="CD58">
            <v>2835.806</v>
          </cell>
          <cell r="CE58">
            <v>2857.203</v>
          </cell>
          <cell r="CF58">
            <v>2887.26</v>
          </cell>
          <cell r="CG58">
            <v>2913.1529999999998</v>
          </cell>
          <cell r="CH58">
            <v>2941.6469999999999</v>
          </cell>
          <cell r="CI58">
            <v>2950.181</v>
          </cell>
          <cell r="CJ58">
            <v>2984.614</v>
          </cell>
          <cell r="CK58">
            <v>3014.9789999999998</v>
          </cell>
          <cell r="CL58">
            <v>2931.8330000000001</v>
          </cell>
          <cell r="CM58">
            <v>2946.2950000000001</v>
          </cell>
          <cell r="CN58">
            <v>2953.9459999999999</v>
          </cell>
          <cell r="CO58">
            <v>2808.5129999999999</v>
          </cell>
          <cell r="CP58">
            <v>2831.9520000000002</v>
          </cell>
          <cell r="CQ58">
            <v>2858.373</v>
          </cell>
          <cell r="CR58">
            <v>2871.9</v>
          </cell>
          <cell r="CS58">
            <v>2887.1210000000001</v>
          </cell>
          <cell r="CT58">
            <v>2889.357</v>
          </cell>
          <cell r="CU58">
            <v>2901.6390000000001</v>
          </cell>
          <cell r="CV58">
            <v>2915.0410000000002</v>
          </cell>
          <cell r="CW58">
            <v>2927.5509999999999</v>
          </cell>
          <cell r="CX58">
            <v>2944.991</v>
          </cell>
          <cell r="CY58">
            <v>2963.0439999999999</v>
          </cell>
          <cell r="CZ58">
            <v>3100.1590000000001</v>
          </cell>
        </row>
        <row r="60">
          <cell r="P60" t="str">
            <v>Accrued post retirement benefit liability</v>
          </cell>
          <cell r="Q60">
            <v>1960.36833</v>
          </cell>
          <cell r="R60">
            <v>1957.9929100000004</v>
          </cell>
          <cell r="S60">
            <v>1956.8406500000003</v>
          </cell>
          <cell r="T60">
            <v>1954.0006899999998</v>
          </cell>
          <cell r="U60">
            <v>2050.5959199999998</v>
          </cell>
          <cell r="V60">
            <v>2055.9214200000001</v>
          </cell>
          <cell r="W60">
            <v>2064.0108999999998</v>
          </cell>
          <cell r="X60">
            <v>2071.96216</v>
          </cell>
          <cell r="Y60">
            <v>2067.0711200000001</v>
          </cell>
          <cell r="Z60">
            <v>2072.6325999999999</v>
          </cell>
          <cell r="AA60">
            <v>2078.1940800000002</v>
          </cell>
          <cell r="AB60">
            <v>2086.43532</v>
          </cell>
          <cell r="AC60">
            <v>2086.4295900000002</v>
          </cell>
          <cell r="AD60">
            <v>2089.3335499999998</v>
          </cell>
          <cell r="AE60">
            <v>2097.7265400000001</v>
          </cell>
          <cell r="AF60">
            <v>2100.6039999999998</v>
          </cell>
          <cell r="AG60">
            <v>2099.8000000000002</v>
          </cell>
          <cell r="AH60">
            <v>2103.1063300000001</v>
          </cell>
          <cell r="AI60">
            <v>2106.4362099999998</v>
          </cell>
          <cell r="AJ60">
            <v>2109.7660900000001</v>
          </cell>
          <cell r="AK60">
            <v>2113.0959700000003</v>
          </cell>
          <cell r="AL60">
            <v>2087.4128599999999</v>
          </cell>
          <cell r="AM60">
            <v>2089.70687</v>
          </cell>
          <cell r="AN60">
            <v>2095.2371000000003</v>
          </cell>
          <cell r="AO60">
            <v>2107.56648</v>
          </cell>
          <cell r="AP60">
            <v>2096.9489600000002</v>
          </cell>
          <cell r="AQ60">
            <v>2099.3842100000002</v>
          </cell>
          <cell r="AR60">
            <v>2101.8194600000002</v>
          </cell>
          <cell r="AS60">
            <v>2129.2997099999998</v>
          </cell>
          <cell r="AT60">
            <v>2132.7599599999999</v>
          </cell>
          <cell r="AU60">
            <v>2133.3628100000001</v>
          </cell>
          <cell r="AV60">
            <v>2135.9230299999999</v>
          </cell>
          <cell r="AW60">
            <v>2133.3362499999998</v>
          </cell>
          <cell r="AX60">
            <v>2222.65571</v>
          </cell>
          <cell r="AY60">
            <v>2240.73207</v>
          </cell>
          <cell r="AZ60">
            <v>2248.8296299999997</v>
          </cell>
          <cell r="BA60">
            <v>2267.1292599999997</v>
          </cell>
          <cell r="BB60">
            <v>2285.29567</v>
          </cell>
          <cell r="BC60">
            <v>2303.4620800000002</v>
          </cell>
          <cell r="BD60">
            <v>2316.5655299999999</v>
          </cell>
          <cell r="BE60">
            <v>3125.7007599999997</v>
          </cell>
          <cell r="BF60">
            <v>3148.4519799999998</v>
          </cell>
          <cell r="BG60">
            <v>3167.9915799999999</v>
          </cell>
          <cell r="BH60">
            <v>3190.9517000000001</v>
          </cell>
          <cell r="BI60">
            <v>3212.3655099999996</v>
          </cell>
          <cell r="BJ60">
            <v>3234.6531800000002</v>
          </cell>
          <cell r="BK60">
            <v>3249.5375899999999</v>
          </cell>
          <cell r="BL60">
            <v>3272.23117</v>
          </cell>
          <cell r="BM60">
            <v>3294.9247500000001</v>
          </cell>
          <cell r="BN60">
            <v>3317.6318199999996</v>
          </cell>
          <cell r="BO60">
            <v>3339.96245</v>
          </cell>
          <cell r="BP60">
            <v>3362.59564</v>
          </cell>
          <cell r="BQ60">
            <v>3645.0501600000002</v>
          </cell>
          <cell r="BR60">
            <v>3663.87581</v>
          </cell>
          <cell r="BS60">
            <v>3682.4811199999999</v>
          </cell>
          <cell r="BT60">
            <v>3692.9074000000001</v>
          </cell>
          <cell r="BU60">
            <v>3709.6560299999996</v>
          </cell>
          <cell r="BV60">
            <v>3686.88384</v>
          </cell>
          <cell r="BW60">
            <v>3743.4022200000004</v>
          </cell>
          <cell r="BX60">
            <v>3754.7811200000001</v>
          </cell>
          <cell r="BY60">
            <v>3765.6844100000003</v>
          </cell>
          <cell r="BZ60">
            <v>3782.2268399999998</v>
          </cell>
          <cell r="CA60">
            <v>3798.68298</v>
          </cell>
          <cell r="CB60">
            <v>3815.1737000000003</v>
          </cell>
          <cell r="CC60">
            <v>3792.9784199999999</v>
          </cell>
          <cell r="CD60">
            <v>3810.3119799999999</v>
          </cell>
          <cell r="CE60">
            <v>3823.3277400000002</v>
          </cell>
          <cell r="CF60">
            <v>3836.4071400000003</v>
          </cell>
          <cell r="CG60">
            <v>3849.4865399999999</v>
          </cell>
          <cell r="CH60">
            <v>3858.9992699999998</v>
          </cell>
          <cell r="CI60">
            <v>3873.36796</v>
          </cell>
          <cell r="CJ60">
            <v>3887.7285499999998</v>
          </cell>
          <cell r="CK60">
            <v>3901.84366</v>
          </cell>
          <cell r="CL60">
            <v>3908.7760200000002</v>
          </cell>
          <cell r="CM60">
            <v>3923.4811800000002</v>
          </cell>
          <cell r="CN60">
            <v>3937.9785499999998</v>
          </cell>
          <cell r="CO60">
            <v>3901.2183500000001</v>
          </cell>
          <cell r="CP60">
            <v>3909.74611</v>
          </cell>
          <cell r="CQ60">
            <v>3908.91696</v>
          </cell>
          <cell r="CR60">
            <v>3913.0948599999997</v>
          </cell>
          <cell r="CS60">
            <v>3921.8889599999998</v>
          </cell>
          <cell r="CT60">
            <v>3967.0189799999998</v>
          </cell>
          <cell r="CU60">
            <v>3992.2392999999997</v>
          </cell>
          <cell r="CV60">
            <v>4016.5703599999997</v>
          </cell>
          <cell r="CW60">
            <v>4040.0646699999998</v>
          </cell>
          <cell r="CX60">
            <v>4047.4415099999997</v>
          </cell>
          <cell r="CY60">
            <v>4056.18489</v>
          </cell>
          <cell r="CZ60">
            <v>4063.9849800000002</v>
          </cell>
        </row>
        <row r="62">
          <cell r="P62" t="str">
            <v>Contributions</v>
          </cell>
          <cell r="Q62">
            <v>2311.8960699999998</v>
          </cell>
          <cell r="R62">
            <v>2485.8983899999998</v>
          </cell>
          <cell r="S62">
            <v>2527.5347499999998</v>
          </cell>
          <cell r="T62">
            <v>2596.6568199999992</v>
          </cell>
          <cell r="U62">
            <v>2598.8757300000002</v>
          </cell>
          <cell r="V62">
            <v>2870.0551499999997</v>
          </cell>
          <cell r="W62">
            <v>3051.3480399999999</v>
          </cell>
          <cell r="X62">
            <v>3104.4007499999993</v>
          </cell>
          <cell r="Y62">
            <v>3276.24775</v>
          </cell>
          <cell r="Z62">
            <v>3296.7589199999993</v>
          </cell>
          <cell r="AA62">
            <v>3296.3090200000001</v>
          </cell>
          <cell r="AB62">
            <v>3295.8529800000001</v>
          </cell>
          <cell r="AC62">
            <v>3337.0097600000004</v>
          </cell>
          <cell r="AD62">
            <v>3340.52144</v>
          </cell>
          <cell r="AE62">
            <v>3419.0782000000004</v>
          </cell>
          <cell r="AF62">
            <v>3450.1928700000003</v>
          </cell>
          <cell r="AG62">
            <v>3353.7997799999998</v>
          </cell>
          <cell r="AH62">
            <v>3507.2873199999995</v>
          </cell>
          <cell r="AI62">
            <v>3524.0281199999995</v>
          </cell>
          <cell r="AJ62">
            <v>3550.6228500000002</v>
          </cell>
          <cell r="AK62">
            <v>3556.5163999999995</v>
          </cell>
          <cell r="AL62">
            <v>3575.7997199999995</v>
          </cell>
          <cell r="AM62">
            <v>3595.047849999999</v>
          </cell>
          <cell r="AN62">
            <v>3584.6379699999993</v>
          </cell>
          <cell r="AO62">
            <v>3587.1399599999995</v>
          </cell>
          <cell r="AP62">
            <v>3625.62707</v>
          </cell>
          <cell r="AQ62">
            <v>3701.7702899999999</v>
          </cell>
          <cell r="AR62">
            <v>3760.3329899999999</v>
          </cell>
          <cell r="AS62">
            <v>3771.8553799999995</v>
          </cell>
          <cell r="AT62">
            <v>3785.4734399999993</v>
          </cell>
          <cell r="AU62">
            <v>3794.7175699999993</v>
          </cell>
          <cell r="AV62">
            <v>3935.7394799999997</v>
          </cell>
          <cell r="AW62">
            <v>4102.5039900000002</v>
          </cell>
          <cell r="AX62">
            <v>4037.1106299999997</v>
          </cell>
          <cell r="AY62">
            <v>4056.6740100000002</v>
          </cell>
          <cell r="AZ62">
            <v>4057.0552799999996</v>
          </cell>
          <cell r="BA62">
            <v>4061.0378500000002</v>
          </cell>
          <cell r="BB62">
            <v>4198.7525200000009</v>
          </cell>
          <cell r="BC62">
            <v>4199.1796599999998</v>
          </cell>
          <cell r="BD62">
            <v>4212.3920900000003</v>
          </cell>
          <cell r="BE62">
            <v>4235.2430100000001</v>
          </cell>
          <cell r="BF62">
            <v>4206.994529999999</v>
          </cell>
          <cell r="BG62">
            <v>4323.7098499999993</v>
          </cell>
          <cell r="BH62">
            <v>4314.8859299999995</v>
          </cell>
          <cell r="BI62">
            <v>4359.4729800000005</v>
          </cell>
          <cell r="BJ62">
            <v>4379.6048000000001</v>
          </cell>
          <cell r="BK62">
            <v>4368.4633800000001</v>
          </cell>
          <cell r="BL62">
            <v>4391.0329099999999</v>
          </cell>
          <cell r="BM62">
            <v>4388.9212699999998</v>
          </cell>
          <cell r="BN62">
            <v>4397.0693899999997</v>
          </cell>
          <cell r="BO62">
            <v>4462.0562199999986</v>
          </cell>
          <cell r="BP62">
            <v>4496.017069999999</v>
          </cell>
          <cell r="BQ62">
            <v>4574.1101399999998</v>
          </cell>
          <cell r="BR62">
            <v>4565.4721899999995</v>
          </cell>
          <cell r="BS62">
            <v>4565.8396400000001</v>
          </cell>
          <cell r="BT62">
            <v>4565.3723499999987</v>
          </cell>
          <cell r="BU62">
            <v>4535.8123499999992</v>
          </cell>
          <cell r="BV62">
            <v>4678.8954199999998</v>
          </cell>
          <cell r="BW62">
            <v>4679.8574200000003</v>
          </cell>
          <cell r="BX62">
            <v>5010.1992299999993</v>
          </cell>
          <cell r="BY62">
            <v>5005.1181100000003</v>
          </cell>
          <cell r="BZ62">
            <v>5488.4669999999996</v>
          </cell>
          <cell r="CA62">
            <v>5667.4741099999992</v>
          </cell>
          <cell r="CB62">
            <v>5709.1910100000005</v>
          </cell>
          <cell r="CC62">
            <v>5716.6450000000004</v>
          </cell>
          <cell r="CD62">
            <v>6360.2939200000001</v>
          </cell>
          <cell r="CE62">
            <v>6338.8049499999988</v>
          </cell>
          <cell r="CF62">
            <v>6316.26818</v>
          </cell>
          <cell r="CG62">
            <v>6480.617119999999</v>
          </cell>
          <cell r="CH62">
            <v>6466.6493100000007</v>
          </cell>
          <cell r="CI62">
            <v>6491.1209800000006</v>
          </cell>
          <cell r="CJ62">
            <v>6504.5142399999995</v>
          </cell>
          <cell r="CK62">
            <v>6498.2978699999994</v>
          </cell>
          <cell r="CL62">
            <v>6514.4973399999999</v>
          </cell>
          <cell r="CM62">
            <v>6821.56394</v>
          </cell>
          <cell r="CN62">
            <v>6809.8113099999991</v>
          </cell>
          <cell r="CO62">
            <v>6978.6759299999994</v>
          </cell>
          <cell r="CP62">
            <v>6996.7740799999992</v>
          </cell>
          <cell r="CQ62">
            <v>7040.7128899999998</v>
          </cell>
          <cell r="CR62">
            <v>7217.0263399999985</v>
          </cell>
          <cell r="CS62">
            <v>7244.4408199999998</v>
          </cell>
          <cell r="CT62">
            <v>7209.3476300000011</v>
          </cell>
          <cell r="CU62">
            <v>7270.0847099999992</v>
          </cell>
          <cell r="CV62">
            <v>7249.7464799999998</v>
          </cell>
          <cell r="CW62">
            <v>7240.7860999999994</v>
          </cell>
          <cell r="CX62">
            <v>7304.8674799999999</v>
          </cell>
          <cell r="CY62">
            <v>7371.3478800000012</v>
          </cell>
          <cell r="CZ62">
            <v>7356.640550000001</v>
          </cell>
        </row>
        <row r="64">
          <cell r="CX64">
            <v>2276.4233699999995</v>
          </cell>
          <cell r="CY64">
            <v>2909.4591399999995</v>
          </cell>
          <cell r="CZ64">
            <v>4242.5002599999998</v>
          </cell>
        </row>
        <row r="66">
          <cell r="P66" t="str">
            <v>Shareholder's equity</v>
          </cell>
        </row>
        <row r="67">
          <cell r="P67" t="str">
            <v xml:space="preserve">   Common stock</v>
          </cell>
          <cell r="Q67">
            <v>23900</v>
          </cell>
          <cell r="R67">
            <v>23900</v>
          </cell>
          <cell r="S67">
            <v>23900</v>
          </cell>
          <cell r="T67">
            <v>23900</v>
          </cell>
          <cell r="U67">
            <v>23900</v>
          </cell>
          <cell r="V67">
            <v>23900</v>
          </cell>
          <cell r="W67">
            <v>23900</v>
          </cell>
          <cell r="X67">
            <v>23900</v>
          </cell>
          <cell r="Y67">
            <v>23900</v>
          </cell>
          <cell r="Z67">
            <v>23900</v>
          </cell>
          <cell r="AA67">
            <v>23900</v>
          </cell>
          <cell r="AB67">
            <v>23900</v>
          </cell>
          <cell r="AC67">
            <v>23900</v>
          </cell>
          <cell r="AD67">
            <v>23900</v>
          </cell>
          <cell r="AE67">
            <v>23900</v>
          </cell>
          <cell r="AF67">
            <v>23900</v>
          </cell>
          <cell r="AG67">
            <v>23900</v>
          </cell>
          <cell r="AH67">
            <v>23900</v>
          </cell>
          <cell r="AI67">
            <v>23900</v>
          </cell>
          <cell r="AJ67">
            <v>23900</v>
          </cell>
          <cell r="AK67">
            <v>23900</v>
          </cell>
          <cell r="AL67">
            <v>23900</v>
          </cell>
          <cell r="AM67">
            <v>23900</v>
          </cell>
          <cell r="AN67">
            <v>23900</v>
          </cell>
          <cell r="AO67">
            <v>23900</v>
          </cell>
          <cell r="AP67">
            <v>23900</v>
          </cell>
          <cell r="AQ67">
            <v>23900</v>
          </cell>
          <cell r="AR67">
            <v>23900</v>
          </cell>
          <cell r="AS67">
            <v>23900</v>
          </cell>
          <cell r="AT67">
            <v>23900</v>
          </cell>
          <cell r="AU67">
            <v>23900</v>
          </cell>
          <cell r="AV67">
            <v>23900</v>
          </cell>
          <cell r="AW67">
            <v>23900</v>
          </cell>
          <cell r="AX67">
            <v>23900</v>
          </cell>
          <cell r="AY67">
            <v>23900</v>
          </cell>
          <cell r="AZ67">
            <v>23900</v>
          </cell>
          <cell r="BA67">
            <v>23900</v>
          </cell>
          <cell r="BB67">
            <v>23900</v>
          </cell>
          <cell r="BC67">
            <v>23900</v>
          </cell>
          <cell r="BD67">
            <v>23900</v>
          </cell>
          <cell r="BE67">
            <v>23900</v>
          </cell>
          <cell r="BF67">
            <v>23900</v>
          </cell>
          <cell r="BG67">
            <v>23900</v>
          </cell>
          <cell r="BH67">
            <v>23900</v>
          </cell>
          <cell r="BI67">
            <v>23900</v>
          </cell>
          <cell r="BJ67">
            <v>23900</v>
          </cell>
          <cell r="BK67">
            <v>23900</v>
          </cell>
          <cell r="BL67">
            <v>23900</v>
          </cell>
          <cell r="BM67">
            <v>23900</v>
          </cell>
          <cell r="BN67">
            <v>23900</v>
          </cell>
          <cell r="BO67">
            <v>23900</v>
          </cell>
          <cell r="BP67">
            <v>23900</v>
          </cell>
          <cell r="BQ67">
            <v>23900</v>
          </cell>
          <cell r="BR67">
            <v>23900</v>
          </cell>
          <cell r="BS67">
            <v>23900</v>
          </cell>
          <cell r="BT67">
            <v>23900</v>
          </cell>
          <cell r="BU67">
            <v>23900</v>
          </cell>
          <cell r="BV67">
            <v>23900</v>
          </cell>
          <cell r="BW67">
            <v>23900</v>
          </cell>
          <cell r="BX67">
            <v>23900</v>
          </cell>
          <cell r="BY67">
            <v>23900</v>
          </cell>
          <cell r="BZ67">
            <v>23900</v>
          </cell>
          <cell r="CA67">
            <v>23900</v>
          </cell>
          <cell r="CB67">
            <v>23900</v>
          </cell>
          <cell r="CC67">
            <v>23900</v>
          </cell>
          <cell r="CD67">
            <v>23900</v>
          </cell>
          <cell r="CE67">
            <v>23900</v>
          </cell>
          <cell r="CF67">
            <v>23900</v>
          </cell>
          <cell r="CG67">
            <v>23900</v>
          </cell>
          <cell r="CH67">
            <v>23900</v>
          </cell>
          <cell r="CI67">
            <v>23900</v>
          </cell>
          <cell r="CJ67">
            <v>23900</v>
          </cell>
          <cell r="CK67">
            <v>23900</v>
          </cell>
          <cell r="CL67">
            <v>23900</v>
          </cell>
          <cell r="CM67">
            <v>23900</v>
          </cell>
          <cell r="CN67">
            <v>23900</v>
          </cell>
          <cell r="CO67">
            <v>23900</v>
          </cell>
          <cell r="CP67">
            <v>23900</v>
          </cell>
          <cell r="CQ67">
            <v>23900</v>
          </cell>
          <cell r="CR67">
            <v>23900</v>
          </cell>
          <cell r="CS67">
            <v>23900</v>
          </cell>
          <cell r="CT67">
            <v>23900</v>
          </cell>
          <cell r="CU67">
            <v>23900</v>
          </cell>
          <cell r="CV67">
            <v>23900</v>
          </cell>
          <cell r="CW67">
            <v>23900</v>
          </cell>
          <cell r="CX67">
            <v>23900</v>
          </cell>
          <cell r="CY67">
            <v>23900</v>
          </cell>
          <cell r="CZ67">
            <v>23900</v>
          </cell>
        </row>
        <row r="68">
          <cell r="P68" t="str">
            <v xml:space="preserve">   Retained earnings</v>
          </cell>
          <cell r="Q68">
            <v>3096.7569899999799</v>
          </cell>
          <cell r="R68">
            <v>3659.1493799999989</v>
          </cell>
          <cell r="S68">
            <v>3876.9807999999848</v>
          </cell>
          <cell r="T68">
            <v>4033.0333400000027</v>
          </cell>
          <cell r="U68">
            <v>4020.0426600000105</v>
          </cell>
          <cell r="V68">
            <v>4307.83385</v>
          </cell>
          <cell r="W68">
            <v>4367.0511199999992</v>
          </cell>
          <cell r="X68">
            <v>4694.9919500000051</v>
          </cell>
          <cell r="Y68">
            <v>4695.5708800000048</v>
          </cell>
          <cell r="Z68">
            <v>4791.0476499999968</v>
          </cell>
          <cell r="AA68">
            <v>5044.9668800000118</v>
          </cell>
          <cell r="AB68">
            <v>5097.9742099999839</v>
          </cell>
          <cell r="AC68">
            <v>5363.0741900000221</v>
          </cell>
          <cell r="AD68">
            <v>5676.8910700000242</v>
          </cell>
          <cell r="AE68">
            <v>5826.4115299999885</v>
          </cell>
          <cell r="AF68">
            <v>5969.6651799999863</v>
          </cell>
          <cell r="AG68">
            <v>5826.6254199999812</v>
          </cell>
          <cell r="AH68">
            <v>6104.3691199999985</v>
          </cell>
          <cell r="AI68">
            <v>6149.9974500000044</v>
          </cell>
          <cell r="AJ68">
            <v>6260.2957500000039</v>
          </cell>
          <cell r="AK68">
            <v>6386.0752499999908</v>
          </cell>
          <cell r="AL68">
            <v>6429.3589899999924</v>
          </cell>
          <cell r="AM68">
            <v>6450.3317900000084</v>
          </cell>
          <cell r="AN68">
            <v>6588.7254099999946</v>
          </cell>
          <cell r="AO68">
            <v>6521.9226699999481</v>
          </cell>
          <cell r="AP68">
            <v>6531.8025500000022</v>
          </cell>
          <cell r="AQ68">
            <v>6615.3920199999939</v>
          </cell>
          <cell r="AR68">
            <v>6914.2943900000137</v>
          </cell>
          <cell r="AS68">
            <v>6172.1639199999772</v>
          </cell>
          <cell r="AT68">
            <v>6384.2829399999973</v>
          </cell>
          <cell r="AU68">
            <v>6405.3745999999992</v>
          </cell>
          <cell r="AV68">
            <v>6486.6670799999911</v>
          </cell>
          <cell r="AW68">
            <v>6481.4280999999992</v>
          </cell>
          <cell r="AX68">
            <v>6807.2967300000173</v>
          </cell>
          <cell r="AY68">
            <v>7138.7263799999973</v>
          </cell>
          <cell r="AZ68">
            <v>7235.6782800000292</v>
          </cell>
          <cell r="BA68">
            <v>7639.8682200000494</v>
          </cell>
          <cell r="BB68">
            <v>7998.8351500000263</v>
          </cell>
          <cell r="BC68">
            <v>8059.8751000000293</v>
          </cell>
          <cell r="BD68">
            <v>8152.2338500000069</v>
          </cell>
          <cell r="BE68">
            <v>8313.4210500000172</v>
          </cell>
          <cell r="BF68">
            <v>8616.2979399999967</v>
          </cell>
          <cell r="BG68">
            <v>8835.8824600000153</v>
          </cell>
          <cell r="BH68">
            <v>8966.5483100000165</v>
          </cell>
          <cell r="BI68">
            <v>9052.993830000014</v>
          </cell>
          <cell r="BJ68">
            <v>9284.2008400000104</v>
          </cell>
          <cell r="BK68">
            <v>9522.0258000000013</v>
          </cell>
          <cell r="BL68">
            <v>9805.3619499999841</v>
          </cell>
          <cell r="BM68">
            <v>10099.509539999974</v>
          </cell>
          <cell r="BN68">
            <v>10294.650180000004</v>
          </cell>
          <cell r="BO68">
            <v>10497.439310000022</v>
          </cell>
          <cell r="BP68">
            <v>10626.028349999968</v>
          </cell>
          <cell r="BQ68">
            <v>11842.618989999932</v>
          </cell>
          <cell r="BR68">
            <v>12011.52666</v>
          </cell>
          <cell r="BS68">
            <v>12124.495520000011</v>
          </cell>
          <cell r="BT68">
            <v>12523.15408</v>
          </cell>
          <cell r="BU68">
            <v>12585.64771000001</v>
          </cell>
          <cell r="BV68">
            <v>11214.172370000008</v>
          </cell>
          <cell r="BW68">
            <v>11284.505970000004</v>
          </cell>
          <cell r="BX68">
            <v>11285.178739999992</v>
          </cell>
          <cell r="BY68">
            <v>6477.2869800000099</v>
          </cell>
          <cell r="BZ68">
            <v>6713.0266800000136</v>
          </cell>
          <cell r="CA68">
            <v>6864.859680000005</v>
          </cell>
          <cell r="CB68">
            <v>7125.9440499999582</v>
          </cell>
          <cell r="CC68">
            <v>10277.663099999985</v>
          </cell>
          <cell r="CD68">
            <v>10555.21435</v>
          </cell>
          <cell r="CE68">
            <v>10626.44743</v>
          </cell>
          <cell r="CF68">
            <v>10923.226099999989</v>
          </cell>
          <cell r="CG68">
            <v>11113.44913999999</v>
          </cell>
          <cell r="CH68">
            <v>11214.38596</v>
          </cell>
          <cell r="CI68">
            <v>11262.378439999971</v>
          </cell>
          <cell r="CJ68">
            <v>11631.58727999998</v>
          </cell>
          <cell r="CK68">
            <v>11783.802109999979</v>
          </cell>
          <cell r="CL68">
            <v>12087.05800000003</v>
          </cell>
          <cell r="CM68">
            <v>12478.587930000031</v>
          </cell>
          <cell r="CN68">
            <v>12526.432229999989</v>
          </cell>
          <cell r="CO68">
            <v>13302.298280000006</v>
          </cell>
          <cell r="CP68">
            <v>13556.1952</v>
          </cell>
          <cell r="CQ68">
            <v>13735.861389999995</v>
          </cell>
          <cell r="CR68">
            <v>14114.892199999997</v>
          </cell>
          <cell r="CS68">
            <v>14239.170309999992</v>
          </cell>
          <cell r="CT68">
            <v>14255.344869999999</v>
          </cell>
          <cell r="CU68">
            <v>14527.689269999986</v>
          </cell>
          <cell r="CV68">
            <v>14886.280240000022</v>
          </cell>
          <cell r="CW68">
            <v>15202.959619999996</v>
          </cell>
          <cell r="CX68">
            <v>15421.28516000001</v>
          </cell>
          <cell r="CY68">
            <v>15661.743649999959</v>
          </cell>
          <cell r="CZ68">
            <v>13002.446570000006</v>
          </cell>
        </row>
        <row r="69">
          <cell r="Q69" t="str">
            <v xml:space="preserve"> </v>
          </cell>
          <cell r="R69" t="str">
            <v xml:space="preserve"> </v>
          </cell>
          <cell r="S69" t="str">
            <v xml:space="preserve"> </v>
          </cell>
          <cell r="T69" t="str">
            <v xml:space="preserve"> </v>
          </cell>
          <cell r="U69" t="str">
            <v xml:space="preserve"> </v>
          </cell>
          <cell r="V69" t="str">
            <v xml:space="preserve"> </v>
          </cell>
          <cell r="W69" t="str">
            <v xml:space="preserve"> </v>
          </cell>
          <cell r="X69" t="str">
            <v xml:space="preserve"> </v>
          </cell>
          <cell r="Y69" t="str">
            <v xml:space="preserve"> </v>
          </cell>
          <cell r="Z69" t="str">
            <v xml:space="preserve"> </v>
          </cell>
          <cell r="AA69" t="str">
            <v xml:space="preserve"> </v>
          </cell>
          <cell r="AB69" t="str">
            <v xml:space="preserve"> </v>
          </cell>
          <cell r="AC69" t="str">
            <v xml:space="preserve"> </v>
          </cell>
          <cell r="AD69" t="str">
            <v xml:space="preserve"> </v>
          </cell>
          <cell r="AE69" t="str">
            <v xml:space="preserve"> </v>
          </cell>
          <cell r="AF69" t="str">
            <v xml:space="preserve"> </v>
          </cell>
          <cell r="AG69" t="str">
            <v xml:space="preserve"> </v>
          </cell>
          <cell r="AH69" t="str">
            <v xml:space="preserve"> </v>
          </cell>
          <cell r="AI69" t="str">
            <v xml:space="preserve"> </v>
          </cell>
          <cell r="AJ69" t="str">
            <v xml:space="preserve"> </v>
          </cell>
          <cell r="AK69" t="str">
            <v xml:space="preserve"> </v>
          </cell>
          <cell r="AL69" t="str">
            <v xml:space="preserve"> </v>
          </cell>
          <cell r="AM69" t="str">
            <v xml:space="preserve"> </v>
          </cell>
          <cell r="AN69" t="str">
            <v xml:space="preserve"> </v>
          </cell>
          <cell r="AO69" t="str">
            <v xml:space="preserve"> </v>
          </cell>
          <cell r="AP69" t="str">
            <v xml:space="preserve"> </v>
          </cell>
          <cell r="AQ69" t="str">
            <v xml:space="preserve"> </v>
          </cell>
          <cell r="AR69" t="str">
            <v xml:space="preserve"> </v>
          </cell>
          <cell r="AS69" t="str">
            <v xml:space="preserve"> </v>
          </cell>
          <cell r="AT69" t="str">
            <v xml:space="preserve"> </v>
          </cell>
          <cell r="AU69" t="str">
            <v xml:space="preserve"> </v>
          </cell>
          <cell r="AV69" t="str">
            <v xml:space="preserve"> </v>
          </cell>
          <cell r="AW69" t="str">
            <v xml:space="preserve"> </v>
          </cell>
          <cell r="AX69" t="str">
            <v xml:space="preserve"> </v>
          </cell>
          <cell r="AY69" t="str">
            <v xml:space="preserve"> </v>
          </cell>
          <cell r="AZ69" t="str">
            <v xml:space="preserve"> </v>
          </cell>
          <cell r="BA69" t="str">
            <v xml:space="preserve"> </v>
          </cell>
          <cell r="BB69" t="str">
            <v xml:space="preserve"> </v>
          </cell>
          <cell r="BC69" t="str">
            <v xml:space="preserve"> </v>
          </cell>
          <cell r="BD69" t="str">
            <v xml:space="preserve"> </v>
          </cell>
          <cell r="BE69" t="str">
            <v xml:space="preserve"> </v>
          </cell>
          <cell r="BF69" t="str">
            <v xml:space="preserve"> </v>
          </cell>
          <cell r="BG69" t="str">
            <v xml:space="preserve"> </v>
          </cell>
          <cell r="BH69" t="str">
            <v xml:space="preserve"> </v>
          </cell>
          <cell r="BI69" t="str">
            <v xml:space="preserve"> </v>
          </cell>
          <cell r="BJ69" t="str">
            <v xml:space="preserve"> </v>
          </cell>
          <cell r="BK69" t="str">
            <v xml:space="preserve"> </v>
          </cell>
          <cell r="BL69" t="str">
            <v xml:space="preserve"> </v>
          </cell>
          <cell r="BM69" t="str">
            <v xml:space="preserve"> </v>
          </cell>
          <cell r="BN69" t="str">
            <v xml:space="preserve"> </v>
          </cell>
          <cell r="BO69" t="str">
            <v xml:space="preserve"> </v>
          </cell>
          <cell r="BP69" t="str">
            <v xml:space="preserve"> </v>
          </cell>
          <cell r="BQ69" t="str">
            <v xml:space="preserve"> </v>
          </cell>
          <cell r="BR69" t="str">
            <v xml:space="preserve"> </v>
          </cell>
          <cell r="BS69" t="str">
            <v xml:space="preserve"> </v>
          </cell>
          <cell r="BT69" t="str">
            <v xml:space="preserve"> </v>
          </cell>
          <cell r="BU69" t="str">
            <v xml:space="preserve"> </v>
          </cell>
          <cell r="BV69" t="str">
            <v xml:space="preserve"> </v>
          </cell>
          <cell r="BW69" t="str">
            <v xml:space="preserve"> </v>
          </cell>
          <cell r="BX69" t="str">
            <v xml:space="preserve"> </v>
          </cell>
          <cell r="BY69" t="str">
            <v xml:space="preserve"> </v>
          </cell>
          <cell r="BZ69" t="str">
            <v xml:space="preserve"> </v>
          </cell>
          <cell r="CA69" t="str">
            <v xml:space="preserve"> </v>
          </cell>
          <cell r="CB69" t="str">
            <v xml:space="preserve"> </v>
          </cell>
          <cell r="CC69" t="str">
            <v xml:space="preserve"> </v>
          </cell>
          <cell r="CD69" t="str">
            <v xml:space="preserve"> </v>
          </cell>
          <cell r="CE69" t="str">
            <v xml:space="preserve"> </v>
          </cell>
          <cell r="CF69" t="str">
            <v xml:space="preserve"> </v>
          </cell>
          <cell r="CG69" t="str">
            <v xml:space="preserve"> </v>
          </cell>
          <cell r="CH69" t="str">
            <v xml:space="preserve"> </v>
          </cell>
          <cell r="CI69" t="str">
            <v xml:space="preserve"> </v>
          </cell>
          <cell r="CJ69" t="str">
            <v xml:space="preserve"> </v>
          </cell>
          <cell r="CK69" t="str">
            <v xml:space="preserve"> </v>
          </cell>
          <cell r="CL69" t="str">
            <v xml:space="preserve"> </v>
          </cell>
          <cell r="CM69" t="str">
            <v xml:space="preserve"> </v>
          </cell>
          <cell r="CN69" t="str">
            <v xml:space="preserve"> </v>
          </cell>
          <cell r="CO69" t="str">
            <v xml:space="preserve"> </v>
          </cell>
          <cell r="CP69" t="str">
            <v xml:space="preserve"> </v>
          </cell>
          <cell r="CQ69" t="str">
            <v xml:space="preserve"> </v>
          </cell>
          <cell r="CR69" t="str">
            <v xml:space="preserve"> </v>
          </cell>
          <cell r="CS69" t="str">
            <v xml:space="preserve"> </v>
          </cell>
          <cell r="CT69" t="str">
            <v xml:space="preserve"> </v>
          </cell>
          <cell r="CU69" t="str">
            <v xml:space="preserve"> </v>
          </cell>
          <cell r="CV69" t="str">
            <v xml:space="preserve"> </v>
          </cell>
          <cell r="CW69" t="str">
            <v xml:space="preserve"> </v>
          </cell>
          <cell r="CX69" t="str">
            <v xml:space="preserve"> </v>
          </cell>
          <cell r="CY69" t="str">
            <v xml:space="preserve"> </v>
          </cell>
          <cell r="CZ69" t="str">
            <v xml:space="preserve"> </v>
          </cell>
        </row>
        <row r="71">
          <cell r="P71" t="str">
            <v>Total shareholder's equity and liabilities</v>
          </cell>
          <cell r="Q71">
            <v>77044.081169999976</v>
          </cell>
          <cell r="R71">
            <v>75282.25374</v>
          </cell>
          <cell r="S71">
            <v>75674.982899999974</v>
          </cell>
          <cell r="T71">
            <v>75639.734389999998</v>
          </cell>
          <cell r="U71">
            <v>76596.630820000006</v>
          </cell>
          <cell r="V71">
            <v>76631.239500000011</v>
          </cell>
          <cell r="W71">
            <v>76662.815570000006</v>
          </cell>
          <cell r="X71">
            <v>78246.629240000024</v>
          </cell>
          <cell r="Y71">
            <v>77798.356710000007</v>
          </cell>
          <cell r="Z71">
            <v>79640.328139999998</v>
          </cell>
          <cell r="AA71">
            <v>76677.222990000009</v>
          </cell>
          <cell r="AB71">
            <v>77393.179379999987</v>
          </cell>
          <cell r="AC71">
            <v>77388.695730000021</v>
          </cell>
          <cell r="AD71">
            <v>77448.107300000032</v>
          </cell>
          <cell r="AE71">
            <v>79035.710489999998</v>
          </cell>
          <cell r="AF71">
            <v>79178.256459999975</v>
          </cell>
          <cell r="AG71">
            <v>77687.07623999998</v>
          </cell>
          <cell r="AH71">
            <v>79200.268560000011</v>
          </cell>
          <cell r="AI71">
            <v>78761.135030000019</v>
          </cell>
          <cell r="AJ71">
            <v>79243.030329999994</v>
          </cell>
          <cell r="AK71">
            <v>80096.539909999992</v>
          </cell>
          <cell r="AL71">
            <v>80617.67396</v>
          </cell>
          <cell r="AM71">
            <v>80372.885430000009</v>
          </cell>
          <cell r="AN71">
            <v>82462.74678999999</v>
          </cell>
          <cell r="AO71">
            <v>81845.371649999943</v>
          </cell>
          <cell r="AP71">
            <v>83717.58948000001</v>
          </cell>
          <cell r="AQ71">
            <v>84178.832320000001</v>
          </cell>
          <cell r="AR71">
            <v>83670.891230000008</v>
          </cell>
          <cell r="AS71">
            <v>83801.730729999981</v>
          </cell>
          <cell r="AT71">
            <v>83909.813210000022</v>
          </cell>
          <cell r="AU71">
            <v>82726.196849999993</v>
          </cell>
          <cell r="AV71">
            <v>83070.091399999976</v>
          </cell>
          <cell r="AW71">
            <v>85319.889160000006</v>
          </cell>
          <cell r="AX71">
            <v>82319.150840000017</v>
          </cell>
          <cell r="AY71">
            <v>83140.312149999998</v>
          </cell>
          <cell r="AZ71">
            <v>84635.933710000012</v>
          </cell>
          <cell r="BA71">
            <v>85260.838220000049</v>
          </cell>
          <cell r="BB71">
            <v>85609.114530000021</v>
          </cell>
          <cell r="BC71">
            <v>88082.346520000021</v>
          </cell>
          <cell r="BD71">
            <v>88014.848299999998</v>
          </cell>
          <cell r="BE71">
            <v>90802.648770000014</v>
          </cell>
          <cell r="BF71">
            <v>92785.875519999972</v>
          </cell>
          <cell r="BG71">
            <v>92981.454940000025</v>
          </cell>
          <cell r="BH71">
            <v>93427.350640000004</v>
          </cell>
          <cell r="BI71">
            <v>92871.63096000001</v>
          </cell>
          <cell r="BJ71">
            <v>93364.407070000016</v>
          </cell>
          <cell r="BK71">
            <v>94451.702860000005</v>
          </cell>
          <cell r="BL71">
            <v>92724.843629999988</v>
          </cell>
          <cell r="BM71">
            <v>93633.597909999968</v>
          </cell>
          <cell r="BN71">
            <v>94287.164049999992</v>
          </cell>
          <cell r="BO71">
            <v>94132.822950000002</v>
          </cell>
          <cell r="BP71">
            <v>94750.635859999966</v>
          </cell>
          <cell r="BQ71">
            <v>98419.067289999919</v>
          </cell>
          <cell r="BR71">
            <v>98415.325630000007</v>
          </cell>
          <cell r="BS71">
            <v>97255.024320000011</v>
          </cell>
          <cell r="BT71">
            <v>98710.459590000013</v>
          </cell>
          <cell r="BU71">
            <v>96125.818790000005</v>
          </cell>
          <cell r="BV71">
            <v>95033.936710000009</v>
          </cell>
          <cell r="BW71">
            <v>95874.115900000004</v>
          </cell>
          <cell r="BX71">
            <v>97518.795869999987</v>
          </cell>
          <cell r="BY71">
            <v>94969.412940000009</v>
          </cell>
          <cell r="BZ71">
            <v>96442.627920000014</v>
          </cell>
          <cell r="CA71">
            <v>96866.936930000011</v>
          </cell>
          <cell r="CB71">
            <v>95073.784619999962</v>
          </cell>
          <cell r="CC71">
            <v>99860.977309999987</v>
          </cell>
          <cell r="CD71">
            <v>102107.23232999998</v>
          </cell>
          <cell r="CE71">
            <v>100765.33168</v>
          </cell>
          <cell r="CF71">
            <v>98549.846040000004</v>
          </cell>
          <cell r="CG71">
            <v>98438.547969999985</v>
          </cell>
          <cell r="CH71">
            <v>99625.393300000011</v>
          </cell>
          <cell r="CI71">
            <v>100375.42324999998</v>
          </cell>
          <cell r="CJ71">
            <v>100611.00714</v>
          </cell>
          <cell r="CK71">
            <v>101657.39795999997</v>
          </cell>
          <cell r="CL71">
            <v>103288.45865000003</v>
          </cell>
          <cell r="CM71">
            <v>103212.56289000003</v>
          </cell>
          <cell r="CN71">
            <v>104973.90795999998</v>
          </cell>
          <cell r="CO71">
            <v>109035.20594</v>
          </cell>
          <cell r="CP71">
            <v>109967.95333</v>
          </cell>
          <cell r="CQ71">
            <v>110124.75888999998</v>
          </cell>
          <cell r="CR71">
            <v>111932.14580000001</v>
          </cell>
          <cell r="CS71">
            <v>111225.39416</v>
          </cell>
          <cell r="CT71">
            <v>112268.88610999999</v>
          </cell>
          <cell r="CU71">
            <v>113300.90069999998</v>
          </cell>
          <cell r="CV71">
            <v>114596.61211000002</v>
          </cell>
          <cell r="CW71">
            <v>113165.92255</v>
          </cell>
          <cell r="CX71">
            <v>115491.28587000002</v>
          </cell>
          <cell r="CY71">
            <v>114341.41752999996</v>
          </cell>
          <cell r="CZ71">
            <v>116112.17028999999</v>
          </cell>
        </row>
        <row r="72">
          <cell r="BT72">
            <v>0</v>
          </cell>
          <cell r="BU72">
            <v>-0.36800000000221189</v>
          </cell>
          <cell r="BV72">
            <v>0</v>
          </cell>
          <cell r="BW72">
            <v>0</v>
          </cell>
          <cell r="BX72">
            <v>0</v>
          </cell>
          <cell r="BY72">
            <v>0</v>
          </cell>
          <cell r="BZ72">
            <v>0</v>
          </cell>
          <cell r="CA72">
            <v>0</v>
          </cell>
          <cell r="CB72">
            <v>0</v>
          </cell>
          <cell r="CC72">
            <v>0</v>
          </cell>
          <cell r="CD72">
            <v>0</v>
          </cell>
          <cell r="CE72">
            <v>0</v>
          </cell>
          <cell r="CF72">
            <v>0</v>
          </cell>
          <cell r="CG72">
            <v>0</v>
          </cell>
          <cell r="CH72">
            <v>0</v>
          </cell>
          <cell r="CI72">
            <v>0</v>
          </cell>
          <cell r="CJ72">
            <v>0</v>
          </cell>
          <cell r="CK72">
            <v>0</v>
          </cell>
          <cell r="CL72">
            <v>0</v>
          </cell>
          <cell r="CM72">
            <v>0</v>
          </cell>
          <cell r="CN72">
            <v>0</v>
          </cell>
          <cell r="CO72">
            <v>0</v>
          </cell>
          <cell r="CP72">
            <v>0</v>
          </cell>
          <cell r="CQ72">
            <v>0</v>
          </cell>
          <cell r="CR72">
            <v>0</v>
          </cell>
          <cell r="CS72">
            <v>0</v>
          </cell>
        </row>
        <row r="74">
          <cell r="BS74" t="str">
            <v>From Software</v>
          </cell>
          <cell r="BT74">
            <v>5130.0847474999991</v>
          </cell>
          <cell r="BU74">
            <v>5154.1379399999996</v>
          </cell>
          <cell r="BV74">
            <v>5178.1911324999992</v>
          </cell>
          <cell r="BW74">
            <v>5202.2443249999997</v>
          </cell>
          <cell r="BX74">
            <v>5226.2975174999992</v>
          </cell>
          <cell r="BY74">
            <v>5250.3507099999988</v>
          </cell>
          <cell r="BZ74">
            <v>5274.4039024999993</v>
          </cell>
          <cell r="CA74">
            <v>5298.4570949999988</v>
          </cell>
          <cell r="CB74">
            <v>5322.5102874999984</v>
          </cell>
          <cell r="CC74">
            <v>5346.5634800000007</v>
          </cell>
          <cell r="CD74">
            <v>5346.5634800000007</v>
          </cell>
          <cell r="CE74">
            <v>5346.5634800000007</v>
          </cell>
          <cell r="CO74" t="str">
            <v>Current Reg Asset (old)</v>
          </cell>
          <cell r="CP74">
            <v>9411.02736</v>
          </cell>
          <cell r="CQ74">
            <v>9655.6648700000005</v>
          </cell>
          <cell r="CR74">
            <v>9181.7114500000007</v>
          </cell>
          <cell r="CS74">
            <v>10297.084869999999</v>
          </cell>
          <cell r="CT74">
            <v>9523.06675</v>
          </cell>
          <cell r="CU74">
            <v>9230.7350100000003</v>
          </cell>
          <cell r="CV74">
            <v>8830.5001999999986</v>
          </cell>
          <cell r="CW74">
            <v>8780.3562300000012</v>
          </cell>
          <cell r="CX74">
            <v>66.494120000000009</v>
          </cell>
        </row>
        <row r="75">
          <cell r="BS75" t="str">
            <v>From A/D Software</v>
          </cell>
          <cell r="BT75">
            <v>-3061.7354599999999</v>
          </cell>
          <cell r="BU75">
            <v>-3104.3995533333332</v>
          </cell>
          <cell r="BV75">
            <v>-3147.0636466666665</v>
          </cell>
          <cell r="BW75">
            <v>-3189.7277399999998</v>
          </cell>
          <cell r="BX75">
            <v>-3232.3918333333331</v>
          </cell>
          <cell r="BY75">
            <v>-3275.0559266666664</v>
          </cell>
          <cell r="BZ75">
            <v>-3317.7200199999997</v>
          </cell>
          <cell r="CA75">
            <v>-3360.3841133333326</v>
          </cell>
          <cell r="CB75">
            <v>-3403.0482066666659</v>
          </cell>
          <cell r="CC75">
            <v>-3445.7122999999997</v>
          </cell>
          <cell r="CD75">
            <v>-3489.0916400000001</v>
          </cell>
          <cell r="CE75">
            <v>-3532.7530400000001</v>
          </cell>
          <cell r="CO75" t="str">
            <v>Long-term Reg Asset (old)</v>
          </cell>
          <cell r="CP75">
            <v>0</v>
          </cell>
          <cell r="CQ75">
            <v>0</v>
          </cell>
          <cell r="CR75">
            <v>0</v>
          </cell>
          <cell r="CS75">
            <v>0</v>
          </cell>
          <cell r="CT75">
            <v>0</v>
          </cell>
          <cell r="CU75">
            <v>0</v>
          </cell>
          <cell r="CV75">
            <v>0</v>
          </cell>
          <cell r="CW75">
            <v>0</v>
          </cell>
          <cell r="CX75">
            <v>12324.030349999999</v>
          </cell>
        </row>
      </sheetData>
      <sheetData sheetId="12"/>
      <sheetData sheetId="13"/>
      <sheetData sheetId="14">
        <row r="11">
          <cell r="Q11">
            <v>37834</v>
          </cell>
          <cell r="R11">
            <v>37865</v>
          </cell>
          <cell r="S11">
            <v>37896</v>
          </cell>
          <cell r="T11">
            <v>37927</v>
          </cell>
          <cell r="U11">
            <v>37958</v>
          </cell>
          <cell r="V11">
            <v>37989</v>
          </cell>
          <cell r="W11">
            <v>38020</v>
          </cell>
          <cell r="X11">
            <v>38051</v>
          </cell>
          <cell r="Y11">
            <v>38082</v>
          </cell>
          <cell r="Z11">
            <v>38113</v>
          </cell>
          <cell r="AA11">
            <v>38144</v>
          </cell>
          <cell r="AB11">
            <v>38199</v>
          </cell>
          <cell r="AC11">
            <v>38230</v>
          </cell>
          <cell r="AD11">
            <v>38260</v>
          </cell>
          <cell r="AE11">
            <v>38290</v>
          </cell>
          <cell r="AF11">
            <v>38320</v>
          </cell>
          <cell r="AG11">
            <v>38350</v>
          </cell>
          <cell r="AH11">
            <v>38380</v>
          </cell>
          <cell r="AI11">
            <v>38410</v>
          </cell>
          <cell r="AJ11">
            <v>38440</v>
          </cell>
          <cell r="AK11">
            <v>38470</v>
          </cell>
          <cell r="AL11">
            <v>38500</v>
          </cell>
          <cell r="AM11">
            <v>38530</v>
          </cell>
          <cell r="AN11">
            <v>38560</v>
          </cell>
          <cell r="AO11">
            <v>38590</v>
          </cell>
          <cell r="AP11">
            <v>38620</v>
          </cell>
          <cell r="AQ11">
            <v>38650</v>
          </cell>
          <cell r="AR11">
            <v>38680</v>
          </cell>
          <cell r="AS11">
            <v>38711</v>
          </cell>
          <cell r="AT11">
            <v>38742</v>
          </cell>
          <cell r="AU11">
            <v>38773</v>
          </cell>
          <cell r="AV11">
            <v>38804</v>
          </cell>
          <cell r="AW11">
            <v>38835</v>
          </cell>
          <cell r="AX11">
            <v>38866</v>
          </cell>
          <cell r="AY11">
            <v>38897</v>
          </cell>
          <cell r="AZ11">
            <v>38928</v>
          </cell>
          <cell r="BA11">
            <v>38959</v>
          </cell>
          <cell r="BB11">
            <v>38990</v>
          </cell>
          <cell r="BC11">
            <v>39021</v>
          </cell>
          <cell r="BD11">
            <v>39051</v>
          </cell>
          <cell r="BE11">
            <v>39081</v>
          </cell>
          <cell r="BF11">
            <v>39111</v>
          </cell>
          <cell r="BG11">
            <v>39141</v>
          </cell>
          <cell r="BH11">
            <v>39171</v>
          </cell>
          <cell r="BI11">
            <v>39201</v>
          </cell>
          <cell r="BJ11">
            <v>39231</v>
          </cell>
          <cell r="BK11">
            <v>39261</v>
          </cell>
          <cell r="BL11">
            <v>39291</v>
          </cell>
          <cell r="BM11">
            <v>39321</v>
          </cell>
          <cell r="BN11">
            <v>39351</v>
          </cell>
          <cell r="BO11">
            <v>39381</v>
          </cell>
          <cell r="BP11">
            <v>39411</v>
          </cell>
          <cell r="BQ11">
            <v>39441</v>
          </cell>
          <cell r="BR11">
            <v>39471</v>
          </cell>
          <cell r="BS11">
            <v>39501</v>
          </cell>
          <cell r="BT11">
            <v>39531</v>
          </cell>
          <cell r="BU11">
            <v>39561</v>
          </cell>
          <cell r="BV11">
            <v>39591</v>
          </cell>
          <cell r="BW11">
            <v>39621</v>
          </cell>
          <cell r="BX11">
            <v>39651</v>
          </cell>
          <cell r="BY11">
            <v>39681</v>
          </cell>
          <cell r="BZ11">
            <v>39711</v>
          </cell>
          <cell r="CA11">
            <v>39741</v>
          </cell>
          <cell r="CB11">
            <v>39771</v>
          </cell>
          <cell r="CC11">
            <v>39801</v>
          </cell>
          <cell r="CD11">
            <v>39831</v>
          </cell>
          <cell r="CE11">
            <v>39861</v>
          </cell>
          <cell r="CF11">
            <v>39891</v>
          </cell>
          <cell r="CG11">
            <v>39921</v>
          </cell>
          <cell r="CH11">
            <v>39951</v>
          </cell>
          <cell r="CI11">
            <v>39981</v>
          </cell>
          <cell r="CJ11">
            <v>40011</v>
          </cell>
          <cell r="CK11">
            <v>40041</v>
          </cell>
          <cell r="CL11">
            <v>40071</v>
          </cell>
          <cell r="CM11">
            <v>40101</v>
          </cell>
          <cell r="CN11">
            <v>40131</v>
          </cell>
          <cell r="CO11">
            <v>40161</v>
          </cell>
          <cell r="CP11">
            <v>40191</v>
          </cell>
          <cell r="CQ11">
            <v>40221</v>
          </cell>
          <cell r="CR11">
            <v>40251</v>
          </cell>
          <cell r="CS11">
            <v>40281</v>
          </cell>
          <cell r="CT11">
            <v>40311</v>
          </cell>
          <cell r="CU11">
            <v>40341</v>
          </cell>
          <cell r="CV11">
            <v>40371</v>
          </cell>
          <cell r="CW11">
            <v>40401</v>
          </cell>
          <cell r="CX11">
            <v>40431</v>
          </cell>
          <cell r="CY11">
            <v>40461</v>
          </cell>
          <cell r="CZ11">
            <v>40491</v>
          </cell>
        </row>
        <row r="13">
          <cell r="P13" t="str">
            <v>Current assets</v>
          </cell>
        </row>
        <row r="14">
          <cell r="P14" t="str">
            <v xml:space="preserve">   Cash and temporary investments</v>
          </cell>
          <cell r="Q14">
            <v>1548.4935200000002</v>
          </cell>
          <cell r="R14">
            <v>0</v>
          </cell>
          <cell r="S14">
            <v>0</v>
          </cell>
          <cell r="T14">
            <v>587.22017000000073</v>
          </cell>
          <cell r="U14">
            <v>5414.5334800000019</v>
          </cell>
          <cell r="V14">
            <v>5071.7495399999998</v>
          </cell>
          <cell r="W14">
            <v>3802.3542900000002</v>
          </cell>
          <cell r="X14">
            <v>5848.9143299999987</v>
          </cell>
          <cell r="Y14">
            <v>5235.1197899999997</v>
          </cell>
          <cell r="Z14">
            <v>6429.3731699999989</v>
          </cell>
          <cell r="AA14">
            <v>5217.87356</v>
          </cell>
          <cell r="AB14">
            <v>4628.3369100000009</v>
          </cell>
          <cell r="AC14">
            <v>6164.9825800000008</v>
          </cell>
          <cell r="AD14">
            <v>7670.7505900000006</v>
          </cell>
          <cell r="AE14">
            <v>9903.8728300000039</v>
          </cell>
          <cell r="AF14">
            <v>9737.3569200000002</v>
          </cell>
          <cell r="AG14">
            <v>9987.4970099999991</v>
          </cell>
          <cell r="AH14">
            <v>9452.0270599999985</v>
          </cell>
          <cell r="AI14">
            <v>9028.9597799999992</v>
          </cell>
          <cell r="AJ14">
            <v>10428.342119999999</v>
          </cell>
          <cell r="AK14">
            <v>12559.302820000001</v>
          </cell>
          <cell r="AL14">
            <v>6926.5464900000006</v>
          </cell>
          <cell r="AM14">
            <v>9023.8558300000022</v>
          </cell>
          <cell r="AN14">
            <v>10195.32365</v>
          </cell>
          <cell r="AO14">
            <v>10261.791580000001</v>
          </cell>
          <cell r="AP14">
            <v>2096.0296899999998</v>
          </cell>
          <cell r="AQ14">
            <v>4043.3331200000002</v>
          </cell>
          <cell r="AR14">
            <v>3938.5523099999996</v>
          </cell>
          <cell r="AS14">
            <v>3293.2848399999998</v>
          </cell>
          <cell r="AT14">
            <v>3200.7088900000008</v>
          </cell>
          <cell r="AU14">
            <v>926.68799999999987</v>
          </cell>
          <cell r="AV14">
            <v>779.33354000000008</v>
          </cell>
          <cell r="AW14">
            <v>799.7866499999999</v>
          </cell>
          <cell r="AX14">
            <v>1590.0339799999999</v>
          </cell>
          <cell r="AY14">
            <v>1496.85968</v>
          </cell>
          <cell r="AZ14">
            <v>1250.7010600000001</v>
          </cell>
          <cell r="BA14">
            <v>2730.6795699999998</v>
          </cell>
          <cell r="BB14">
            <v>3978.7136500000006</v>
          </cell>
          <cell r="BC14">
            <v>4504.8855199999998</v>
          </cell>
          <cell r="BD14">
            <v>5412.0084999999999</v>
          </cell>
          <cell r="BE14">
            <v>5161.3989400000009</v>
          </cell>
          <cell r="BF14">
            <v>3654.37221</v>
          </cell>
          <cell r="BG14">
            <v>2587.9536799999996</v>
          </cell>
          <cell r="BH14">
            <v>1679.9770799999999</v>
          </cell>
          <cell r="BI14">
            <v>2486.8725899999999</v>
          </cell>
          <cell r="BJ14">
            <v>2483.9755100000002</v>
          </cell>
          <cell r="BK14">
            <v>2705.9989599999999</v>
          </cell>
          <cell r="BL14">
            <v>3951.49244</v>
          </cell>
          <cell r="BM14">
            <v>3729.9963899999998</v>
          </cell>
          <cell r="BN14">
            <v>3999.1332900000007</v>
          </cell>
          <cell r="BO14">
            <v>6153.9637299999995</v>
          </cell>
          <cell r="BP14">
            <v>5880.382779999999</v>
          </cell>
          <cell r="BQ14">
            <v>7574.6792300000006</v>
          </cell>
          <cell r="BR14">
            <v>7503.8718900000013</v>
          </cell>
          <cell r="BS14">
            <v>7628.7064200000004</v>
          </cell>
          <cell r="BT14">
            <v>8176.4808899999998</v>
          </cell>
          <cell r="BU14">
            <v>3690.7561000000005</v>
          </cell>
          <cell r="BV14">
            <v>4192.3092099999994</v>
          </cell>
          <cell r="BW14">
            <v>6261.89804</v>
          </cell>
          <cell r="BX14">
            <v>7050.4620499999992</v>
          </cell>
          <cell r="BY14">
            <v>6591.9295400000019</v>
          </cell>
          <cell r="BZ14">
            <v>7582.2339500000007</v>
          </cell>
          <cell r="CA14">
            <v>7095.0855899999997</v>
          </cell>
          <cell r="CB14">
            <v>1500.2016400000002</v>
          </cell>
          <cell r="CC14">
            <v>1890.5096099999998</v>
          </cell>
          <cell r="CD14">
            <v>991.49558999999988</v>
          </cell>
          <cell r="CE14">
            <v>1206.56483</v>
          </cell>
          <cell r="CF14">
            <v>2739.4827999999998</v>
          </cell>
          <cell r="CG14">
            <v>3927.9849599999998</v>
          </cell>
          <cell r="CH14">
            <v>5024.6817799999999</v>
          </cell>
          <cell r="CI14">
            <v>4924.5604599999997</v>
          </cell>
          <cell r="CJ14">
            <v>5247.04421</v>
          </cell>
          <cell r="CK14">
            <v>3198.20676</v>
          </cell>
          <cell r="CL14">
            <v>2969.9287000000004</v>
          </cell>
          <cell r="CM14">
            <v>3062.5515400000004</v>
          </cell>
          <cell r="CN14">
            <v>1889.7560000000001</v>
          </cell>
          <cell r="CO14">
            <v>2179.90571</v>
          </cell>
          <cell r="CP14">
            <v>1549.2756199999999</v>
          </cell>
          <cell r="CQ14">
            <v>2441.9386199999994</v>
          </cell>
          <cell r="CR14">
            <v>3377.6579100000004</v>
          </cell>
          <cell r="CS14">
            <v>4270.0237900000002</v>
          </cell>
          <cell r="CT14">
            <v>3094.3886500000003</v>
          </cell>
          <cell r="CU14">
            <v>4678.1474100000005</v>
          </cell>
          <cell r="CV14">
            <v>5319.3387799999991</v>
          </cell>
          <cell r="CW14">
            <v>836.72658999999999</v>
          </cell>
          <cell r="CX14">
            <v>1795.2425599999999</v>
          </cell>
          <cell r="CY14">
            <v>3039.0071100000005</v>
          </cell>
          <cell r="CZ14">
            <v>1493.4534099999998</v>
          </cell>
        </row>
        <row r="15">
          <cell r="P15" t="str">
            <v xml:space="preserve">   Accounts receivable</v>
          </cell>
          <cell r="Q15">
            <v>9293.7168399999991</v>
          </cell>
          <cell r="R15">
            <v>10854.247710000001</v>
          </cell>
          <cell r="S15">
            <v>13168.984329999997</v>
          </cell>
          <cell r="T15">
            <v>12075.819830000002</v>
          </cell>
          <cell r="U15">
            <v>9642.3176200000016</v>
          </cell>
          <cell r="V15">
            <v>13201.25965</v>
          </cell>
          <cell r="W15">
            <v>12431.399069999999</v>
          </cell>
          <cell r="X15">
            <v>10919.42035</v>
          </cell>
          <cell r="Y15">
            <v>10324.443680000002</v>
          </cell>
          <cell r="Z15">
            <v>9045.6861900000022</v>
          </cell>
          <cell r="AA15">
            <v>8648.5413700000008</v>
          </cell>
          <cell r="AB15">
            <v>9041.0882900000015</v>
          </cell>
          <cell r="AC15">
            <v>7272.7480899999991</v>
          </cell>
          <cell r="AD15">
            <v>6663.1084299999993</v>
          </cell>
          <cell r="AE15">
            <v>5994.1212799999985</v>
          </cell>
          <cell r="AF15">
            <v>6601.6776099999988</v>
          </cell>
          <cell r="AG15">
            <v>8862.1284799999976</v>
          </cell>
          <cell r="AH15">
            <v>11862.612819999997</v>
          </cell>
          <cell r="AI15">
            <v>11256.69003</v>
          </cell>
          <cell r="AJ15">
            <v>10993.654640000001</v>
          </cell>
          <cell r="AK15">
            <v>9246.617839999999</v>
          </cell>
          <cell r="AL15">
            <v>8059.915509999998</v>
          </cell>
          <cell r="AM15">
            <v>7579.1772800000008</v>
          </cell>
          <cell r="AN15">
            <v>7888.0213399999993</v>
          </cell>
          <cell r="AO15">
            <v>6306.8236199999992</v>
          </cell>
          <cell r="AP15">
            <v>6409.5438300000014</v>
          </cell>
          <cell r="AQ15">
            <v>5399.199059999999</v>
          </cell>
          <cell r="AR15">
            <v>5655.2774099999997</v>
          </cell>
          <cell r="AS15">
            <v>7613.9830099999999</v>
          </cell>
          <cell r="AT15">
            <v>9281.3056899999992</v>
          </cell>
          <cell r="AU15">
            <v>7935.5020299999996</v>
          </cell>
          <cell r="AV15">
            <v>8341.7595999999994</v>
          </cell>
          <cell r="AW15">
            <v>7676.4120099999991</v>
          </cell>
          <cell r="AX15">
            <v>6504.1297999999997</v>
          </cell>
          <cell r="AY15">
            <v>6273.0716900000016</v>
          </cell>
          <cell r="AZ15">
            <v>6742.9247699999996</v>
          </cell>
          <cell r="BA15">
            <v>6051.7332600000009</v>
          </cell>
          <cell r="BB15">
            <v>5457.6600599999992</v>
          </cell>
          <cell r="BC15">
            <v>5161.7719800000004</v>
          </cell>
          <cell r="BD15">
            <v>5941.6996600000011</v>
          </cell>
          <cell r="BE15">
            <v>6541.5442499999999</v>
          </cell>
          <cell r="BF15">
            <v>8262.9445700000015</v>
          </cell>
          <cell r="BG15">
            <v>8473.2114299999976</v>
          </cell>
          <cell r="BH15">
            <v>8737.972029999999</v>
          </cell>
          <cell r="BI15">
            <v>7395.9478100000006</v>
          </cell>
          <cell r="BJ15">
            <v>6274.0369500000006</v>
          </cell>
          <cell r="BK15">
            <v>5869.3585000000003</v>
          </cell>
          <cell r="BL15">
            <v>6055.0585300000012</v>
          </cell>
          <cell r="BM15">
            <v>5433.9250700000002</v>
          </cell>
          <cell r="BN15">
            <v>5106.1203000000005</v>
          </cell>
          <cell r="BO15">
            <v>4012.7955499999998</v>
          </cell>
          <cell r="BP15">
            <v>5380.6222099999995</v>
          </cell>
          <cell r="BQ15">
            <v>8518.5988000000016</v>
          </cell>
          <cell r="BR15">
            <v>9395.2947599999989</v>
          </cell>
          <cell r="BS15">
            <v>9749.9192000000003</v>
          </cell>
          <cell r="BT15">
            <v>10639.938380000003</v>
          </cell>
          <cell r="BU15">
            <v>8928.6406099999986</v>
          </cell>
          <cell r="BV15">
            <v>9631.630079999999</v>
          </cell>
          <cell r="BW15">
            <v>8579.3240700000006</v>
          </cell>
          <cell r="BX15">
            <v>7676.7777300000007</v>
          </cell>
          <cell r="BY15">
            <v>6937.1312300000009</v>
          </cell>
          <cell r="BZ15">
            <v>6858.5800400000016</v>
          </cell>
          <cell r="CA15">
            <v>6127.5798700000014</v>
          </cell>
          <cell r="CB15">
            <v>6509.4053699999995</v>
          </cell>
          <cell r="CC15">
            <v>6888.5915800000002</v>
          </cell>
          <cell r="CD15">
            <v>9425.5400899999968</v>
          </cell>
          <cell r="CE15">
            <v>8720.5758500000029</v>
          </cell>
          <cell r="CF15">
            <v>9482.4240800000025</v>
          </cell>
          <cell r="CG15">
            <v>8171.5755199999985</v>
          </cell>
          <cell r="CH15">
            <v>8098.0970200000002</v>
          </cell>
          <cell r="CI15">
            <v>7479.7771199999997</v>
          </cell>
          <cell r="CJ15">
            <v>7005.4365900000012</v>
          </cell>
          <cell r="CK15">
            <v>6781.3706099999999</v>
          </cell>
          <cell r="CL15">
            <v>5990.4456599999994</v>
          </cell>
          <cell r="CM15">
            <v>6581.3566300000002</v>
          </cell>
          <cell r="CN15">
            <v>6358.5343700000003</v>
          </cell>
          <cell r="CO15">
            <v>7570.4402600000003</v>
          </cell>
          <cell r="CP15">
            <v>9078.6084199999987</v>
          </cell>
          <cell r="CQ15">
            <v>8729.7826800000021</v>
          </cell>
          <cell r="CR15">
            <v>8856.7120999999988</v>
          </cell>
          <cell r="CS15">
            <v>7641.1457300000002</v>
          </cell>
          <cell r="CT15">
            <v>8054.1826800000008</v>
          </cell>
          <cell r="CU15">
            <v>7070.3878100000002</v>
          </cell>
          <cell r="CV15">
            <v>7984.9136300000009</v>
          </cell>
          <cell r="CW15">
            <v>7081.2748499999998</v>
          </cell>
          <cell r="CX15">
            <v>7488.1212800000003</v>
          </cell>
          <cell r="CY15">
            <v>6815.3132299999997</v>
          </cell>
          <cell r="CZ15">
            <v>7725.8210700000018</v>
          </cell>
        </row>
        <row r="16">
          <cell r="P16" t="str">
            <v xml:space="preserve">   Due from affiliated companies</v>
          </cell>
          <cell r="Q16">
            <v>1142.8123800000001</v>
          </cell>
          <cell r="R16">
            <v>530.04256999999996</v>
          </cell>
          <cell r="S16">
            <v>333.19455000000011</v>
          </cell>
          <cell r="T16">
            <v>196.84441999999996</v>
          </cell>
          <cell r="U16">
            <v>0</v>
          </cell>
          <cell r="W16">
            <v>0</v>
          </cell>
          <cell r="X16">
            <v>0</v>
          </cell>
          <cell r="Y16">
            <v>0</v>
          </cell>
          <cell r="Z16">
            <v>0</v>
          </cell>
          <cell r="AA16">
            <v>19.208310000000004</v>
          </cell>
          <cell r="AB16">
            <v>0</v>
          </cell>
          <cell r="AC16">
            <v>0</v>
          </cell>
          <cell r="AD16">
            <v>0</v>
          </cell>
          <cell r="AE16">
            <v>0</v>
          </cell>
          <cell r="AF16">
            <v>0</v>
          </cell>
          <cell r="AG16">
            <v>743.16197</v>
          </cell>
          <cell r="AH16">
            <v>545.46318999999994</v>
          </cell>
          <cell r="AI16">
            <v>288.70808</v>
          </cell>
          <cell r="AJ16">
            <v>34.775589999999966</v>
          </cell>
          <cell r="AK16">
            <v>0</v>
          </cell>
          <cell r="AL16">
            <v>7467.7985600000002</v>
          </cell>
          <cell r="AM16">
            <v>7090.4867999999997</v>
          </cell>
          <cell r="AN16">
            <v>6999.3224199999995</v>
          </cell>
          <cell r="AO16">
            <v>6444.1342399999994</v>
          </cell>
          <cell r="AP16">
            <v>7470.2470499999999</v>
          </cell>
          <cell r="AQ16">
            <v>6289.3308500000003</v>
          </cell>
          <cell r="AR16">
            <v>5992.0546199999999</v>
          </cell>
          <cell r="AS16">
            <v>6758.2655399999994</v>
          </cell>
          <cell r="AT16">
            <v>6483.473359999999</v>
          </cell>
          <cell r="AU16">
            <v>8497.9367199999997</v>
          </cell>
          <cell r="AV16">
            <v>8694.7390900000009</v>
          </cell>
          <cell r="AW16">
            <v>7955.4482600000001</v>
          </cell>
          <cell r="AX16">
            <v>7816.3461900000002</v>
          </cell>
          <cell r="AY16">
            <v>7705.3591200000001</v>
          </cell>
          <cell r="AZ16">
            <v>7354.0667100000001</v>
          </cell>
          <cell r="BA16">
            <v>7042.2629400000005</v>
          </cell>
          <cell r="BB16">
            <v>6773.2057699999996</v>
          </cell>
          <cell r="BC16">
            <v>8002.9379899999994</v>
          </cell>
          <cell r="BD16">
            <v>7682.94308</v>
          </cell>
          <cell r="BE16">
            <v>7506.2672999999995</v>
          </cell>
          <cell r="BF16">
            <v>9222.4860500000013</v>
          </cell>
          <cell r="BG16">
            <v>9001.1147800000017</v>
          </cell>
          <cell r="BH16">
            <v>9703.1991300000009</v>
          </cell>
          <cell r="BI16">
            <v>8433.3160700000008</v>
          </cell>
          <cell r="BJ16">
            <v>8217.7467500000002</v>
          </cell>
          <cell r="BK16">
            <v>8055.9858700000004</v>
          </cell>
          <cell r="BL16">
            <v>5866.51062</v>
          </cell>
          <cell r="BM16">
            <v>7124.7652600000001</v>
          </cell>
          <cell r="BN16">
            <v>7216.1814800000002</v>
          </cell>
          <cell r="BO16">
            <v>6861.6523099999995</v>
          </cell>
          <cell r="BP16">
            <v>6508.9157599999999</v>
          </cell>
          <cell r="BQ16">
            <v>5884.9551499999998</v>
          </cell>
          <cell r="BR16">
            <v>5600.8746300000003</v>
          </cell>
          <cell r="BS16">
            <v>5350.9992400000001</v>
          </cell>
          <cell r="BT16">
            <v>5328.9398199999996</v>
          </cell>
          <cell r="BU16">
            <v>11059.592070000001</v>
          </cell>
          <cell r="BV16">
            <v>10832.821480000001</v>
          </cell>
          <cell r="BW16">
            <v>10331.961039999998</v>
          </cell>
          <cell r="BX16">
            <v>10161.501350000002</v>
          </cell>
          <cell r="BY16">
            <v>2045.73885</v>
          </cell>
          <cell r="BZ16">
            <v>1808.7696700000001</v>
          </cell>
          <cell r="CA16">
            <v>1639.63166</v>
          </cell>
          <cell r="CB16">
            <v>6431.95442</v>
          </cell>
          <cell r="CC16">
            <v>6747.0921500000004</v>
          </cell>
          <cell r="CD16">
            <v>6470.5199499999999</v>
          </cell>
          <cell r="CE16">
            <v>6212.5339000000004</v>
          </cell>
          <cell r="CF16">
            <v>5976.090040000001</v>
          </cell>
          <cell r="CG16">
            <v>5668.9652699999997</v>
          </cell>
          <cell r="CH16">
            <v>5408.0508900000004</v>
          </cell>
          <cell r="CI16">
            <v>6245.4943699999994</v>
          </cell>
          <cell r="CJ16">
            <v>7047.7798400000001</v>
          </cell>
          <cell r="CK16">
            <v>7828.2967500000004</v>
          </cell>
          <cell r="CL16">
            <v>7658.0264500000003</v>
          </cell>
          <cell r="CM16">
            <v>7479.9609500000006</v>
          </cell>
          <cell r="CN16">
            <v>7281.1865399999988</v>
          </cell>
          <cell r="CO16">
            <v>4075.7329799999993</v>
          </cell>
          <cell r="CP16">
            <v>3793.1984400000001</v>
          </cell>
          <cell r="CQ16">
            <v>3047.9069400000003</v>
          </cell>
          <cell r="CR16">
            <v>2873.8335900000002</v>
          </cell>
          <cell r="CS16">
            <v>3271.7807599999996</v>
          </cell>
          <cell r="CT16">
            <v>5165.1080200000006</v>
          </cell>
          <cell r="CU16">
            <v>5045.5183399999996</v>
          </cell>
          <cell r="CV16">
            <v>4859.7485199999992</v>
          </cell>
          <cell r="CW16">
            <v>7365.4252299999998</v>
          </cell>
          <cell r="CX16">
            <v>5234.7802200000006</v>
          </cell>
          <cell r="CY16">
            <v>4048.9880999999996</v>
          </cell>
          <cell r="CZ16">
            <v>2342.60617</v>
          </cell>
        </row>
        <row r="17">
          <cell r="P17" t="str">
            <v xml:space="preserve">   Income taxes receivable</v>
          </cell>
          <cell r="U17">
            <v>0</v>
          </cell>
          <cell r="W17">
            <v>0</v>
          </cell>
          <cell r="X17">
            <v>0</v>
          </cell>
          <cell r="Y17">
            <v>0</v>
          </cell>
          <cell r="Z17">
            <v>0</v>
          </cell>
          <cell r="AA17">
            <v>0</v>
          </cell>
          <cell r="AB17">
            <v>1.575949999999968</v>
          </cell>
          <cell r="AC17">
            <v>46.0359499999999</v>
          </cell>
          <cell r="AD17">
            <v>48.643949999999997</v>
          </cell>
          <cell r="AE17">
            <v>31.482949999999967</v>
          </cell>
          <cell r="AF17">
            <v>5.3799500000000116</v>
          </cell>
          <cell r="AG17">
            <v>372.56995000000001</v>
          </cell>
          <cell r="AH17">
            <v>323.54795000000001</v>
          </cell>
          <cell r="AI17">
            <v>313.36995000000002</v>
          </cell>
          <cell r="AJ17">
            <v>393.17799000000002</v>
          </cell>
          <cell r="AK17">
            <v>396.22583000000003</v>
          </cell>
          <cell r="AL17">
            <v>349.24700000000001</v>
          </cell>
          <cell r="AM17">
            <v>207.26003000000003</v>
          </cell>
          <cell r="AN17">
            <v>0</v>
          </cell>
          <cell r="AO17">
            <v>4.5740299999999987</v>
          </cell>
          <cell r="AP17">
            <v>122.55403</v>
          </cell>
          <cell r="AQ17">
            <v>176.58903000000004</v>
          </cell>
          <cell r="AR17">
            <v>243.73303000000004</v>
          </cell>
          <cell r="AS17">
            <v>317.57203000000004</v>
          </cell>
          <cell r="AT17">
            <v>356.73103000000003</v>
          </cell>
          <cell r="AU17">
            <v>398.28603000000004</v>
          </cell>
          <cell r="AV17">
            <v>220.19503000000003</v>
          </cell>
          <cell r="AW17">
            <v>203.21103000000002</v>
          </cell>
          <cell r="AX17">
            <v>186.73103000000003</v>
          </cell>
          <cell r="AY17">
            <v>249.09503000000004</v>
          </cell>
          <cell r="AZ17">
            <v>235.99403000000004</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79.465779999999995</v>
          </cell>
          <cell r="BR17">
            <v>92.668779999999998</v>
          </cell>
          <cell r="BS17">
            <v>137.07578000000004</v>
          </cell>
          <cell r="BT17">
            <v>150.09578000000002</v>
          </cell>
          <cell r="BU17">
            <v>179.18078000000003</v>
          </cell>
          <cell r="BV17">
            <v>305.29678000000001</v>
          </cell>
          <cell r="BW17">
            <v>286.85378000000003</v>
          </cell>
          <cell r="BX17">
            <v>126.05578000000003</v>
          </cell>
          <cell r="BY17">
            <v>44.71378</v>
          </cell>
          <cell r="BZ17">
            <v>0</v>
          </cell>
          <cell r="CA17">
            <v>0</v>
          </cell>
          <cell r="CB17">
            <v>15.318779999999999</v>
          </cell>
          <cell r="CC17">
            <v>38.791549999999987</v>
          </cell>
          <cell r="CD17">
            <v>49.167549999999991</v>
          </cell>
          <cell r="CE17">
            <v>66.485549999999989</v>
          </cell>
          <cell r="CF17">
            <v>68.580549999999988</v>
          </cell>
          <cell r="CG17">
            <v>69.296549999999982</v>
          </cell>
          <cell r="CH17">
            <v>68.074550000000016</v>
          </cell>
          <cell r="CI17">
            <v>94.409550000000024</v>
          </cell>
          <cell r="CJ17">
            <v>49.38454999999999</v>
          </cell>
          <cell r="CK17">
            <v>101.01555000000002</v>
          </cell>
          <cell r="CL17">
            <v>0</v>
          </cell>
          <cell r="CM17">
            <v>0</v>
          </cell>
          <cell r="CN17">
            <v>0</v>
          </cell>
          <cell r="CO17">
            <v>108.57378</v>
          </cell>
          <cell r="CP17">
            <v>138.04578000000001</v>
          </cell>
          <cell r="CQ17">
            <v>189.47278000000003</v>
          </cell>
          <cell r="CR17">
            <v>220.45078000000004</v>
          </cell>
          <cell r="CS17">
            <v>209.03678000000002</v>
          </cell>
          <cell r="CT17">
            <v>210.47078000000002</v>
          </cell>
          <cell r="CU17">
            <v>242.54578000000004</v>
          </cell>
          <cell r="CV17">
            <v>212.73778000000001</v>
          </cell>
          <cell r="CW17">
            <v>59.038779999999996</v>
          </cell>
          <cell r="CX17">
            <v>26.983779999999999</v>
          </cell>
          <cell r="CY17">
            <v>0</v>
          </cell>
          <cell r="CZ17">
            <v>4.5547799999999992</v>
          </cell>
        </row>
        <row r="18">
          <cell r="P18" t="str">
            <v xml:space="preserve">   Inventory</v>
          </cell>
          <cell r="Q18">
            <v>586.11451</v>
          </cell>
          <cell r="R18">
            <v>559.53490999999997</v>
          </cell>
          <cell r="S18">
            <v>556.19953999999996</v>
          </cell>
          <cell r="T18">
            <v>553.10883999999999</v>
          </cell>
          <cell r="U18">
            <v>509.47800999999998</v>
          </cell>
          <cell r="V18">
            <v>506.15354000000002</v>
          </cell>
          <cell r="W18">
            <v>505.12589000000003</v>
          </cell>
          <cell r="X18">
            <v>516.48806000000002</v>
          </cell>
          <cell r="Y18">
            <v>488.1259</v>
          </cell>
          <cell r="Z18">
            <v>488.70681999999999</v>
          </cell>
          <cell r="AA18">
            <v>486.88096000000002</v>
          </cell>
          <cell r="AB18">
            <v>464.48781000000002</v>
          </cell>
          <cell r="AC18">
            <v>495.21257000000003</v>
          </cell>
          <cell r="AD18">
            <v>475.66859000000005</v>
          </cell>
          <cell r="AE18">
            <v>441.54523</v>
          </cell>
          <cell r="AF18">
            <v>503.82612</v>
          </cell>
          <cell r="AG18">
            <v>477.63272999999998</v>
          </cell>
          <cell r="AH18">
            <v>468.63403000000005</v>
          </cell>
          <cell r="AI18">
            <v>474.85071999999997</v>
          </cell>
          <cell r="AJ18">
            <v>488.77064000000001</v>
          </cell>
          <cell r="AK18">
            <v>516.10264000000006</v>
          </cell>
          <cell r="AL18">
            <v>508.68921</v>
          </cell>
          <cell r="AM18">
            <v>506.24446</v>
          </cell>
          <cell r="AN18">
            <v>514.79525999999998</v>
          </cell>
          <cell r="AO18">
            <v>483.37829999999997</v>
          </cell>
          <cell r="AP18">
            <v>475.91836000000001</v>
          </cell>
          <cell r="AQ18">
            <v>481.58967999999999</v>
          </cell>
          <cell r="AR18">
            <v>459.94723999999997</v>
          </cell>
          <cell r="AS18">
            <v>450.25877000000003</v>
          </cell>
          <cell r="AT18">
            <v>453.16740000000004</v>
          </cell>
          <cell r="AU18">
            <v>456.07827000000003</v>
          </cell>
          <cell r="AV18">
            <v>480.73043999999999</v>
          </cell>
          <cell r="AW18">
            <v>478.81503000000004</v>
          </cell>
          <cell r="AX18">
            <v>476.06829999999997</v>
          </cell>
          <cell r="AY18">
            <v>479.52186999999998</v>
          </cell>
          <cell r="AZ18">
            <v>494.6653</v>
          </cell>
          <cell r="BA18">
            <v>476.04234000000002</v>
          </cell>
          <cell r="BB18">
            <v>463.32159000000001</v>
          </cell>
          <cell r="BC18">
            <v>472.99040000000002</v>
          </cell>
          <cell r="BD18">
            <v>476.40765999999996</v>
          </cell>
          <cell r="BE18">
            <v>455.59625</v>
          </cell>
          <cell r="BF18">
            <v>451.71499</v>
          </cell>
          <cell r="BG18">
            <v>465.48365000000001</v>
          </cell>
          <cell r="BH18">
            <v>502.51832000000002</v>
          </cell>
          <cell r="BI18">
            <v>519.58033999999998</v>
          </cell>
          <cell r="BJ18">
            <v>513.71384999999998</v>
          </cell>
          <cell r="BK18">
            <v>512.01589999999999</v>
          </cell>
          <cell r="BL18">
            <v>510.99554000000001</v>
          </cell>
          <cell r="BM18">
            <v>517.36707000000001</v>
          </cell>
          <cell r="BN18">
            <v>520.45587999999998</v>
          </cell>
          <cell r="BO18">
            <v>531.24344999999994</v>
          </cell>
          <cell r="BP18">
            <v>528.75318000000004</v>
          </cell>
          <cell r="BQ18">
            <v>509.23571000000004</v>
          </cell>
          <cell r="BR18">
            <v>547.22474999999997</v>
          </cell>
          <cell r="BS18">
            <v>553.18806999999993</v>
          </cell>
          <cell r="BT18">
            <v>110.20764000000007</v>
          </cell>
          <cell r="BU18">
            <v>115.32596000000008</v>
          </cell>
          <cell r="BV18">
            <v>112.29351000000001</v>
          </cell>
          <cell r="BW18">
            <v>123.61254999999998</v>
          </cell>
          <cell r="BX18">
            <v>124.04828999999992</v>
          </cell>
          <cell r="BY18">
            <v>121.11865000000002</v>
          </cell>
          <cell r="BZ18">
            <v>138.79397999999998</v>
          </cell>
          <cell r="CA18">
            <v>115.53057000000001</v>
          </cell>
          <cell r="CB18">
            <v>119.85258999999996</v>
          </cell>
          <cell r="CC18">
            <v>122.78364000000002</v>
          </cell>
          <cell r="CD18">
            <v>106.27117000000004</v>
          </cell>
          <cell r="CE18">
            <v>115.56578999999998</v>
          </cell>
          <cell r="CF18">
            <v>147.51253999999992</v>
          </cell>
          <cell r="CG18">
            <v>107.69640000000008</v>
          </cell>
          <cell r="CH18">
            <v>111.18364000000001</v>
          </cell>
          <cell r="CI18">
            <v>83.072999999999936</v>
          </cell>
          <cell r="CJ18">
            <v>87.108079999999958</v>
          </cell>
          <cell r="CK18">
            <v>69.14293000000005</v>
          </cell>
          <cell r="CL18">
            <v>81.318629999999999</v>
          </cell>
          <cell r="CM18">
            <v>80.487409999999969</v>
          </cell>
          <cell r="CN18">
            <v>85.577640000000017</v>
          </cell>
          <cell r="CO18">
            <v>75.480679999999992</v>
          </cell>
          <cell r="CP18">
            <v>74.748010000000008</v>
          </cell>
          <cell r="CQ18">
            <v>69.672260000000009</v>
          </cell>
          <cell r="CR18">
            <v>71.512970000000095</v>
          </cell>
          <cell r="CS18">
            <v>85.211229999999986</v>
          </cell>
          <cell r="CT18">
            <v>89.421070000000071</v>
          </cell>
          <cell r="CU18">
            <v>84.479380000000006</v>
          </cell>
          <cell r="CV18">
            <v>82.423029999999969</v>
          </cell>
          <cell r="CW18">
            <v>80.179350000000028</v>
          </cell>
          <cell r="CX18">
            <v>81.948580000000021</v>
          </cell>
          <cell r="CY18">
            <v>83.179480000000041</v>
          </cell>
          <cell r="CZ18">
            <v>80.119650000000021</v>
          </cell>
        </row>
        <row r="19">
          <cell r="P19" t="str">
            <v xml:space="preserve">   Regulatory assets</v>
          </cell>
          <cell r="Q19">
            <v>0</v>
          </cell>
          <cell r="R19">
            <v>1212.98191</v>
          </cell>
          <cell r="S19">
            <v>1420.61274</v>
          </cell>
          <cell r="T19">
            <v>746.20872999999995</v>
          </cell>
          <cell r="U19">
            <v>826.70615000000009</v>
          </cell>
          <cell r="V19">
            <v>0</v>
          </cell>
          <cell r="W19">
            <v>89.102749999999773</v>
          </cell>
          <cell r="X19">
            <v>531.15436000000011</v>
          </cell>
          <cell r="Y19">
            <v>1020.0704600000001</v>
          </cell>
          <cell r="Z19">
            <v>1757.1862699999997</v>
          </cell>
          <cell r="AA19">
            <v>2542.6989299999996</v>
          </cell>
          <cell r="AB19">
            <v>2421.4746799999998</v>
          </cell>
          <cell r="AC19">
            <v>2168.7474099999999</v>
          </cell>
          <cell r="AD19">
            <v>1331.57116</v>
          </cell>
          <cell r="AE19">
            <v>1821.1565000000001</v>
          </cell>
          <cell r="AF19">
            <v>1375.2030400000001</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631.06250999999997</v>
          </cell>
          <cell r="AY19">
            <v>1575.85878</v>
          </cell>
          <cell r="AZ19">
            <v>986.26684000000012</v>
          </cell>
          <cell r="BA19">
            <v>384.66577000000001</v>
          </cell>
          <cell r="BB19">
            <v>0</v>
          </cell>
          <cell r="BC19">
            <v>0</v>
          </cell>
          <cell r="BD19">
            <v>0</v>
          </cell>
          <cell r="BE19">
            <v>0</v>
          </cell>
          <cell r="BF19">
            <v>0</v>
          </cell>
          <cell r="BG19">
            <v>0</v>
          </cell>
          <cell r="BH19">
            <v>0</v>
          </cell>
          <cell r="BI19">
            <v>118.46931000000002</v>
          </cell>
          <cell r="BJ19">
            <v>1320.5828000000001</v>
          </cell>
          <cell r="BK19">
            <v>2488.8161199999995</v>
          </cell>
          <cell r="BL19">
            <v>1923.3156200000001</v>
          </cell>
          <cell r="BM19">
            <v>1348.9813800000002</v>
          </cell>
          <cell r="BN19">
            <v>936.66824999999994</v>
          </cell>
          <cell r="BO19">
            <v>375.83528000000001</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row>
        <row r="20">
          <cell r="P20" t="str">
            <v xml:space="preserve">   Other current assets</v>
          </cell>
          <cell r="Q20">
            <v>864.48395999999991</v>
          </cell>
          <cell r="R20">
            <v>229.76937999999996</v>
          </cell>
          <cell r="S20">
            <v>216.5186799999999</v>
          </cell>
          <cell r="T20">
            <v>203.26798000000008</v>
          </cell>
          <cell r="U20">
            <v>56.63476</v>
          </cell>
          <cell r="V20">
            <v>47.195649999999993</v>
          </cell>
          <cell r="W20">
            <v>40.665779999999998</v>
          </cell>
          <cell r="X20">
            <v>31.226669999999999</v>
          </cell>
          <cell r="Y20">
            <v>18.878319999999999</v>
          </cell>
          <cell r="Z20">
            <v>9.4392099999999992</v>
          </cell>
          <cell r="AA20">
            <v>0</v>
          </cell>
          <cell r="AB20">
            <v>-9</v>
          </cell>
          <cell r="AC20">
            <v>-6</v>
          </cell>
          <cell r="AD20">
            <v>131</v>
          </cell>
          <cell r="AE20">
            <v>116</v>
          </cell>
          <cell r="AF20">
            <v>124</v>
          </cell>
          <cell r="AG20">
            <v>111</v>
          </cell>
          <cell r="AH20">
            <v>115</v>
          </cell>
          <cell r="AI20">
            <v>78</v>
          </cell>
          <cell r="AJ20">
            <v>61</v>
          </cell>
          <cell r="AK20">
            <v>70</v>
          </cell>
          <cell r="AL20">
            <v>36.915640000000003</v>
          </cell>
          <cell r="AM20">
            <v>225.73170999999999</v>
          </cell>
          <cell r="AN20">
            <v>199.58326</v>
          </cell>
          <cell r="AO20">
            <v>173.43481</v>
          </cell>
          <cell r="AP20">
            <v>164.99835999999999</v>
          </cell>
          <cell r="AQ20">
            <v>141.46890999999999</v>
          </cell>
          <cell r="AR20">
            <v>117.93946</v>
          </cell>
          <cell r="AS20">
            <v>113.96762000000003</v>
          </cell>
          <cell r="AT20">
            <v>115.14117</v>
          </cell>
          <cell r="AU20">
            <v>89.689109999999999</v>
          </cell>
          <cell r="AV20">
            <v>66.082660000000004</v>
          </cell>
          <cell r="AW20">
            <v>76.456009999999992</v>
          </cell>
          <cell r="AX20">
            <v>49.146459999999998</v>
          </cell>
          <cell r="AY20">
            <v>49.882980000000003</v>
          </cell>
          <cell r="AZ20">
            <v>179.09544</v>
          </cell>
          <cell r="BA20">
            <v>162.57035000000002</v>
          </cell>
          <cell r="BB20">
            <v>156.83461</v>
          </cell>
          <cell r="BC20">
            <v>132.64985999999999</v>
          </cell>
          <cell r="BD20">
            <v>108.46510999999998</v>
          </cell>
          <cell r="BE20">
            <v>106.0286</v>
          </cell>
          <cell r="BF20">
            <v>111.54463</v>
          </cell>
          <cell r="BG20">
            <v>85.05189</v>
          </cell>
          <cell r="BH20">
            <v>81.937129999999996</v>
          </cell>
          <cell r="BI20">
            <v>69.93141</v>
          </cell>
          <cell r="BJ20">
            <v>45.22681</v>
          </cell>
          <cell r="BK20">
            <v>42.495470000000005</v>
          </cell>
          <cell r="BL20">
            <v>17.801539999999999</v>
          </cell>
          <cell r="BM20">
            <v>105.37085</v>
          </cell>
          <cell r="BN20">
            <v>100.07414000000001</v>
          </cell>
          <cell r="BO20">
            <v>78.576440000000019</v>
          </cell>
          <cell r="BP20">
            <v>57.078740000000003</v>
          </cell>
          <cell r="BQ20">
            <v>129.71200999999999</v>
          </cell>
          <cell r="BR20">
            <v>108.25135</v>
          </cell>
          <cell r="BS20">
            <v>89.745310000000003</v>
          </cell>
          <cell r="BT20">
            <v>100.71915</v>
          </cell>
          <cell r="BU20">
            <v>78.268779999999992</v>
          </cell>
          <cell r="BV20">
            <v>55.81841</v>
          </cell>
          <cell r="BW20">
            <v>65.846899999999991</v>
          </cell>
          <cell r="BX20">
            <v>43.396529999999991</v>
          </cell>
          <cell r="BY20">
            <v>113.66785</v>
          </cell>
          <cell r="BZ20">
            <v>112.04821000000001</v>
          </cell>
          <cell r="CA20">
            <v>85.109550000000013</v>
          </cell>
          <cell r="CB20">
            <v>65.492429999999999</v>
          </cell>
          <cell r="CC20">
            <v>74.299930000000003</v>
          </cell>
          <cell r="CD20">
            <v>91.958119999999994</v>
          </cell>
          <cell r="CE20">
            <v>87.134509999999992</v>
          </cell>
          <cell r="CF20">
            <v>69.75439999999999</v>
          </cell>
          <cell r="CG20">
            <v>75.144050000000007</v>
          </cell>
          <cell r="CH20">
            <v>55.100140000000003</v>
          </cell>
          <cell r="CI20">
            <v>20.221419999999998</v>
          </cell>
          <cell r="CJ20">
            <v>136.14274000000003</v>
          </cell>
          <cell r="CK20">
            <v>114.70197</v>
          </cell>
          <cell r="CL20">
            <v>95.465820000000008</v>
          </cell>
          <cell r="CM20">
            <v>113.00883</v>
          </cell>
          <cell r="CN20">
            <v>78.296520000000001</v>
          </cell>
          <cell r="CO20">
            <v>61.502969999999998</v>
          </cell>
          <cell r="CP20">
            <v>106.75859</v>
          </cell>
          <cell r="CQ20">
            <v>89.139629999999997</v>
          </cell>
          <cell r="CR20">
            <v>67.109429999999989</v>
          </cell>
          <cell r="CS20">
            <v>71.725660000000005</v>
          </cell>
          <cell r="CT20">
            <v>54.999580000000009</v>
          </cell>
          <cell r="CU20">
            <v>25.535790000000002</v>
          </cell>
          <cell r="CV20">
            <v>120.85144</v>
          </cell>
          <cell r="CW20">
            <v>97.297579999999996</v>
          </cell>
          <cell r="CX20">
            <v>77.162600000000012</v>
          </cell>
          <cell r="CY20">
            <v>78.130240000000001</v>
          </cell>
          <cell r="CZ20">
            <v>90.51688</v>
          </cell>
        </row>
        <row r="21">
          <cell r="P21" t="str">
            <v xml:space="preserve"> </v>
          </cell>
          <cell r="Q21">
            <v>13435.621209999998</v>
          </cell>
          <cell r="R21">
            <v>13386.576480000002</v>
          </cell>
          <cell r="S21">
            <v>15695.509839999997</v>
          </cell>
          <cell r="T21">
            <v>14362.469970000004</v>
          </cell>
          <cell r="U21">
            <v>16449.670020000005</v>
          </cell>
          <cell r="V21">
            <v>18826.358380000001</v>
          </cell>
          <cell r="W21">
            <v>16868.647779999996</v>
          </cell>
          <cell r="X21">
            <v>17847.20377</v>
          </cell>
          <cell r="Y21">
            <v>17086.638149999999</v>
          </cell>
          <cell r="Z21">
            <v>17730.391660000001</v>
          </cell>
          <cell r="AA21">
            <v>16915.203130000002</v>
          </cell>
          <cell r="AB21">
            <v>16546.387690000003</v>
          </cell>
          <cell r="AC21">
            <v>16095.69065</v>
          </cell>
          <cell r="AD21">
            <v>16272.098769999999</v>
          </cell>
          <cell r="AE21">
            <v>18276.69584</v>
          </cell>
          <cell r="AF21">
            <v>18342.063690000003</v>
          </cell>
          <cell r="AG21">
            <v>20181.420190000001</v>
          </cell>
          <cell r="AH21">
            <v>22443.737099999995</v>
          </cell>
          <cell r="AI21">
            <v>21127.208609999998</v>
          </cell>
          <cell r="AJ21">
            <v>22006.542990000002</v>
          </cell>
          <cell r="AK21">
            <v>22392.023300000001</v>
          </cell>
          <cell r="AL21">
            <v>22999.865409999999</v>
          </cell>
          <cell r="AM21">
            <v>24425.496080000004</v>
          </cell>
          <cell r="AN21">
            <v>25797.045929999997</v>
          </cell>
          <cell r="AO21">
            <v>23669.562549999999</v>
          </cell>
          <cell r="AP21">
            <v>16616.737290000005</v>
          </cell>
          <cell r="AQ21">
            <v>16354.921619999997</v>
          </cell>
          <cell r="AR21">
            <v>16163.77104</v>
          </cell>
          <cell r="AS21">
            <v>18229.75978</v>
          </cell>
          <cell r="AT21">
            <v>19533.796509999996</v>
          </cell>
          <cell r="AU21">
            <v>17905.894130000001</v>
          </cell>
          <cell r="AV21">
            <v>18362.645329999999</v>
          </cell>
          <cell r="AW21">
            <v>16986.917960000002</v>
          </cell>
          <cell r="AX21">
            <v>17066.787240000001</v>
          </cell>
          <cell r="AY21">
            <v>17580.554120000001</v>
          </cell>
          <cell r="AZ21">
            <v>17007.720119999998</v>
          </cell>
          <cell r="BA21">
            <v>16847.954230000003</v>
          </cell>
          <cell r="BB21">
            <v>16829.735680000002</v>
          </cell>
          <cell r="BC21">
            <v>18275.23575</v>
          </cell>
          <cell r="BD21">
            <v>19621.524010000005</v>
          </cell>
          <cell r="BE21">
            <v>19770.835340000001</v>
          </cell>
          <cell r="BF21">
            <v>21703.062450000001</v>
          </cell>
          <cell r="BG21">
            <v>20612.815429999995</v>
          </cell>
          <cell r="BH21">
            <v>20705.60369</v>
          </cell>
          <cell r="BI21">
            <v>19024.117530000003</v>
          </cell>
          <cell r="BJ21">
            <v>18855.282670000004</v>
          </cell>
          <cell r="BK21">
            <v>19674.670819999999</v>
          </cell>
          <cell r="BL21">
            <v>18325.174290000003</v>
          </cell>
          <cell r="BM21">
            <v>18260.406019999999</v>
          </cell>
          <cell r="BN21">
            <v>17878.63334</v>
          </cell>
          <cell r="BO21">
            <v>18014.066759999998</v>
          </cell>
          <cell r="BP21">
            <v>18355.752669999998</v>
          </cell>
          <cell r="BQ21">
            <v>22617.180900000003</v>
          </cell>
          <cell r="BR21">
            <v>23155.517379999998</v>
          </cell>
          <cell r="BS21">
            <v>23372.558239999998</v>
          </cell>
          <cell r="BT21">
            <v>24356.285880000003</v>
          </cell>
          <cell r="BU21">
            <v>23872.583519999996</v>
          </cell>
          <cell r="BV21">
            <v>24824.87269</v>
          </cell>
          <cell r="BW21">
            <v>25362.642599999999</v>
          </cell>
          <cell r="BX21">
            <v>25056.185950000003</v>
          </cell>
          <cell r="BY21">
            <v>15809.586120000004</v>
          </cell>
          <cell r="BZ21">
            <v>16500.425850000003</v>
          </cell>
          <cell r="CA21">
            <v>15062.937239999999</v>
          </cell>
          <cell r="CB21">
            <v>14626.90645</v>
          </cell>
          <cell r="CC21">
            <v>15723.276909999999</v>
          </cell>
          <cell r="CD21">
            <v>17085.784919999995</v>
          </cell>
          <cell r="CE21">
            <v>16342.374880000005</v>
          </cell>
          <cell r="CF21">
            <v>18415.263860000006</v>
          </cell>
          <cell r="CG21">
            <v>17951.366199999997</v>
          </cell>
          <cell r="CH21">
            <v>18697.113469999997</v>
          </cell>
          <cell r="CI21">
            <v>18753.126370000002</v>
          </cell>
          <cell r="CJ21">
            <v>19523.511459999998</v>
          </cell>
          <cell r="CK21">
            <v>17991.71902</v>
          </cell>
          <cell r="CL21">
            <v>16795.185260000002</v>
          </cell>
          <cell r="CM21">
            <v>17317.365360000003</v>
          </cell>
          <cell r="CN21">
            <v>15693.351069999999</v>
          </cell>
          <cell r="CO21">
            <v>13963.062599999999</v>
          </cell>
          <cell r="CP21">
            <v>14602.589079999998</v>
          </cell>
          <cell r="CQ21">
            <v>14378.440130000001</v>
          </cell>
          <cell r="CR21">
            <v>15246.825999999999</v>
          </cell>
          <cell r="CS21">
            <v>15339.88717</v>
          </cell>
          <cell r="CT21">
            <v>16458.099999999999</v>
          </cell>
          <cell r="CU21">
            <v>16904.068730000003</v>
          </cell>
          <cell r="CV21">
            <v>18367.275400000002</v>
          </cell>
          <cell r="CW21">
            <v>15460.903600000001</v>
          </cell>
          <cell r="CX21">
            <v>14677.25524</v>
          </cell>
          <cell r="CY21">
            <v>14064.618160000002</v>
          </cell>
          <cell r="CZ21">
            <v>11732.517180000003</v>
          </cell>
        </row>
        <row r="23">
          <cell r="P23" t="str">
            <v>Utility plants</v>
          </cell>
        </row>
        <row r="24">
          <cell r="P24" t="str">
            <v xml:space="preserve">   Cost (net of appraisal increment)</v>
          </cell>
          <cell r="Q24">
            <v>69432.72586999998</v>
          </cell>
          <cell r="R24">
            <v>69651.903069999986</v>
          </cell>
          <cell r="S24">
            <v>69888.886539999978</v>
          </cell>
          <cell r="T24">
            <v>70307.005689999976</v>
          </cell>
          <cell r="U24">
            <v>68244.059329999975</v>
          </cell>
          <cell r="V24">
            <v>68312.874619999988</v>
          </cell>
          <cell r="W24">
            <v>68375.757379999981</v>
          </cell>
          <cell r="X24">
            <v>68487.817179999984</v>
          </cell>
          <cell r="Y24">
            <v>68637.052589999992</v>
          </cell>
          <cell r="Z24">
            <v>68723.405249999996</v>
          </cell>
          <cell r="AA24">
            <v>68860.584159999999</v>
          </cell>
          <cell r="AB24">
            <v>69273.957319999987</v>
          </cell>
          <cell r="AC24">
            <v>69540.876969999998</v>
          </cell>
          <cell r="AD24">
            <v>69615.336970000004</v>
          </cell>
          <cell r="AE24">
            <v>69746.361499999999</v>
          </cell>
          <cell r="AF24">
            <v>69899.495519999997</v>
          </cell>
          <cell r="AG24">
            <v>70271.219619999989</v>
          </cell>
          <cell r="AH24">
            <v>70363.234549999994</v>
          </cell>
          <cell r="AI24">
            <v>70462.425399999993</v>
          </cell>
          <cell r="AJ24">
            <v>70632.941579999999</v>
          </cell>
          <cell r="AK24">
            <v>70786.033259999997</v>
          </cell>
          <cell r="AL24">
            <v>70930.793449999997</v>
          </cell>
          <cell r="AM24">
            <v>71240.469920000018</v>
          </cell>
          <cell r="AN24">
            <v>71411.379250000013</v>
          </cell>
          <cell r="AO24">
            <v>71732.854980000018</v>
          </cell>
          <cell r="AP24">
            <v>71743.373299999977</v>
          </cell>
          <cell r="AQ24">
            <v>71913.857609999977</v>
          </cell>
          <cell r="AR24">
            <v>72224.818619999976</v>
          </cell>
          <cell r="AS24">
            <v>72522.14721000001</v>
          </cell>
          <cell r="AT24">
            <v>72623.825830000002</v>
          </cell>
          <cell r="AU24">
            <v>72718.905360000004</v>
          </cell>
          <cell r="AV24">
            <v>72836.06091</v>
          </cell>
          <cell r="AW24">
            <v>72915.058040000004</v>
          </cell>
          <cell r="AX24">
            <v>73041.192060000001</v>
          </cell>
          <cell r="AY24">
            <v>73265.718590000033</v>
          </cell>
          <cell r="AZ24">
            <v>73350.183030000029</v>
          </cell>
          <cell r="BA24">
            <v>73570.890860000029</v>
          </cell>
          <cell r="BB24">
            <v>73784.785460000028</v>
          </cell>
          <cell r="BC24">
            <v>74040.518100000016</v>
          </cell>
          <cell r="BD24">
            <v>74334.271530000027</v>
          </cell>
          <cell r="BE24">
            <v>75002.828869999998</v>
          </cell>
          <cell r="BF24">
            <v>75139.463029999999</v>
          </cell>
          <cell r="BG24">
            <v>75271.666290000008</v>
          </cell>
          <cell r="BH24">
            <v>75119.684110000002</v>
          </cell>
          <cell r="BI24">
            <v>75275.949260000009</v>
          </cell>
          <cell r="BJ24">
            <v>75621.055920000028</v>
          </cell>
          <cell r="BK24">
            <v>75870.017400000026</v>
          </cell>
          <cell r="BL24">
            <v>76033.205620000022</v>
          </cell>
          <cell r="BM24">
            <v>76363.919060000029</v>
          </cell>
          <cell r="BN24">
            <v>76729.735480000032</v>
          </cell>
          <cell r="BO24">
            <v>77041.062140000024</v>
          </cell>
          <cell r="BP24">
            <v>77188.408130000011</v>
          </cell>
          <cell r="BQ24">
            <v>77606.537230000002</v>
          </cell>
          <cell r="BR24">
            <v>77769.542890000012</v>
          </cell>
          <cell r="BS24">
            <v>77873.600720000002</v>
          </cell>
          <cell r="BT24">
            <v>76301.013817500003</v>
          </cell>
          <cell r="BU24">
            <v>76580.318313333322</v>
          </cell>
          <cell r="BV24">
            <v>76894.396509166676</v>
          </cell>
          <cell r="BW24">
            <v>77217.539035000009</v>
          </cell>
          <cell r="BX24">
            <v>77433.204750833334</v>
          </cell>
          <cell r="BY24">
            <v>77551.40836666667</v>
          </cell>
          <cell r="BZ24">
            <v>77767.372012500011</v>
          </cell>
          <cell r="CA24">
            <v>78034.709058333334</v>
          </cell>
          <cell r="CB24">
            <v>78281.201264166666</v>
          </cell>
          <cell r="CC24">
            <v>78498.927280000004</v>
          </cell>
          <cell r="CD24">
            <v>78472.110690000016</v>
          </cell>
          <cell r="CE24">
            <v>78635.309260000024</v>
          </cell>
          <cell r="CF24">
            <v>78781.513360000026</v>
          </cell>
          <cell r="CG24">
            <v>79006.677570000029</v>
          </cell>
          <cell r="CH24">
            <v>79290.137470000031</v>
          </cell>
          <cell r="CI24">
            <v>79584.426110000029</v>
          </cell>
          <cell r="CJ24">
            <v>79885.978690000033</v>
          </cell>
          <cell r="CK24">
            <v>80042.402120000013</v>
          </cell>
          <cell r="CL24">
            <v>80204.751550000015</v>
          </cell>
          <cell r="CM24">
            <v>80364.245180000027</v>
          </cell>
          <cell r="CN24">
            <v>80918.566430000021</v>
          </cell>
          <cell r="CO24">
            <v>80849.181440000044</v>
          </cell>
          <cell r="CP24">
            <v>81013.649570000023</v>
          </cell>
          <cell r="CQ24">
            <v>81238.779740000042</v>
          </cell>
          <cell r="CR24">
            <v>81580.988770000025</v>
          </cell>
          <cell r="CS24">
            <v>81879.049310000017</v>
          </cell>
          <cell r="CT24">
            <v>82135.477540000007</v>
          </cell>
          <cell r="CU24">
            <v>82200.970410000009</v>
          </cell>
          <cell r="CV24">
            <v>82508.372410000011</v>
          </cell>
          <cell r="CW24">
            <v>81864.207110000003</v>
          </cell>
          <cell r="CX24">
            <v>82223.945309999981</v>
          </cell>
          <cell r="CY24">
            <v>82813.956259999977</v>
          </cell>
          <cell r="CZ24">
            <v>83199.551829999982</v>
          </cell>
        </row>
        <row r="25">
          <cell r="P25" t="str">
            <v xml:space="preserve">   Less: accumulated amortization</v>
          </cell>
          <cell r="Q25">
            <v>-42921.811799999996</v>
          </cell>
          <cell r="R25">
            <v>-43071.035419999993</v>
          </cell>
          <cell r="S25">
            <v>-43236.913419999997</v>
          </cell>
          <cell r="T25">
            <v>-43324.670629999993</v>
          </cell>
          <cell r="U25">
            <v>-42402.208889999987</v>
          </cell>
          <cell r="V25">
            <v>-42545.072889999989</v>
          </cell>
          <cell r="W25">
            <v>-42687.929889999985</v>
          </cell>
          <cell r="X25">
            <v>-42830.710889999988</v>
          </cell>
          <cell r="Y25">
            <v>-42973.982019999989</v>
          </cell>
          <cell r="Z25">
            <v>-43116.936019999986</v>
          </cell>
          <cell r="AA25">
            <v>-43259.764019999988</v>
          </cell>
          <cell r="AB25">
            <v>-43403.348879999998</v>
          </cell>
          <cell r="AC25">
            <v>-43548.44249999999</v>
          </cell>
          <cell r="AD25">
            <v>-43691.030469999991</v>
          </cell>
          <cell r="AE25">
            <v>-43834.249469999988</v>
          </cell>
          <cell r="AF25">
            <v>-43977.378469999989</v>
          </cell>
          <cell r="AG25">
            <v>-44116.752919999999</v>
          </cell>
          <cell r="AH25">
            <v>-44260.658920000002</v>
          </cell>
          <cell r="AI25">
            <v>-44404.564920000004</v>
          </cell>
          <cell r="AJ25">
            <v>-44547.896919999999</v>
          </cell>
          <cell r="AK25">
            <v>-44690.662920000002</v>
          </cell>
          <cell r="AL25">
            <v>-44833.189920000004</v>
          </cell>
          <cell r="AM25">
            <v>-44955.338860000003</v>
          </cell>
          <cell r="AN25">
            <v>-45096.924860000006</v>
          </cell>
          <cell r="AO25">
            <v>-45237.407860000007</v>
          </cell>
          <cell r="AP25">
            <v>-45399.014149999988</v>
          </cell>
          <cell r="AQ25">
            <v>-45545.109149999989</v>
          </cell>
          <cell r="AR25">
            <v>-45691.181149999989</v>
          </cell>
          <cell r="AS25">
            <v>-45767.800729999988</v>
          </cell>
          <cell r="AT25">
            <v>-45916.326709999994</v>
          </cell>
          <cell r="AU25">
            <v>-46064.705709999995</v>
          </cell>
          <cell r="AV25">
            <v>-46207.222990000002</v>
          </cell>
          <cell r="AW25">
            <v>-46355.384989999999</v>
          </cell>
          <cell r="AX25">
            <v>-46503.657099999997</v>
          </cell>
          <cell r="AY25">
            <v>-46651.590600000003</v>
          </cell>
          <cell r="AZ25">
            <v>-46714.369709999999</v>
          </cell>
          <cell r="BA25">
            <v>-46862.069710000003</v>
          </cell>
          <cell r="BB25">
            <v>-46998.542710000002</v>
          </cell>
          <cell r="BC25">
            <v>-47167.143869999993</v>
          </cell>
          <cell r="BD25">
            <v>-47322.98612999999</v>
          </cell>
          <cell r="BE25">
            <v>-47492.629820000002</v>
          </cell>
          <cell r="BF25">
            <v>-47633.06639</v>
          </cell>
          <cell r="BG25">
            <v>-47788.998390000001</v>
          </cell>
          <cell r="BH25">
            <v>-47641.92267</v>
          </cell>
          <cell r="BI25">
            <v>-47805.123070000009</v>
          </cell>
          <cell r="BJ25">
            <v>-47965.98156</v>
          </cell>
          <cell r="BK25">
            <v>-48116.230870000007</v>
          </cell>
          <cell r="BL25">
            <v>-48272.009870000002</v>
          </cell>
          <cell r="BM25">
            <v>-48427.717870000008</v>
          </cell>
          <cell r="BN25">
            <v>-48583.216870000004</v>
          </cell>
          <cell r="BO25">
            <v>-48737.432870000004</v>
          </cell>
          <cell r="BP25">
            <v>-48814.800090000004</v>
          </cell>
          <cell r="BQ25">
            <v>-48907.679440000007</v>
          </cell>
          <cell r="BR25">
            <v>-49072.620440000006</v>
          </cell>
          <cell r="BS25">
            <v>-49237.284440000003</v>
          </cell>
          <cell r="BT25">
            <v>-48070.327647499995</v>
          </cell>
          <cell r="BU25">
            <v>-48224.797243333327</v>
          </cell>
          <cell r="BV25">
            <v>-48378.927079166664</v>
          </cell>
          <cell r="BW25">
            <v>-48492.211104999995</v>
          </cell>
          <cell r="BX25">
            <v>-48644.179340833332</v>
          </cell>
          <cell r="BY25">
            <v>-48788.881256666667</v>
          </cell>
          <cell r="BZ25">
            <v>-48946.526402499992</v>
          </cell>
          <cell r="CA25">
            <v>-49102.175868333325</v>
          </cell>
          <cell r="CB25">
            <v>-49240.460044166663</v>
          </cell>
          <cell r="CC25">
            <v>-49354.655499999993</v>
          </cell>
          <cell r="CD25">
            <v>-49180.968240000002</v>
          </cell>
          <cell r="CE25">
            <v>-49342.077829999987</v>
          </cell>
          <cell r="CF25">
            <v>-49426.075359999995</v>
          </cell>
          <cell r="CG25">
            <v>-49586.476359999986</v>
          </cell>
          <cell r="CH25">
            <v>-49744.26322999999</v>
          </cell>
          <cell r="CI25">
            <v>-49878.644579999993</v>
          </cell>
          <cell r="CJ25">
            <v>-50037.655829999989</v>
          </cell>
          <cell r="CK25">
            <v>-50195.696159999992</v>
          </cell>
          <cell r="CL25">
            <v>-50354.045409999984</v>
          </cell>
          <cell r="CM25">
            <v>-50464.242029999994</v>
          </cell>
          <cell r="CN25">
            <v>-50622.462309999988</v>
          </cell>
          <cell r="CO25">
            <v>-50448.917169999993</v>
          </cell>
          <cell r="CP25">
            <v>-50617.489169999993</v>
          </cell>
          <cell r="CQ25">
            <v>-50785.327169999997</v>
          </cell>
          <cell r="CR25">
            <v>-50953.512609999991</v>
          </cell>
          <cell r="CS25">
            <v>-51121.119479999994</v>
          </cell>
          <cell r="CT25">
            <v>-51288.634659999989</v>
          </cell>
          <cell r="CU25">
            <v>-51266.347169999986</v>
          </cell>
          <cell r="CV25">
            <v>-51426.008169999994</v>
          </cell>
          <cell r="CW25">
            <v>-50425.642709999993</v>
          </cell>
          <cell r="CX25">
            <v>-50593.110309999996</v>
          </cell>
          <cell r="CY25">
            <v>-50762.120309999998</v>
          </cell>
          <cell r="CZ25">
            <v>-50930.487759999996</v>
          </cell>
        </row>
        <row r="26">
          <cell r="Q26">
            <v>26510.914069999984</v>
          </cell>
          <cell r="R26">
            <v>26580.867649999993</v>
          </cell>
          <cell r="S26">
            <v>26651.973119999981</v>
          </cell>
          <cell r="T26">
            <v>26982.335059999983</v>
          </cell>
          <cell r="U26">
            <v>25841.850439999987</v>
          </cell>
          <cell r="V26">
            <v>25767.801729999999</v>
          </cell>
          <cell r="W26">
            <v>25687.827489999996</v>
          </cell>
          <cell r="X26">
            <v>25657.106289999996</v>
          </cell>
          <cell r="Y26">
            <v>25663.070570000003</v>
          </cell>
          <cell r="Z26">
            <v>25606.46923000001</v>
          </cell>
          <cell r="AA26">
            <v>25600.820140000011</v>
          </cell>
          <cell r="AB26">
            <v>25870.608439999989</v>
          </cell>
          <cell r="AC26">
            <v>25992.434470000007</v>
          </cell>
          <cell r="AD26">
            <v>25924.306500000013</v>
          </cell>
          <cell r="AE26">
            <v>25912.112030000011</v>
          </cell>
          <cell r="AF26">
            <v>25922.117050000008</v>
          </cell>
          <cell r="AG26">
            <v>26154.46669999999</v>
          </cell>
          <cell r="AH26">
            <v>26102.575629999992</v>
          </cell>
          <cell r="AI26">
            <v>26057.860479999988</v>
          </cell>
          <cell r="AJ26">
            <v>26085.04466</v>
          </cell>
          <cell r="AK26">
            <v>26095.370339999994</v>
          </cell>
          <cell r="AL26">
            <v>26097.603529999993</v>
          </cell>
          <cell r="AM26">
            <v>26285.131060000014</v>
          </cell>
          <cell r="AN26">
            <v>26314.454390000006</v>
          </cell>
          <cell r="AO26">
            <v>26495.447120000012</v>
          </cell>
          <cell r="AP26">
            <v>26344.359149999989</v>
          </cell>
          <cell r="AQ26">
            <v>26368.748459999988</v>
          </cell>
          <cell r="AR26">
            <v>26533.637469999987</v>
          </cell>
          <cell r="AS26">
            <v>26754.346480000022</v>
          </cell>
          <cell r="AT26">
            <v>26707.499120000008</v>
          </cell>
          <cell r="AU26">
            <v>26654.19965000001</v>
          </cell>
          <cell r="AV26">
            <v>26628.837919999998</v>
          </cell>
          <cell r="AW26">
            <v>26559.673050000005</v>
          </cell>
          <cell r="AX26">
            <v>26537.534960000005</v>
          </cell>
          <cell r="AY26">
            <v>26614.12799000003</v>
          </cell>
          <cell r="AZ26">
            <v>26635.81332000003</v>
          </cell>
          <cell r="BA26">
            <v>26708.821150000025</v>
          </cell>
          <cell r="BB26">
            <v>26786.242750000027</v>
          </cell>
          <cell r="BC26">
            <v>26873.374230000023</v>
          </cell>
          <cell r="BD26">
            <v>27011.285400000037</v>
          </cell>
          <cell r="BE26">
            <v>27510.199049999996</v>
          </cell>
          <cell r="BF26">
            <v>27506.396639999999</v>
          </cell>
          <cell r="BG26">
            <v>27482.667900000008</v>
          </cell>
          <cell r="BH26">
            <v>27477.761440000002</v>
          </cell>
          <cell r="BI26">
            <v>27470.82619</v>
          </cell>
          <cell r="BJ26">
            <v>27655.074360000028</v>
          </cell>
          <cell r="BK26">
            <v>27753.786530000019</v>
          </cell>
          <cell r="BL26">
            <v>27761.195750000021</v>
          </cell>
          <cell r="BM26">
            <v>27936.201190000022</v>
          </cell>
          <cell r="BN26">
            <v>28146.518610000028</v>
          </cell>
          <cell r="BO26">
            <v>28303.629270000019</v>
          </cell>
          <cell r="BP26">
            <v>28373.608040000006</v>
          </cell>
          <cell r="BQ26">
            <v>28698.857789999995</v>
          </cell>
          <cell r="BR26">
            <v>28696.922450000005</v>
          </cell>
          <cell r="BS26">
            <v>28636.316279999999</v>
          </cell>
          <cell r="BT26">
            <v>28230.686170000008</v>
          </cell>
          <cell r="BU26">
            <v>28355.521069999995</v>
          </cell>
          <cell r="BV26">
            <v>28515.469430000012</v>
          </cell>
          <cell r="BW26">
            <v>28725.327930000014</v>
          </cell>
          <cell r="BX26">
            <v>28789.025410000002</v>
          </cell>
          <cell r="BY26">
            <v>28762.527110000003</v>
          </cell>
          <cell r="BZ26">
            <v>28820.845610000018</v>
          </cell>
          <cell r="CA26">
            <v>28932.533190000009</v>
          </cell>
          <cell r="CB26">
            <v>29040.741220000004</v>
          </cell>
          <cell r="CC26">
            <v>29144.27178000001</v>
          </cell>
          <cell r="CD26">
            <v>29291.142450000014</v>
          </cell>
          <cell r="CE26">
            <v>29293.231430000036</v>
          </cell>
          <cell r="CF26">
            <v>29355.438000000031</v>
          </cell>
          <cell r="CG26">
            <v>29420.201210000043</v>
          </cell>
          <cell r="CH26">
            <v>29545.874240000041</v>
          </cell>
          <cell r="CI26">
            <v>29705.781530000037</v>
          </cell>
          <cell r="CJ26">
            <v>29848.322860000044</v>
          </cell>
          <cell r="CK26">
            <v>29846.705960000021</v>
          </cell>
          <cell r="CL26">
            <v>29850.706140000031</v>
          </cell>
          <cell r="CM26">
            <v>29900.003150000033</v>
          </cell>
          <cell r="CN26">
            <v>30296.104120000033</v>
          </cell>
          <cell r="CO26">
            <v>30400.264270000051</v>
          </cell>
          <cell r="CP26">
            <v>30396.16040000003</v>
          </cell>
          <cell r="CQ26">
            <v>30453.452570000045</v>
          </cell>
          <cell r="CR26">
            <v>30627.476160000035</v>
          </cell>
          <cell r="CS26">
            <v>30757.929830000023</v>
          </cell>
          <cell r="CT26">
            <v>30846.842880000018</v>
          </cell>
          <cell r="CU26">
            <v>30934.623240000023</v>
          </cell>
          <cell r="CV26">
            <v>31082.364240000017</v>
          </cell>
          <cell r="CW26">
            <v>31438.56440000001</v>
          </cell>
          <cell r="CX26">
            <v>31630.834999999985</v>
          </cell>
          <cell r="CY26">
            <v>32051.835949999979</v>
          </cell>
          <cell r="CZ26">
            <v>32269.064069999986</v>
          </cell>
        </row>
        <row r="28">
          <cell r="P28" t="str">
            <v>Income taxes recoverable</v>
          </cell>
          <cell r="Q28">
            <v>1529.5293300000001</v>
          </cell>
          <cell r="R28">
            <v>1495.73271</v>
          </cell>
          <cell r="S28">
            <v>1548.4241299999999</v>
          </cell>
          <cell r="T28">
            <v>1604.96354</v>
          </cell>
          <cell r="V28">
            <v>0</v>
          </cell>
          <cell r="W28">
            <v>0</v>
          </cell>
          <cell r="Z28">
            <v>0</v>
          </cell>
          <cell r="AA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0</v>
          </cell>
          <cell r="CP28">
            <v>0</v>
          </cell>
          <cell r="CQ28">
            <v>0</v>
          </cell>
          <cell r="CR28">
            <v>0</v>
          </cell>
          <cell r="CS28">
            <v>0</v>
          </cell>
          <cell r="CT28">
            <v>0</v>
          </cell>
          <cell r="CU28">
            <v>0</v>
          </cell>
          <cell r="CV28">
            <v>0</v>
          </cell>
          <cell r="CW28">
            <v>0</v>
          </cell>
          <cell r="CX28">
            <v>0</v>
          </cell>
          <cell r="CY28">
            <v>0</v>
          </cell>
          <cell r="CZ28">
            <v>0</v>
          </cell>
        </row>
        <row r="30">
          <cell r="P30" t="str">
            <v>Affiliate note receivable</v>
          </cell>
          <cell r="Q30">
            <v>0</v>
          </cell>
          <cell r="R30">
            <v>0</v>
          </cell>
          <cell r="S30">
            <v>0</v>
          </cell>
          <cell r="T30">
            <v>0</v>
          </cell>
          <cell r="U30">
            <v>433.35199999999998</v>
          </cell>
          <cell r="V30">
            <v>433.35199999999998</v>
          </cell>
          <cell r="W30">
            <v>433.35199999999998</v>
          </cell>
          <cell r="X30">
            <v>433.35199999999998</v>
          </cell>
          <cell r="Y30">
            <v>433.35199999999998</v>
          </cell>
          <cell r="Z30">
            <v>433.35199999999998</v>
          </cell>
          <cell r="AA30">
            <v>433.35199999999998</v>
          </cell>
          <cell r="AB30">
            <v>433.35199999999998</v>
          </cell>
          <cell r="AC30">
            <v>433.35199999999998</v>
          </cell>
          <cell r="AD30">
            <v>433.35199999999998</v>
          </cell>
          <cell r="AE30">
            <v>433.35199999999998</v>
          </cell>
          <cell r="AF30">
            <v>433.35199999999998</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3500</v>
          </cell>
          <cell r="BZ30">
            <v>3500</v>
          </cell>
          <cell r="CA30">
            <v>3500</v>
          </cell>
          <cell r="CB30">
            <v>3500</v>
          </cell>
          <cell r="CC30">
            <v>3500</v>
          </cell>
          <cell r="CD30">
            <v>3500</v>
          </cell>
          <cell r="CE30">
            <v>3500</v>
          </cell>
          <cell r="CF30">
            <v>3500</v>
          </cell>
          <cell r="CG30">
            <v>3500</v>
          </cell>
          <cell r="CH30">
            <v>3500</v>
          </cell>
          <cell r="CI30">
            <v>3500</v>
          </cell>
          <cell r="CJ30">
            <v>3500</v>
          </cell>
          <cell r="CK30">
            <v>3500</v>
          </cell>
          <cell r="CL30">
            <v>3500</v>
          </cell>
          <cell r="CM30">
            <v>3500</v>
          </cell>
          <cell r="CN30">
            <v>3500</v>
          </cell>
          <cell r="CO30">
            <v>3500</v>
          </cell>
          <cell r="CP30">
            <v>3500</v>
          </cell>
          <cell r="CQ30">
            <v>3500</v>
          </cell>
          <cell r="CR30">
            <v>3500</v>
          </cell>
          <cell r="CS30">
            <v>3500</v>
          </cell>
          <cell r="CT30">
            <v>3500</v>
          </cell>
          <cell r="CU30">
            <v>3500</v>
          </cell>
          <cell r="CV30">
            <v>3500</v>
          </cell>
          <cell r="CW30">
            <v>3500</v>
          </cell>
          <cell r="CX30">
            <v>3500</v>
          </cell>
          <cell r="CY30">
            <v>3500</v>
          </cell>
          <cell r="CZ30">
            <v>3500</v>
          </cell>
        </row>
        <row r="32">
          <cell r="P32" t="str">
            <v>Future tax asset</v>
          </cell>
          <cell r="Q32">
            <v>6648.2659999999996</v>
          </cell>
          <cell r="R32">
            <v>6489.5749999999998</v>
          </cell>
          <cell r="S32">
            <v>6377.3019999999997</v>
          </cell>
          <cell r="T32">
            <v>6270.3310000000001</v>
          </cell>
          <cell r="U32">
            <v>4590.7650000000003</v>
          </cell>
          <cell r="V32">
            <v>8269.4250000000011</v>
          </cell>
          <cell r="W32">
            <v>8248.0220000000008</v>
          </cell>
          <cell r="X32">
            <v>8229.3239999999987</v>
          </cell>
          <cell r="Y32">
            <v>4505.3610000000008</v>
          </cell>
          <cell r="Z32">
            <v>4483.6469999999999</v>
          </cell>
          <cell r="AA32">
            <v>4427.2710000000006</v>
          </cell>
          <cell r="AB32">
            <v>4398.6020000000008</v>
          </cell>
          <cell r="AC32">
            <v>4369.3250000000007</v>
          </cell>
          <cell r="AD32">
            <v>4345.0880000000006</v>
          </cell>
          <cell r="AE32">
            <v>4317.1130000000003</v>
          </cell>
          <cell r="AF32">
            <v>4300.7719999999999</v>
          </cell>
          <cell r="AG32">
            <v>3997.99</v>
          </cell>
          <cell r="AH32">
            <v>3986.87</v>
          </cell>
          <cell r="AI32">
            <v>3965.64</v>
          </cell>
          <cell r="AJ32">
            <v>3829.78</v>
          </cell>
          <cell r="AK32">
            <v>3811.0610000000001</v>
          </cell>
          <cell r="AL32">
            <v>3787.096</v>
          </cell>
          <cell r="AM32">
            <v>3758.7950000000001</v>
          </cell>
          <cell r="AN32">
            <v>3737.6590000000001</v>
          </cell>
          <cell r="AO32">
            <v>3691.2610000000004</v>
          </cell>
          <cell r="AP32">
            <v>7843.6570000000002</v>
          </cell>
          <cell r="AQ32">
            <v>7822.4620000000004</v>
          </cell>
          <cell r="AR32">
            <v>7783.8860000000004</v>
          </cell>
          <cell r="AS32">
            <v>7744.567</v>
          </cell>
          <cell r="AT32">
            <v>7715.23</v>
          </cell>
          <cell r="AU32">
            <v>7679.86</v>
          </cell>
          <cell r="AV32">
            <v>7659.8760000000002</v>
          </cell>
          <cell r="AW32">
            <v>7637.4870000000001</v>
          </cell>
          <cell r="AX32">
            <v>7606.5439999999999</v>
          </cell>
          <cell r="AY32">
            <v>6856.518</v>
          </cell>
          <cell r="AZ32">
            <v>6820.6330000000007</v>
          </cell>
          <cell r="BA32">
            <v>6869.1080000000002</v>
          </cell>
          <cell r="BB32">
            <v>6836.9939999999997</v>
          </cell>
          <cell r="BC32">
            <v>6796.6049999999996</v>
          </cell>
          <cell r="BD32">
            <v>6764.4539999999997</v>
          </cell>
          <cell r="BE32">
            <v>6838.3329999999996</v>
          </cell>
          <cell r="BF32">
            <v>6818.8129999999992</v>
          </cell>
          <cell r="BG32">
            <v>6786.2079999999996</v>
          </cell>
          <cell r="BH32">
            <v>6766.0619999999999</v>
          </cell>
          <cell r="BI32">
            <v>6747.3879999999999</v>
          </cell>
          <cell r="BJ32">
            <v>6726.067</v>
          </cell>
          <cell r="BK32">
            <v>6643.9949999999999</v>
          </cell>
          <cell r="BL32">
            <v>6476.1980000000003</v>
          </cell>
          <cell r="BM32">
            <v>6440.9870000000001</v>
          </cell>
          <cell r="BN32">
            <v>6407.1570000000002</v>
          </cell>
          <cell r="BO32">
            <v>6372.2579999999998</v>
          </cell>
          <cell r="BP32">
            <v>6346.4629999999997</v>
          </cell>
          <cell r="BQ32">
            <v>5692.3780000000006</v>
          </cell>
          <cell r="BR32">
            <v>5662.8719999999994</v>
          </cell>
          <cell r="BS32">
            <v>5628.3969999999999</v>
          </cell>
          <cell r="BT32">
            <v>5594.7489999999998</v>
          </cell>
          <cell r="BU32">
            <v>5556.652</v>
          </cell>
          <cell r="BV32">
            <v>5512.7449999999999</v>
          </cell>
          <cell r="BW32">
            <v>5469.5439999999999</v>
          </cell>
          <cell r="BX32">
            <v>5440.7169999999996</v>
          </cell>
          <cell r="BY32">
            <v>5410.1109999999999</v>
          </cell>
          <cell r="BZ32">
            <v>5375.527</v>
          </cell>
          <cell r="CA32">
            <v>5333.35</v>
          </cell>
          <cell r="CB32">
            <v>5101.2740000000003</v>
          </cell>
          <cell r="CC32">
            <v>5131.8539999999994</v>
          </cell>
          <cell r="CD32">
            <v>5096.5920000000006</v>
          </cell>
          <cell r="CE32">
            <v>5054.7020000000002</v>
          </cell>
          <cell r="CF32">
            <v>5013.2710000000006</v>
          </cell>
          <cell r="CG32">
            <v>4973.4630000000006</v>
          </cell>
          <cell r="CH32">
            <v>4930.7359999999999</v>
          </cell>
          <cell r="CI32">
            <v>4905.0630000000001</v>
          </cell>
          <cell r="CJ32">
            <v>4863.2420000000002</v>
          </cell>
          <cell r="CK32">
            <v>4823.7740000000003</v>
          </cell>
          <cell r="CL32">
            <v>4837.54</v>
          </cell>
          <cell r="CM32">
            <v>4816.0039999999999</v>
          </cell>
          <cell r="CN32">
            <v>4801.433</v>
          </cell>
          <cell r="CO32">
            <v>4078.0740000000001</v>
          </cell>
          <cell r="CP32">
            <v>4041.0079999999998</v>
          </cell>
          <cell r="CQ32">
            <v>4017.123</v>
          </cell>
          <cell r="CR32">
            <v>3996.3330000000001</v>
          </cell>
          <cell r="CS32">
            <v>3972.299</v>
          </cell>
          <cell r="CT32">
            <v>3950.0909999999999</v>
          </cell>
          <cell r="CU32">
            <v>3939.864</v>
          </cell>
          <cell r="CV32">
            <v>3914.7469999999998</v>
          </cell>
          <cell r="CW32">
            <v>3896.306</v>
          </cell>
          <cell r="CX32">
            <v>3878.9</v>
          </cell>
          <cell r="CY32">
            <v>3856.3310000000001</v>
          </cell>
          <cell r="CZ32">
            <v>3834.7109999999998</v>
          </cell>
        </row>
        <row r="34">
          <cell r="P34" t="str">
            <v>Intangible assets</v>
          </cell>
          <cell r="BT34">
            <v>891.3497500000002</v>
          </cell>
          <cell r="BU34">
            <v>887.42400000000032</v>
          </cell>
          <cell r="BV34">
            <v>883.49825000000044</v>
          </cell>
          <cell r="BW34">
            <v>879.57250000000067</v>
          </cell>
          <cell r="BX34">
            <v>875.64675000000057</v>
          </cell>
          <cell r="BY34">
            <v>871.72100000000069</v>
          </cell>
          <cell r="BZ34">
            <v>867.79525000000103</v>
          </cell>
          <cell r="CA34">
            <v>863.86950000000104</v>
          </cell>
          <cell r="CB34">
            <v>859.94375000000139</v>
          </cell>
          <cell r="CC34">
            <v>856.01799999999992</v>
          </cell>
          <cell r="CD34">
            <v>844.85599999999999</v>
          </cell>
          <cell r="CE34">
            <v>833.70199999999988</v>
          </cell>
          <cell r="CF34">
            <v>828.20100000000002</v>
          </cell>
          <cell r="CG34">
            <v>817.13400000000001</v>
          </cell>
          <cell r="CH34">
            <v>812.27800000000002</v>
          </cell>
          <cell r="CI34">
            <v>801.154</v>
          </cell>
          <cell r="CJ34">
            <v>790.029</v>
          </cell>
          <cell r="CK34">
            <v>778.90700000000004</v>
          </cell>
          <cell r="CL34">
            <v>790.55600000000004</v>
          </cell>
          <cell r="CM34">
            <v>779.25</v>
          </cell>
          <cell r="CN34">
            <v>770.72900000000004</v>
          </cell>
          <cell r="CO34">
            <v>780.08900000000006</v>
          </cell>
          <cell r="CP34">
            <v>768.6</v>
          </cell>
          <cell r="CQ34">
            <v>757.11900000000003</v>
          </cell>
          <cell r="CR34">
            <v>745.63699999999994</v>
          </cell>
          <cell r="CS34">
            <v>734.16</v>
          </cell>
          <cell r="CT34">
            <v>722.67600000000004</v>
          </cell>
          <cell r="CU34">
            <v>711.19500000000005</v>
          </cell>
          <cell r="CV34">
            <v>699.71199999999999</v>
          </cell>
          <cell r="CW34">
            <v>688.23199999999997</v>
          </cell>
          <cell r="CX34">
            <v>676.75199999999995</v>
          </cell>
          <cell r="CY34">
            <v>665.27200000000005</v>
          </cell>
          <cell r="CZ34">
            <v>653.79100000000005</v>
          </cell>
        </row>
        <row r="36">
          <cell r="CX36">
            <v>200.66160000000011</v>
          </cell>
          <cell r="CY36">
            <v>924.35052999999948</v>
          </cell>
          <cell r="CZ36">
            <v>1849.9056399999993</v>
          </cell>
        </row>
        <row r="38">
          <cell r="P38" t="str">
            <v>Other assets</v>
          </cell>
          <cell r="Q38">
            <v>240.90244000000001</v>
          </cell>
          <cell r="R38">
            <v>279.28343999999998</v>
          </cell>
          <cell r="S38">
            <v>325.79509000000002</v>
          </cell>
          <cell r="T38">
            <v>323.95409000000001</v>
          </cell>
          <cell r="U38">
            <v>330.63229999999999</v>
          </cell>
          <cell r="V38">
            <v>328.7423</v>
          </cell>
          <cell r="W38">
            <v>326.85230000000001</v>
          </cell>
          <cell r="X38">
            <v>324.96229999999997</v>
          </cell>
          <cell r="Y38">
            <v>327.75074000000001</v>
          </cell>
          <cell r="Z38">
            <v>325.86073999999996</v>
          </cell>
          <cell r="AA38">
            <v>319.29230000000001</v>
          </cell>
          <cell r="AB38">
            <v>317.40229999999997</v>
          </cell>
          <cell r="AC38">
            <v>315.51229999999998</v>
          </cell>
          <cell r="AD38">
            <v>313.6223</v>
          </cell>
          <cell r="AE38">
            <v>311.73230000000001</v>
          </cell>
          <cell r="AF38">
            <v>309.84229999999997</v>
          </cell>
          <cell r="AG38">
            <v>307.95229999999998</v>
          </cell>
          <cell r="AH38">
            <v>306.06229999999999</v>
          </cell>
          <cell r="AI38">
            <v>304.17230000000001</v>
          </cell>
          <cell r="AJ38">
            <v>302.28229999999996</v>
          </cell>
          <cell r="AK38">
            <v>300.39229999999998</v>
          </cell>
          <cell r="AL38">
            <v>298.50229999999999</v>
          </cell>
          <cell r="AM38">
            <v>296.6123</v>
          </cell>
          <cell r="AN38">
            <v>294.72229999999996</v>
          </cell>
          <cell r="AO38">
            <v>292.83229999999998</v>
          </cell>
          <cell r="AP38">
            <v>290.94229999999999</v>
          </cell>
          <cell r="AQ38">
            <v>289.0523</v>
          </cell>
          <cell r="AR38">
            <v>287.16230000000002</v>
          </cell>
          <cell r="AS38">
            <v>285.27229999999997</v>
          </cell>
          <cell r="AT38">
            <v>283.38229999999999</v>
          </cell>
          <cell r="AU38">
            <v>281.4923</v>
          </cell>
          <cell r="AV38">
            <v>279.60230000000001</v>
          </cell>
          <cell r="AW38">
            <v>277.71229999999997</v>
          </cell>
          <cell r="AX38">
            <v>275.82229999999998</v>
          </cell>
          <cell r="AY38">
            <v>273.9323</v>
          </cell>
          <cell r="AZ38">
            <v>272.04230000000001</v>
          </cell>
          <cell r="BA38">
            <v>270.15229999999997</v>
          </cell>
          <cell r="BB38">
            <v>268.26229999999998</v>
          </cell>
          <cell r="BC38">
            <v>266.3723</v>
          </cell>
          <cell r="BD38">
            <v>264.48230000000001</v>
          </cell>
          <cell r="BE38">
            <v>267.41429999999997</v>
          </cell>
          <cell r="BF38">
            <v>265.51429999999999</v>
          </cell>
          <cell r="BG38">
            <v>263.61430000000001</v>
          </cell>
          <cell r="BH38">
            <v>4.7919999999999998</v>
          </cell>
          <cell r="BI38">
            <v>4.782</v>
          </cell>
          <cell r="BJ38">
            <v>8.4537099999999992</v>
          </cell>
          <cell r="BK38">
            <v>9.4992099999999997</v>
          </cell>
          <cell r="BL38">
            <v>10.294750000000001</v>
          </cell>
          <cell r="BM38">
            <v>16.560219999999997</v>
          </cell>
          <cell r="BN38">
            <v>22.622949999999999</v>
          </cell>
          <cell r="BO38">
            <v>23.483970000000003</v>
          </cell>
          <cell r="BP38">
            <v>23.62397</v>
          </cell>
          <cell r="BQ38">
            <v>20.843</v>
          </cell>
          <cell r="BR38">
            <v>20.831</v>
          </cell>
          <cell r="BS38">
            <v>20.818000000000001</v>
          </cell>
          <cell r="BT38">
            <v>5.806</v>
          </cell>
          <cell r="BU38">
            <v>-0.89827999999999952</v>
          </cell>
          <cell r="BV38">
            <v>-0.91027999999999953</v>
          </cell>
          <cell r="BW38">
            <v>5.7679999999999998</v>
          </cell>
          <cell r="BX38">
            <v>5.7560000000000002</v>
          </cell>
          <cell r="BY38">
            <v>5.7430000000000003</v>
          </cell>
          <cell r="BZ38">
            <v>5.7309999999999999</v>
          </cell>
          <cell r="CA38">
            <v>5.718</v>
          </cell>
          <cell r="CB38">
            <v>5.7060000000000004</v>
          </cell>
          <cell r="CC38">
            <v>5.6929999999999996</v>
          </cell>
          <cell r="CD38">
            <v>5.681</v>
          </cell>
          <cell r="CE38">
            <v>5.6680000000000001</v>
          </cell>
          <cell r="CF38">
            <v>0</v>
          </cell>
          <cell r="CG38">
            <v>0</v>
          </cell>
          <cell r="CH38">
            <v>0</v>
          </cell>
          <cell r="CI38">
            <v>0</v>
          </cell>
          <cell r="CJ38">
            <v>0</v>
          </cell>
          <cell r="CK38">
            <v>0</v>
          </cell>
          <cell r="CL38">
            <v>0</v>
          </cell>
          <cell r="CM38">
            <v>0</v>
          </cell>
          <cell r="CN38">
            <v>0</v>
          </cell>
          <cell r="CO38">
            <v>0</v>
          </cell>
          <cell r="CP38">
            <v>3.3385400000000001</v>
          </cell>
          <cell r="CQ38">
            <v>0</v>
          </cell>
          <cell r="CR38">
            <v>0</v>
          </cell>
          <cell r="CS38">
            <v>0</v>
          </cell>
          <cell r="CT38">
            <v>0</v>
          </cell>
          <cell r="CU38">
            <v>0</v>
          </cell>
          <cell r="CV38">
            <v>0</v>
          </cell>
          <cell r="CW38">
            <v>0</v>
          </cell>
          <cell r="CX38">
            <v>0</v>
          </cell>
          <cell r="CY38">
            <v>0</v>
          </cell>
          <cell r="CZ38">
            <v>0</v>
          </cell>
        </row>
        <row r="39">
          <cell r="Q39" t="str">
            <v xml:space="preserve"> </v>
          </cell>
          <cell r="R39" t="str">
            <v xml:space="preserve"> </v>
          </cell>
          <cell r="S39" t="str">
            <v xml:space="preserve"> </v>
          </cell>
          <cell r="T39" t="str">
            <v xml:space="preserve"> </v>
          </cell>
          <cell r="U39" t="str">
            <v xml:space="preserve"> </v>
          </cell>
          <cell r="V39" t="str">
            <v xml:space="preserve"> </v>
          </cell>
          <cell r="W39" t="str">
            <v xml:space="preserve"> </v>
          </cell>
          <cell r="X39" t="str">
            <v xml:space="preserve"> </v>
          </cell>
          <cell r="Y39" t="str">
            <v xml:space="preserve"> </v>
          </cell>
          <cell r="Z39" t="str">
            <v xml:space="preserve"> </v>
          </cell>
          <cell r="AA39" t="str">
            <v xml:space="preserve"> </v>
          </cell>
          <cell r="AB39" t="str">
            <v xml:space="preserve"> </v>
          </cell>
          <cell r="AC39" t="str">
            <v xml:space="preserve"> </v>
          </cell>
          <cell r="AD39" t="str">
            <v xml:space="preserve"> </v>
          </cell>
          <cell r="AE39" t="str">
            <v xml:space="preserve"> </v>
          </cell>
          <cell r="AF39" t="str">
            <v xml:space="preserve"> </v>
          </cell>
          <cell r="AG39" t="str">
            <v xml:space="preserve"> </v>
          </cell>
          <cell r="AH39" t="str">
            <v xml:space="preserve"> </v>
          </cell>
          <cell r="AI39" t="str">
            <v xml:space="preserve"> </v>
          </cell>
          <cell r="AJ39" t="str">
            <v xml:space="preserve"> </v>
          </cell>
          <cell r="AK39" t="str">
            <v xml:space="preserve"> </v>
          </cell>
          <cell r="AL39" t="str">
            <v xml:space="preserve"> </v>
          </cell>
          <cell r="AM39" t="str">
            <v xml:space="preserve"> </v>
          </cell>
          <cell r="AN39" t="str">
            <v xml:space="preserve"> </v>
          </cell>
          <cell r="AO39" t="str">
            <v xml:space="preserve"> </v>
          </cell>
          <cell r="AP39" t="str">
            <v xml:space="preserve"> </v>
          </cell>
          <cell r="AQ39" t="str">
            <v xml:space="preserve"> </v>
          </cell>
          <cell r="AR39" t="str">
            <v xml:space="preserve"> </v>
          </cell>
          <cell r="AS39" t="str">
            <v xml:space="preserve"> </v>
          </cell>
          <cell r="AT39" t="str">
            <v xml:space="preserve"> </v>
          </cell>
          <cell r="AU39" t="str">
            <v xml:space="preserve"> </v>
          </cell>
          <cell r="AV39" t="str">
            <v xml:space="preserve"> </v>
          </cell>
          <cell r="AW39" t="str">
            <v xml:space="preserve"> </v>
          </cell>
          <cell r="AX39" t="str">
            <v xml:space="preserve"> </v>
          </cell>
          <cell r="AY39" t="str">
            <v xml:space="preserve"> </v>
          </cell>
          <cell r="AZ39" t="str">
            <v xml:space="preserve"> </v>
          </cell>
          <cell r="BA39" t="str">
            <v xml:space="preserve"> </v>
          </cell>
          <cell r="BB39" t="str">
            <v xml:space="preserve"> </v>
          </cell>
          <cell r="BC39" t="str">
            <v xml:space="preserve"> </v>
          </cell>
          <cell r="BD39" t="str">
            <v xml:space="preserve"> </v>
          </cell>
          <cell r="BE39" t="str">
            <v xml:space="preserve"> </v>
          </cell>
          <cell r="BF39" t="str">
            <v xml:space="preserve"> </v>
          </cell>
          <cell r="BG39" t="str">
            <v xml:space="preserve"> </v>
          </cell>
          <cell r="BH39" t="str">
            <v xml:space="preserve"> </v>
          </cell>
          <cell r="BI39" t="str">
            <v xml:space="preserve"> </v>
          </cell>
          <cell r="BJ39" t="str">
            <v xml:space="preserve"> </v>
          </cell>
          <cell r="BK39" t="str">
            <v xml:space="preserve"> </v>
          </cell>
          <cell r="BL39" t="str">
            <v xml:space="preserve"> </v>
          </cell>
          <cell r="BM39" t="str">
            <v xml:space="preserve"> </v>
          </cell>
          <cell r="BN39" t="str">
            <v xml:space="preserve"> </v>
          </cell>
          <cell r="BO39" t="str">
            <v xml:space="preserve"> </v>
          </cell>
          <cell r="BP39" t="str">
            <v xml:space="preserve"> </v>
          </cell>
          <cell r="BQ39" t="str">
            <v xml:space="preserve"> </v>
          </cell>
          <cell r="BR39" t="str">
            <v xml:space="preserve"> </v>
          </cell>
          <cell r="BS39" t="str">
            <v xml:space="preserve"> </v>
          </cell>
          <cell r="BT39" t="str">
            <v xml:space="preserve"> </v>
          </cell>
          <cell r="BU39" t="str">
            <v xml:space="preserve"> </v>
          </cell>
          <cell r="BV39" t="str">
            <v xml:space="preserve"> </v>
          </cell>
          <cell r="BW39" t="str">
            <v xml:space="preserve"> </v>
          </cell>
          <cell r="BX39" t="str">
            <v xml:space="preserve"> </v>
          </cell>
          <cell r="BY39" t="str">
            <v xml:space="preserve"> </v>
          </cell>
          <cell r="BZ39" t="str">
            <v xml:space="preserve"> </v>
          </cell>
          <cell r="CA39" t="str">
            <v xml:space="preserve"> </v>
          </cell>
          <cell r="CB39" t="str">
            <v xml:space="preserve"> </v>
          </cell>
          <cell r="CC39" t="str">
            <v xml:space="preserve"> </v>
          </cell>
          <cell r="CD39" t="str">
            <v xml:space="preserve"> </v>
          </cell>
          <cell r="CE39" t="str">
            <v xml:space="preserve"> </v>
          </cell>
          <cell r="CF39" t="str">
            <v xml:space="preserve"> </v>
          </cell>
          <cell r="CG39" t="str">
            <v xml:space="preserve"> </v>
          </cell>
          <cell r="CH39" t="str">
            <v xml:space="preserve"> </v>
          </cell>
          <cell r="CI39" t="str">
            <v xml:space="preserve"> </v>
          </cell>
          <cell r="CJ39" t="str">
            <v xml:space="preserve"> </v>
          </cell>
          <cell r="CK39" t="str">
            <v xml:space="preserve"> </v>
          </cell>
          <cell r="CL39" t="str">
            <v xml:space="preserve"> </v>
          </cell>
          <cell r="CM39" t="str">
            <v xml:space="preserve"> </v>
          </cell>
          <cell r="CN39" t="str">
            <v xml:space="preserve"> </v>
          </cell>
          <cell r="CO39" t="str">
            <v xml:space="preserve"> </v>
          </cell>
          <cell r="CP39" t="str">
            <v xml:space="preserve"> </v>
          </cell>
          <cell r="CQ39" t="str">
            <v xml:space="preserve"> </v>
          </cell>
          <cell r="CR39" t="str">
            <v xml:space="preserve"> </v>
          </cell>
          <cell r="CS39" t="str">
            <v xml:space="preserve"> </v>
          </cell>
          <cell r="CT39" t="str">
            <v xml:space="preserve"> </v>
          </cell>
          <cell r="CU39" t="str">
            <v xml:space="preserve"> </v>
          </cell>
          <cell r="CV39" t="str">
            <v xml:space="preserve"> </v>
          </cell>
          <cell r="CW39" t="str">
            <v xml:space="preserve"> </v>
          </cell>
          <cell r="CX39" t="str">
            <v xml:space="preserve"> </v>
          </cell>
          <cell r="CY39" t="str">
            <v xml:space="preserve"> </v>
          </cell>
          <cell r="CZ39" t="str">
            <v xml:space="preserve"> </v>
          </cell>
        </row>
        <row r="41">
          <cell r="P41" t="str">
            <v>Total assets</v>
          </cell>
          <cell r="Q41">
            <v>48365.233049999981</v>
          </cell>
          <cell r="R41">
            <v>48232.035279999996</v>
          </cell>
          <cell r="S41">
            <v>50599.004179999974</v>
          </cell>
          <cell r="T41">
            <v>49544.05365999999</v>
          </cell>
          <cell r="U41">
            <v>47646.269759999996</v>
          </cell>
          <cell r="V41">
            <v>53625.679409999997</v>
          </cell>
          <cell r="W41">
            <v>51564.70156999999</v>
          </cell>
          <cell r="X41">
            <v>52491.948359999995</v>
          </cell>
          <cell r="Y41">
            <v>48016.172460000002</v>
          </cell>
          <cell r="Z41">
            <v>48579.720630000011</v>
          </cell>
          <cell r="AA41">
            <v>47695.938570000013</v>
          </cell>
          <cell r="AB41">
            <v>47566.352429999992</v>
          </cell>
          <cell r="AC41">
            <v>47206.31442000001</v>
          </cell>
          <cell r="AD41">
            <v>47288.467570000015</v>
          </cell>
          <cell r="AE41">
            <v>49251.005170000011</v>
          </cell>
          <cell r="AF41">
            <v>49308.147040000011</v>
          </cell>
          <cell r="AG41">
            <v>50641.829189999989</v>
          </cell>
          <cell r="AH41">
            <v>52839.245029999991</v>
          </cell>
          <cell r="AI41">
            <v>51454.88138999998</v>
          </cell>
          <cell r="AJ41">
            <v>52223.649950000006</v>
          </cell>
          <cell r="AK41">
            <v>52598.846939999996</v>
          </cell>
          <cell r="AL41">
            <v>53183.067239999989</v>
          </cell>
          <cell r="AM41">
            <v>54766.034440000018</v>
          </cell>
          <cell r="AN41">
            <v>56143.88162</v>
          </cell>
          <cell r="AO41">
            <v>54149.102970000007</v>
          </cell>
          <cell r="AP41">
            <v>51095.695739999996</v>
          </cell>
          <cell r="AQ41">
            <v>50835.184379999992</v>
          </cell>
          <cell r="AR41">
            <v>50768.456809999989</v>
          </cell>
          <cell r="AS41">
            <v>53013.945560000022</v>
          </cell>
          <cell r="AT41">
            <v>54239.907930000001</v>
          </cell>
          <cell r="AU41">
            <v>52521.446080000009</v>
          </cell>
          <cell r="AV41">
            <v>52930.961549999993</v>
          </cell>
          <cell r="AW41">
            <v>51461.790310000004</v>
          </cell>
          <cell r="AX41">
            <v>51486.688500000011</v>
          </cell>
          <cell r="AY41">
            <v>51325.132410000035</v>
          </cell>
          <cell r="AZ41">
            <v>50736.208740000031</v>
          </cell>
          <cell r="BA41">
            <v>50696.03568000003</v>
          </cell>
          <cell r="BB41">
            <v>50721.234730000033</v>
          </cell>
          <cell r="BC41">
            <v>52211.587280000022</v>
          </cell>
          <cell r="BD41">
            <v>53661.745710000047</v>
          </cell>
          <cell r="BE41">
            <v>54386.781689999996</v>
          </cell>
          <cell r="BF41">
            <v>56293.786390000008</v>
          </cell>
          <cell r="BG41">
            <v>55145.305630000003</v>
          </cell>
          <cell r="BH41">
            <v>54954.219130000005</v>
          </cell>
          <cell r="BI41">
            <v>53247.113720000001</v>
          </cell>
          <cell r="BJ41">
            <v>53244.877740000033</v>
          </cell>
          <cell r="BK41">
            <v>54081.951560000023</v>
          </cell>
          <cell r="BL41">
            <v>52572.862790000028</v>
          </cell>
          <cell r="BM41">
            <v>52654.154430000017</v>
          </cell>
          <cell r="BN41">
            <v>52454.931900000025</v>
          </cell>
          <cell r="BO41">
            <v>52713.438000000024</v>
          </cell>
          <cell r="BP41">
            <v>53099.447680000012</v>
          </cell>
          <cell r="BQ41">
            <v>57029.259689999999</v>
          </cell>
          <cell r="BR41">
            <v>57536.142830000004</v>
          </cell>
          <cell r="BS41">
            <v>57658.089519999994</v>
          </cell>
          <cell r="BT41">
            <v>59078.876800000013</v>
          </cell>
          <cell r="BU41">
            <v>58671.282310000002</v>
          </cell>
          <cell r="BV41">
            <v>59735.675090000012</v>
          </cell>
          <cell r="BW41">
            <v>60442.855030000013</v>
          </cell>
          <cell r="BX41">
            <v>60167.331110000014</v>
          </cell>
          <cell r="BY41">
            <v>54359.688230000007</v>
          </cell>
          <cell r="BZ41">
            <v>55070.32471000003</v>
          </cell>
          <cell r="CA41">
            <v>53698.407930000016</v>
          </cell>
          <cell r="CB41">
            <v>53134.57142</v>
          </cell>
          <cell r="CC41">
            <v>54361.113690000013</v>
          </cell>
          <cell r="CD41">
            <v>55824.05637000002</v>
          </cell>
          <cell r="CE41">
            <v>55029.678310000039</v>
          </cell>
          <cell r="CF41">
            <v>57112.173860000039</v>
          </cell>
          <cell r="CG41">
            <v>56662.164410000041</v>
          </cell>
          <cell r="CH41">
            <v>57486.001710000033</v>
          </cell>
          <cell r="CI41">
            <v>57665.124900000039</v>
          </cell>
          <cell r="CJ41">
            <v>58525.105320000039</v>
          </cell>
          <cell r="CK41">
            <v>56941.105980000022</v>
          </cell>
          <cell r="CL41">
            <v>55773.987400000035</v>
          </cell>
          <cell r="CM41">
            <v>56312.622510000037</v>
          </cell>
          <cell r="CN41">
            <v>55061.617190000026</v>
          </cell>
          <cell r="CO41">
            <v>52721.489870000049</v>
          </cell>
          <cell r="CP41">
            <v>53311.696020000025</v>
          </cell>
          <cell r="CQ41">
            <v>53106.134700000046</v>
          </cell>
          <cell r="CR41">
            <v>54116.272160000037</v>
          </cell>
          <cell r="CS41">
            <v>54304.276000000027</v>
          </cell>
          <cell r="CT41">
            <v>55477.709880000017</v>
          </cell>
          <cell r="CU41">
            <v>55989.75097000003</v>
          </cell>
          <cell r="CV41">
            <v>57564.098640000026</v>
          </cell>
          <cell r="CW41">
            <v>54984.006000000008</v>
          </cell>
          <cell r="CX41">
            <v>54564.403839999984</v>
          </cell>
          <cell r="CY41">
            <v>55062.407639999969</v>
          </cell>
          <cell r="CZ41">
            <v>53839.988889999986</v>
          </cell>
        </row>
        <row r="42">
          <cell r="Q42" t="str">
            <v xml:space="preserve"> </v>
          </cell>
          <cell r="R42" t="str">
            <v xml:space="preserve"> </v>
          </cell>
          <cell r="S42" t="str">
            <v xml:space="preserve"> </v>
          </cell>
          <cell r="T42" t="str">
            <v xml:space="preserve"> </v>
          </cell>
          <cell r="U42" t="str">
            <v xml:space="preserve"> </v>
          </cell>
          <cell r="W42" t="str">
            <v xml:space="preserve"> </v>
          </cell>
          <cell r="X42" t="str">
            <v xml:space="preserve"> </v>
          </cell>
          <cell r="Y42" t="str">
            <v xml:space="preserve"> </v>
          </cell>
          <cell r="Z42" t="str">
            <v xml:space="preserve"> </v>
          </cell>
          <cell r="AA42" t="str">
            <v xml:space="preserve"> </v>
          </cell>
          <cell r="AB42" t="str">
            <v xml:space="preserve"> </v>
          </cell>
          <cell r="AC42" t="str">
            <v xml:space="preserve"> </v>
          </cell>
          <cell r="AD42" t="str">
            <v xml:space="preserve"> </v>
          </cell>
          <cell r="AE42" t="str">
            <v xml:space="preserve"> </v>
          </cell>
          <cell r="AF42" t="str">
            <v xml:space="preserve"> </v>
          </cell>
          <cell r="AG42" t="str">
            <v xml:space="preserve"> </v>
          </cell>
          <cell r="AH42" t="str">
            <v xml:space="preserve"> </v>
          </cell>
          <cell r="AI42" t="str">
            <v xml:space="preserve"> </v>
          </cell>
          <cell r="AJ42" t="str">
            <v xml:space="preserve"> </v>
          </cell>
          <cell r="AK42" t="str">
            <v xml:space="preserve"> </v>
          </cell>
          <cell r="AL42" t="str">
            <v xml:space="preserve"> </v>
          </cell>
          <cell r="AM42" t="str">
            <v xml:space="preserve"> </v>
          </cell>
          <cell r="AN42" t="str">
            <v xml:space="preserve"> </v>
          </cell>
          <cell r="AO42" t="str">
            <v xml:space="preserve"> </v>
          </cell>
          <cell r="AP42" t="str">
            <v xml:space="preserve"> </v>
          </cell>
          <cell r="AQ42" t="str">
            <v xml:space="preserve"> </v>
          </cell>
          <cell r="AR42" t="str">
            <v xml:space="preserve"> </v>
          </cell>
          <cell r="AS42" t="str">
            <v xml:space="preserve"> </v>
          </cell>
          <cell r="AT42" t="str">
            <v xml:space="preserve"> </v>
          </cell>
          <cell r="AU42" t="str">
            <v xml:space="preserve"> </v>
          </cell>
          <cell r="AV42" t="str">
            <v xml:space="preserve"> </v>
          </cell>
          <cell r="AW42" t="str">
            <v xml:space="preserve"> </v>
          </cell>
          <cell r="AX42" t="str">
            <v xml:space="preserve"> </v>
          </cell>
          <cell r="AY42" t="str">
            <v xml:space="preserve"> </v>
          </cell>
          <cell r="AZ42" t="str">
            <v xml:space="preserve"> </v>
          </cell>
          <cell r="BA42" t="str">
            <v xml:space="preserve"> </v>
          </cell>
          <cell r="BB42" t="str">
            <v xml:space="preserve"> </v>
          </cell>
          <cell r="BC42" t="str">
            <v xml:space="preserve"> </v>
          </cell>
          <cell r="BD42" t="str">
            <v xml:space="preserve"> </v>
          </cell>
          <cell r="BE42" t="str">
            <v xml:space="preserve"> </v>
          </cell>
          <cell r="BF42" t="str">
            <v xml:space="preserve"> </v>
          </cell>
          <cell r="BG42" t="str">
            <v xml:space="preserve"> </v>
          </cell>
          <cell r="BH42" t="str">
            <v xml:space="preserve"> </v>
          </cell>
          <cell r="BI42" t="str">
            <v xml:space="preserve"> </v>
          </cell>
          <cell r="BJ42" t="str">
            <v xml:space="preserve"> </v>
          </cell>
          <cell r="BK42" t="str">
            <v xml:space="preserve"> </v>
          </cell>
          <cell r="BL42" t="str">
            <v xml:space="preserve"> </v>
          </cell>
          <cell r="BM42" t="str">
            <v xml:space="preserve"> </v>
          </cell>
          <cell r="BN42" t="str">
            <v xml:space="preserve"> </v>
          </cell>
          <cell r="BO42" t="str">
            <v xml:space="preserve"> </v>
          </cell>
          <cell r="BP42" t="str">
            <v xml:space="preserve"> </v>
          </cell>
          <cell r="BQ42" t="str">
            <v xml:space="preserve"> </v>
          </cell>
          <cell r="BR42" t="str">
            <v xml:space="preserve"> </v>
          </cell>
          <cell r="BS42" t="str">
            <v xml:space="preserve"> </v>
          </cell>
          <cell r="BT42" t="str">
            <v xml:space="preserve"> </v>
          </cell>
          <cell r="BU42" t="str">
            <v xml:space="preserve"> </v>
          </cell>
          <cell r="BV42" t="str">
            <v xml:space="preserve"> </v>
          </cell>
          <cell r="BW42" t="str">
            <v xml:space="preserve"> </v>
          </cell>
          <cell r="BX42" t="str">
            <v xml:space="preserve"> </v>
          </cell>
          <cell r="BY42" t="str">
            <v xml:space="preserve"> </v>
          </cell>
          <cell r="BZ42" t="str">
            <v xml:space="preserve"> </v>
          </cell>
          <cell r="CA42" t="str">
            <v xml:space="preserve"> </v>
          </cell>
          <cell r="CB42" t="str">
            <v xml:space="preserve"> </v>
          </cell>
          <cell r="CC42" t="str">
            <v xml:space="preserve"> </v>
          </cell>
          <cell r="CD42" t="str">
            <v xml:space="preserve"> </v>
          </cell>
          <cell r="CE42" t="str">
            <v xml:space="preserve"> </v>
          </cell>
          <cell r="CF42" t="str">
            <v xml:space="preserve"> </v>
          </cell>
          <cell r="CG42" t="str">
            <v xml:space="preserve"> </v>
          </cell>
          <cell r="CH42" t="str">
            <v xml:space="preserve"> </v>
          </cell>
          <cell r="CI42" t="str">
            <v xml:space="preserve"> </v>
          </cell>
          <cell r="CJ42" t="str">
            <v xml:space="preserve"> </v>
          </cell>
          <cell r="CK42" t="str">
            <v xml:space="preserve"> </v>
          </cell>
          <cell r="CL42" t="str">
            <v xml:space="preserve"> </v>
          </cell>
          <cell r="CM42" t="str">
            <v xml:space="preserve"> </v>
          </cell>
          <cell r="CN42" t="str">
            <v xml:space="preserve"> </v>
          </cell>
          <cell r="CO42" t="str">
            <v xml:space="preserve"> </v>
          </cell>
          <cell r="CP42" t="str">
            <v xml:space="preserve"> </v>
          </cell>
          <cell r="CQ42" t="str">
            <v xml:space="preserve"> </v>
          </cell>
          <cell r="CR42" t="str">
            <v xml:space="preserve"> </v>
          </cell>
          <cell r="CS42" t="str">
            <v xml:space="preserve"> </v>
          </cell>
          <cell r="CT42" t="str">
            <v xml:space="preserve"> </v>
          </cell>
          <cell r="CU42" t="str">
            <v xml:space="preserve"> </v>
          </cell>
          <cell r="CV42" t="str">
            <v xml:space="preserve"> </v>
          </cell>
          <cell r="CW42" t="str">
            <v xml:space="preserve"> </v>
          </cell>
          <cell r="CX42" t="str">
            <v xml:space="preserve"> </v>
          </cell>
          <cell r="CY42" t="str">
            <v xml:space="preserve"> </v>
          </cell>
          <cell r="CZ42" t="str">
            <v xml:space="preserve"> </v>
          </cell>
        </row>
        <row r="46">
          <cell r="P46" t="str">
            <v>Current liabilities</v>
          </cell>
        </row>
        <row r="47">
          <cell r="P47" t="str">
            <v xml:space="preserve">   Bank indebtedness</v>
          </cell>
          <cell r="Q47">
            <v>0</v>
          </cell>
          <cell r="R47">
            <v>778.67015000000015</v>
          </cell>
          <cell r="S47">
            <v>601.11839999999927</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row>
        <row r="48">
          <cell r="P48" t="str">
            <v xml:space="preserve">   Accounts payable and accrued liabilities</v>
          </cell>
          <cell r="Q48">
            <v>5019.0857999999989</v>
          </cell>
          <cell r="R48">
            <v>4027.3060700000005</v>
          </cell>
          <cell r="S48">
            <v>6261.4495199999992</v>
          </cell>
          <cell r="T48">
            <v>6427.8883899999992</v>
          </cell>
          <cell r="U48">
            <v>6286.6165299999975</v>
          </cell>
          <cell r="V48">
            <v>7646.1401399999986</v>
          </cell>
          <cell r="W48">
            <v>5718.6121999999996</v>
          </cell>
          <cell r="X48">
            <v>6121.9432200000019</v>
          </cell>
          <cell r="Y48">
            <v>4962.4157499999992</v>
          </cell>
          <cell r="Z48">
            <v>5079.2611599999991</v>
          </cell>
          <cell r="AA48">
            <v>5431.7052400000002</v>
          </cell>
          <cell r="AB48">
            <v>4974.9769000000006</v>
          </cell>
          <cell r="AC48">
            <v>4120.2317300000004</v>
          </cell>
          <cell r="AD48">
            <v>3824.9291200000002</v>
          </cell>
          <cell r="AE48">
            <v>5499.1433899999993</v>
          </cell>
          <cell r="AF48">
            <v>5235.5516499999994</v>
          </cell>
          <cell r="AG48">
            <v>6450.2982700000002</v>
          </cell>
          <cell r="AH48">
            <v>7623.3156800000006</v>
          </cell>
          <cell r="AI48">
            <v>5744.6198699999995</v>
          </cell>
          <cell r="AJ48">
            <v>5415.4731600000005</v>
          </cell>
          <cell r="AK48">
            <v>4705.2656299999999</v>
          </cell>
          <cell r="AL48">
            <v>4473.6323000000002</v>
          </cell>
          <cell r="AM48">
            <v>5152.6607100000001</v>
          </cell>
          <cell r="AN48">
            <v>6732.160780000002</v>
          </cell>
          <cell r="AO48">
            <v>5733.68444</v>
          </cell>
          <cell r="AP48">
            <v>5366.9283700000005</v>
          </cell>
          <cell r="AQ48">
            <v>5716.1662300000016</v>
          </cell>
          <cell r="AR48">
            <v>5954.1626400000005</v>
          </cell>
          <cell r="AS48">
            <v>6899.2468300000019</v>
          </cell>
          <cell r="AT48">
            <v>7780.9771099999998</v>
          </cell>
          <cell r="AU48">
            <v>5924.1118299999989</v>
          </cell>
          <cell r="AV48">
            <v>6452.2159499999998</v>
          </cell>
          <cell r="AW48">
            <v>5598.296510000001</v>
          </cell>
          <cell r="AX48">
            <v>5764.3053699999991</v>
          </cell>
          <cell r="AY48">
            <v>6102.2130500000003</v>
          </cell>
          <cell r="AZ48">
            <v>5249.9448500000008</v>
          </cell>
          <cell r="BA48">
            <v>4371.3395300000002</v>
          </cell>
          <cell r="BB48">
            <v>4131.00569</v>
          </cell>
          <cell r="BC48">
            <v>4555.9378699999997</v>
          </cell>
          <cell r="BD48">
            <v>5157.7708500000008</v>
          </cell>
          <cell r="BE48">
            <v>6085.6331400000008</v>
          </cell>
          <cell r="BF48">
            <v>7634.7025200000007</v>
          </cell>
          <cell r="BG48">
            <v>6729.2423500000014</v>
          </cell>
          <cell r="BH48">
            <v>7254.0329399999991</v>
          </cell>
          <cell r="BI48">
            <v>6444.3431900000005</v>
          </cell>
          <cell r="BJ48">
            <v>6223.5740199999991</v>
          </cell>
          <cell r="BK48">
            <v>6763.0104800000008</v>
          </cell>
          <cell r="BL48">
            <v>5043.6398699999991</v>
          </cell>
          <cell r="BM48">
            <v>4751.1899799999992</v>
          </cell>
          <cell r="BN48">
            <v>4417.3912499999988</v>
          </cell>
          <cell r="BO48">
            <v>4380.1240800000005</v>
          </cell>
          <cell r="BP48">
            <v>5431.5068599999995</v>
          </cell>
          <cell r="BQ48">
            <v>6652.3103699999992</v>
          </cell>
          <cell r="BR48">
            <v>6762.5685400000002</v>
          </cell>
          <cell r="BS48">
            <v>5765.6600099999996</v>
          </cell>
          <cell r="BT48">
            <v>5761.5652299999992</v>
          </cell>
          <cell r="BU48">
            <v>4688.2560800000001</v>
          </cell>
          <cell r="BV48">
            <v>4513.3358899999994</v>
          </cell>
          <cell r="BW48">
            <v>5355.3641800000005</v>
          </cell>
          <cell r="BX48">
            <v>6285.0653200000006</v>
          </cell>
          <cell r="BY48">
            <v>5371.3495400000002</v>
          </cell>
          <cell r="BZ48">
            <v>6350.4866900000006</v>
          </cell>
          <cell r="CA48">
            <v>5472.3328499999998</v>
          </cell>
          <cell r="CB48">
            <v>5725.4268299999994</v>
          </cell>
          <cell r="CC48">
            <v>6062.29997</v>
          </cell>
          <cell r="CD48">
            <v>6941.1579399999991</v>
          </cell>
          <cell r="CE48">
            <v>5268.6190199999992</v>
          </cell>
          <cell r="CF48">
            <v>4952.4923199999985</v>
          </cell>
          <cell r="CG48">
            <v>4239.2267400000001</v>
          </cell>
          <cell r="CH48">
            <v>4170.4637499999999</v>
          </cell>
          <cell r="CI48">
            <v>4328.4198799999995</v>
          </cell>
          <cell r="CJ48">
            <v>6133.1015500000003</v>
          </cell>
          <cell r="CK48">
            <v>5526.5821699999997</v>
          </cell>
          <cell r="CL48">
            <v>5179.5404100000005</v>
          </cell>
          <cell r="CM48">
            <v>5782.4264299999995</v>
          </cell>
          <cell r="CN48">
            <v>5666.3107299999992</v>
          </cell>
          <cell r="CO48">
            <v>5971.150560000001</v>
          </cell>
          <cell r="CP48">
            <v>6478.3756099999991</v>
          </cell>
          <cell r="CQ48">
            <v>5373.7484699999995</v>
          </cell>
          <cell r="CR48">
            <v>5042.67317</v>
          </cell>
          <cell r="CS48">
            <v>4323.9257500000003</v>
          </cell>
          <cell r="CT48">
            <v>4605.24485</v>
          </cell>
          <cell r="CU48">
            <v>4891.2412400000021</v>
          </cell>
          <cell r="CV48">
            <v>7323.5194399999991</v>
          </cell>
          <cell r="CW48">
            <v>5746.2219000000005</v>
          </cell>
          <cell r="CX48">
            <v>5455.2269500000002</v>
          </cell>
          <cell r="CY48">
            <v>5849.894040000001</v>
          </cell>
          <cell r="CZ48">
            <v>6547.99154</v>
          </cell>
        </row>
        <row r="49">
          <cell r="P49" t="str">
            <v xml:space="preserve">   Regulatory liabilities</v>
          </cell>
          <cell r="U49">
            <v>0</v>
          </cell>
          <cell r="V49">
            <v>621.82550000000026</v>
          </cell>
          <cell r="W49">
            <v>0</v>
          </cell>
          <cell r="X49">
            <v>0</v>
          </cell>
          <cell r="Y49">
            <v>0</v>
          </cell>
          <cell r="Z49">
            <v>0</v>
          </cell>
          <cell r="AA49">
            <v>0</v>
          </cell>
          <cell r="AB49">
            <v>0</v>
          </cell>
          <cell r="AC49">
            <v>0</v>
          </cell>
          <cell r="AD49">
            <v>0</v>
          </cell>
          <cell r="AE49">
            <v>0</v>
          </cell>
          <cell r="AF49">
            <v>0</v>
          </cell>
          <cell r="AG49">
            <v>816.30965000000015</v>
          </cell>
          <cell r="AH49">
            <v>1437.9962399999999</v>
          </cell>
          <cell r="AI49">
            <v>1767.3070700000001</v>
          </cell>
          <cell r="AJ49">
            <v>2644.5299300000006</v>
          </cell>
          <cell r="AK49">
            <v>3228.3676400000004</v>
          </cell>
          <cell r="AL49">
            <v>3964.1921200000002</v>
          </cell>
          <cell r="AM49">
            <v>4602.7740300000005</v>
          </cell>
          <cell r="AN49">
            <v>3898.5653200000002</v>
          </cell>
          <cell r="AO49">
            <v>3143.24883</v>
          </cell>
          <cell r="AP49">
            <v>2083.9469299999996</v>
          </cell>
          <cell r="AQ49">
            <v>1201.8250799999998</v>
          </cell>
          <cell r="AR49">
            <v>609.87677999999983</v>
          </cell>
          <cell r="AS49">
            <v>1712.30996</v>
          </cell>
          <cell r="AT49">
            <v>1848.4979599999999</v>
          </cell>
          <cell r="AU49">
            <v>1782.63131</v>
          </cell>
          <cell r="AV49">
            <v>1245.1213500000001</v>
          </cell>
          <cell r="AW49">
            <v>461.86868000000004</v>
          </cell>
          <cell r="AX49">
            <v>0</v>
          </cell>
          <cell r="AY49">
            <v>0</v>
          </cell>
          <cell r="AZ49">
            <v>0</v>
          </cell>
          <cell r="BA49">
            <v>0</v>
          </cell>
          <cell r="BB49">
            <v>86.11680000000004</v>
          </cell>
          <cell r="BC49">
            <v>756.71771999999999</v>
          </cell>
          <cell r="BD49">
            <v>1348.2494899999999</v>
          </cell>
          <cell r="BE49">
            <v>2077.8959600000003</v>
          </cell>
          <cell r="BF49">
            <v>2128.9185300000004</v>
          </cell>
          <cell r="BG49">
            <v>1840.24468</v>
          </cell>
          <cell r="BH49">
            <v>1100.3223299999997</v>
          </cell>
          <cell r="BI49">
            <v>0</v>
          </cell>
          <cell r="BJ49">
            <v>0</v>
          </cell>
          <cell r="BK49">
            <v>0</v>
          </cell>
          <cell r="BL49">
            <v>0</v>
          </cell>
          <cell r="BM49">
            <v>0</v>
          </cell>
          <cell r="BN49">
            <v>0</v>
          </cell>
          <cell r="BO49">
            <v>0</v>
          </cell>
          <cell r="BP49">
            <v>138.70950999999977</v>
          </cell>
          <cell r="BQ49">
            <v>2956.0312199999998</v>
          </cell>
          <cell r="BR49">
            <v>3174.125579999999</v>
          </cell>
          <cell r="BS49">
            <v>4144.4416599999995</v>
          </cell>
          <cell r="BT49">
            <v>5349.9833600000002</v>
          </cell>
          <cell r="BU49">
            <v>5787.3497399999997</v>
          </cell>
          <cell r="BV49">
            <v>7027.6034400000008</v>
          </cell>
          <cell r="BW49">
            <v>6395.3164299999999</v>
          </cell>
          <cell r="BX49">
            <v>4994.0013399999998</v>
          </cell>
          <cell r="BY49">
            <v>3869.7829699999998</v>
          </cell>
          <cell r="BZ49">
            <v>3203.2022200000001</v>
          </cell>
          <cell r="CA49">
            <v>2385.15497</v>
          </cell>
          <cell r="CB49">
            <v>1534.5323700000001</v>
          </cell>
          <cell r="CC49">
            <v>2248.6415300000003</v>
          </cell>
          <cell r="CD49">
            <v>2592.3076599999999</v>
          </cell>
          <cell r="CE49">
            <v>3245.3294599999999</v>
          </cell>
          <cell r="CF49">
            <v>5386.2637199999999</v>
          </cell>
          <cell r="CG49">
            <v>5340.0446700000002</v>
          </cell>
          <cell r="CH49">
            <v>5965.8726699999997</v>
          </cell>
          <cell r="CI49">
            <v>5799.6718900000005</v>
          </cell>
          <cell r="CJ49">
            <v>4315.2673900000009</v>
          </cell>
          <cell r="CK49">
            <v>3184.0844999999995</v>
          </cell>
          <cell r="CL49">
            <v>2038.0089699999992</v>
          </cell>
          <cell r="CM49">
            <v>1655.9242999999999</v>
          </cell>
          <cell r="CN49">
            <v>319.50866999999897</v>
          </cell>
          <cell r="CO49">
            <v>1025.2877100000001</v>
          </cell>
          <cell r="CP49">
            <v>873.26396999999974</v>
          </cell>
          <cell r="CQ49">
            <v>1611.2615999999996</v>
          </cell>
          <cell r="CR49">
            <v>2726.1321199999998</v>
          </cell>
          <cell r="CS49">
            <v>3333.6516799999995</v>
          </cell>
          <cell r="CT49">
            <v>3938.0717299999997</v>
          </cell>
          <cell r="CU49">
            <v>3928.6333999999993</v>
          </cell>
          <cell r="CV49">
            <v>2669.2284699999996</v>
          </cell>
          <cell r="CW49">
            <v>1422.9907999999998</v>
          </cell>
          <cell r="CX49">
            <v>1069.7673599999998</v>
          </cell>
          <cell r="CY49">
            <v>950.90431999999998</v>
          </cell>
          <cell r="CZ49">
            <v>832.04127999999992</v>
          </cell>
        </row>
        <row r="50">
          <cell r="P50" t="str">
            <v>Customer deposits</v>
          </cell>
          <cell r="Q50">
            <v>2211.3791900000001</v>
          </cell>
          <cell r="R50">
            <v>2224.4510099999998</v>
          </cell>
          <cell r="S50">
            <v>2211.4353600000004</v>
          </cell>
          <cell r="T50">
            <v>1107.15122</v>
          </cell>
          <cell r="U50">
            <v>1110.79197</v>
          </cell>
          <cell r="V50">
            <v>1128.7745699999998</v>
          </cell>
          <cell r="W50">
            <v>1141.5380600000001</v>
          </cell>
          <cell r="X50">
            <v>1150.3354299999999</v>
          </cell>
          <cell r="Y50">
            <v>1166.7380399999997</v>
          </cell>
          <cell r="Z50">
            <v>1171.0767499999999</v>
          </cell>
          <cell r="AA50">
            <v>1174.8718799999999</v>
          </cell>
          <cell r="AB50">
            <v>1179.7245700000001</v>
          </cell>
          <cell r="AC50">
            <v>1187.2118</v>
          </cell>
          <cell r="AD50">
            <v>1115.27556</v>
          </cell>
          <cell r="AE50">
            <v>1025.7346700000001</v>
          </cell>
          <cell r="AF50">
            <v>1039.8081999999999</v>
          </cell>
          <cell r="AG50">
            <v>1030.7444399999999</v>
          </cell>
          <cell r="AH50">
            <v>1070.8263299999999</v>
          </cell>
          <cell r="AI50">
            <v>1027.1040500000001</v>
          </cell>
          <cell r="AJ50">
            <v>1013.61311</v>
          </cell>
          <cell r="AK50">
            <v>1004.8241800000001</v>
          </cell>
          <cell r="AL50">
            <v>1002.40977</v>
          </cell>
          <cell r="AM50">
            <v>997.89548000000013</v>
          </cell>
          <cell r="AN50">
            <v>1001.8978899999998</v>
          </cell>
          <cell r="AO50">
            <v>1013.3609799999999</v>
          </cell>
          <cell r="AP50">
            <v>1035.5789499999998</v>
          </cell>
          <cell r="AQ50">
            <v>1049.9836499999999</v>
          </cell>
          <cell r="AR50">
            <v>1084.68076</v>
          </cell>
          <cell r="AS50">
            <v>1100.3752299999999</v>
          </cell>
          <cell r="AT50">
            <v>1125.3751100000002</v>
          </cell>
          <cell r="AU50">
            <v>1134.4810400000001</v>
          </cell>
          <cell r="AV50">
            <v>1209.4753699999999</v>
          </cell>
          <cell r="AW50">
            <v>1204.08869</v>
          </cell>
          <cell r="AX50">
            <v>1206.7139199999999</v>
          </cell>
          <cell r="AY50">
            <v>1229.61349</v>
          </cell>
          <cell r="AZ50">
            <v>1244.0803600000002</v>
          </cell>
          <cell r="BA50">
            <v>1254.2577200000001</v>
          </cell>
          <cell r="BB50">
            <v>1107.47045</v>
          </cell>
          <cell r="BC50">
            <v>1089.9404</v>
          </cell>
          <cell r="BD50">
            <v>1088.5224599999999</v>
          </cell>
          <cell r="BE50">
            <v>1084.9248700000001</v>
          </cell>
          <cell r="BF50">
            <v>1078.46902</v>
          </cell>
          <cell r="BG50">
            <v>1087.13607</v>
          </cell>
          <cell r="BH50">
            <v>1095.7187799999999</v>
          </cell>
          <cell r="BI50">
            <v>1088.0455899999999</v>
          </cell>
          <cell r="BJ50">
            <v>1092.5637899999999</v>
          </cell>
          <cell r="BK50">
            <v>1105.4619299999999</v>
          </cell>
          <cell r="BL50">
            <v>1115.5640999999998</v>
          </cell>
          <cell r="BM50">
            <v>1105.3910600000002</v>
          </cell>
          <cell r="BN50">
            <v>1102.6166400000002</v>
          </cell>
          <cell r="BO50">
            <v>1125.4107900000001</v>
          </cell>
          <cell r="BP50">
            <v>1138.7524900000003</v>
          </cell>
          <cell r="BQ50">
            <v>1184.6080099999999</v>
          </cell>
          <cell r="BR50">
            <v>1179.36402</v>
          </cell>
          <cell r="BS50">
            <v>1190.7787900000001</v>
          </cell>
          <cell r="BT50">
            <v>1195.9668200000001</v>
          </cell>
          <cell r="BU50">
            <v>1237.3125799999998</v>
          </cell>
          <cell r="BV50">
            <v>1197.1133699999998</v>
          </cell>
          <cell r="BW50">
            <v>1338.5452399999999</v>
          </cell>
          <cell r="BX50">
            <v>1270.8504699999999</v>
          </cell>
          <cell r="BY50">
            <v>1287.11268</v>
          </cell>
          <cell r="BZ50">
            <v>1314.1253800000002</v>
          </cell>
          <cell r="CA50">
            <v>1312.2501499999998</v>
          </cell>
          <cell r="CB50">
            <v>1301.2092699999998</v>
          </cell>
          <cell r="CC50">
            <v>1295.76827</v>
          </cell>
          <cell r="CD50">
            <v>1302.0054399999999</v>
          </cell>
          <cell r="CE50">
            <v>1267.8383100000001</v>
          </cell>
          <cell r="CF50">
            <v>1258.45047</v>
          </cell>
          <cell r="CG50">
            <v>1262.9390999999998</v>
          </cell>
          <cell r="CH50">
            <v>1305.3836500000002</v>
          </cell>
          <cell r="CI50">
            <v>1297.57458</v>
          </cell>
          <cell r="CJ50">
            <v>1290.07584</v>
          </cell>
          <cell r="CK50">
            <v>1289.0903600000001</v>
          </cell>
          <cell r="CL50">
            <v>1272.8734299999999</v>
          </cell>
          <cell r="CM50">
            <v>1282.5170500000002</v>
          </cell>
          <cell r="CN50">
            <v>1274.66499</v>
          </cell>
          <cell r="CO50">
            <v>1264.38744</v>
          </cell>
          <cell r="CP50">
            <v>1259.00162</v>
          </cell>
          <cell r="CQ50">
            <v>1242.5087800000001</v>
          </cell>
          <cell r="CR50">
            <v>1246.0477100000001</v>
          </cell>
          <cell r="CS50">
            <v>1234.6249200000002</v>
          </cell>
          <cell r="CT50">
            <v>1241.1311700000001</v>
          </cell>
          <cell r="CU50">
            <v>1250.48738</v>
          </cell>
          <cell r="CV50">
            <v>1233.7406799999999</v>
          </cell>
          <cell r="CW50">
            <v>1216.8956699999999</v>
          </cell>
          <cell r="CX50">
            <v>1171.97219</v>
          </cell>
          <cell r="CY50">
            <v>1167.4637499999999</v>
          </cell>
          <cell r="CZ50">
            <v>1234.7966100000001</v>
          </cell>
        </row>
        <row r="51">
          <cell r="P51" t="str">
            <v xml:space="preserve">   Income taxes payable</v>
          </cell>
          <cell r="Q51">
            <v>0</v>
          </cell>
          <cell r="U51">
            <v>688.68403999999998</v>
          </cell>
          <cell r="V51">
            <v>583.41462000000001</v>
          </cell>
          <cell r="W51">
            <v>585.41721000000007</v>
          </cell>
          <cell r="X51">
            <v>600.77105000000006</v>
          </cell>
          <cell r="Y51">
            <v>722.9760500000001</v>
          </cell>
          <cell r="Z51">
            <v>732.40805</v>
          </cell>
          <cell r="AA51">
            <v>247.36105000000003</v>
          </cell>
          <cell r="AB51">
            <v>0</v>
          </cell>
          <cell r="AC51">
            <v>0</v>
          </cell>
          <cell r="AD51">
            <v>0</v>
          </cell>
          <cell r="AE51">
            <v>0</v>
          </cell>
          <cell r="AF51">
            <v>0</v>
          </cell>
          <cell r="AG51">
            <v>0</v>
          </cell>
          <cell r="AH51">
            <v>0</v>
          </cell>
          <cell r="AI51">
            <v>0</v>
          </cell>
          <cell r="AJ51">
            <v>0</v>
          </cell>
          <cell r="AK51">
            <v>0</v>
          </cell>
          <cell r="AL51">
            <v>0</v>
          </cell>
          <cell r="AM51">
            <v>0</v>
          </cell>
          <cell r="AN51">
            <v>179.51897</v>
          </cell>
          <cell r="AO51">
            <v>0</v>
          </cell>
          <cell r="AP51">
            <v>0</v>
          </cell>
          <cell r="AQ51">
            <v>0</v>
          </cell>
          <cell r="AR51">
            <v>0</v>
          </cell>
          <cell r="AS51">
            <v>0</v>
          </cell>
          <cell r="AT51">
            <v>0</v>
          </cell>
          <cell r="AU51">
            <v>0</v>
          </cell>
          <cell r="AV51">
            <v>0</v>
          </cell>
          <cell r="AW51">
            <v>0</v>
          </cell>
          <cell r="AX51">
            <v>0</v>
          </cell>
          <cell r="AY51">
            <v>0</v>
          </cell>
          <cell r="AZ51">
            <v>0</v>
          </cell>
          <cell r="BA51">
            <v>0</v>
          </cell>
          <cell r="BB51">
            <v>574.77494999999999</v>
          </cell>
          <cell r="BC51">
            <v>628.81994999999995</v>
          </cell>
          <cell r="BD51">
            <v>629.90494999999999</v>
          </cell>
          <cell r="BE51">
            <v>395.86521999999997</v>
          </cell>
          <cell r="BF51">
            <v>438.17121999999995</v>
          </cell>
          <cell r="BG51">
            <v>194.37322</v>
          </cell>
          <cell r="BH51">
            <v>218.89722</v>
          </cell>
          <cell r="BI51">
            <v>221.25821999999999</v>
          </cell>
          <cell r="BJ51">
            <v>209.93322000000001</v>
          </cell>
          <cell r="BK51">
            <v>192.59621999999999</v>
          </cell>
          <cell r="BL51">
            <v>38.10322</v>
          </cell>
          <cell r="BM51">
            <v>170.87322</v>
          </cell>
          <cell r="BN51">
            <v>105.45122000000001</v>
          </cell>
          <cell r="BO51">
            <v>108.34622</v>
          </cell>
          <cell r="BP51">
            <v>107.08222000000001</v>
          </cell>
          <cell r="BQ51">
            <v>0</v>
          </cell>
          <cell r="BR51">
            <v>0</v>
          </cell>
          <cell r="BS51">
            <v>0</v>
          </cell>
          <cell r="BT51">
            <v>0</v>
          </cell>
          <cell r="BU51">
            <v>0</v>
          </cell>
          <cell r="BV51">
            <v>0</v>
          </cell>
          <cell r="BW51">
            <v>0</v>
          </cell>
          <cell r="BX51">
            <v>0</v>
          </cell>
          <cell r="BY51">
            <v>0</v>
          </cell>
          <cell r="BZ51">
            <v>6.5462200000000008</v>
          </cell>
          <cell r="CA51">
            <v>39.057220000000001</v>
          </cell>
          <cell r="CB51">
            <v>0</v>
          </cell>
          <cell r="CC51">
            <v>0</v>
          </cell>
          <cell r="CD51">
            <v>0</v>
          </cell>
          <cell r="CE51">
            <v>0</v>
          </cell>
          <cell r="CF51">
            <v>0</v>
          </cell>
          <cell r="CG51">
            <v>0</v>
          </cell>
          <cell r="CH51">
            <v>0</v>
          </cell>
          <cell r="CI51">
            <v>0</v>
          </cell>
          <cell r="CJ51">
            <v>0</v>
          </cell>
          <cell r="CK51">
            <v>0</v>
          </cell>
          <cell r="CL51">
            <v>53.015219999999999</v>
          </cell>
          <cell r="CM51">
            <v>130.77322000000001</v>
          </cell>
          <cell r="CN51">
            <v>41.922220000000003</v>
          </cell>
          <cell r="CO51">
            <v>0</v>
          </cell>
          <cell r="CP51">
            <v>0</v>
          </cell>
          <cell r="CQ51">
            <v>0</v>
          </cell>
          <cell r="CR51">
            <v>0</v>
          </cell>
          <cell r="CS51">
            <v>0</v>
          </cell>
          <cell r="CT51">
            <v>0</v>
          </cell>
          <cell r="CU51">
            <v>0</v>
          </cell>
          <cell r="CV51">
            <v>0</v>
          </cell>
          <cell r="CW51">
            <v>0</v>
          </cell>
          <cell r="CX51">
            <v>0</v>
          </cell>
          <cell r="CY51">
            <v>1.2822200000000012</v>
          </cell>
          <cell r="CZ51">
            <v>0</v>
          </cell>
        </row>
        <row r="52">
          <cell r="P52" t="str">
            <v xml:space="preserve">   Due to affiliates</v>
          </cell>
          <cell r="U52">
            <v>235.41727000000003</v>
          </cell>
          <cell r="V52">
            <v>160.73840000000001</v>
          </cell>
          <cell r="W52">
            <v>424.69736</v>
          </cell>
          <cell r="X52">
            <v>635.31457</v>
          </cell>
          <cell r="Y52">
            <v>894.09155000000021</v>
          </cell>
          <cell r="Z52">
            <v>1027.9715099999999</v>
          </cell>
          <cell r="AA52">
            <v>0</v>
          </cell>
          <cell r="AB52">
            <v>274.45778000000001</v>
          </cell>
          <cell r="AC52">
            <v>578.94677999999999</v>
          </cell>
          <cell r="AD52">
            <v>768.67082000000005</v>
          </cell>
          <cell r="AE52">
            <v>882.37356000000011</v>
          </cell>
          <cell r="AF52">
            <v>817.50651999999991</v>
          </cell>
          <cell r="AG52">
            <v>0</v>
          </cell>
          <cell r="AH52">
            <v>0</v>
          </cell>
          <cell r="AI52">
            <v>0</v>
          </cell>
          <cell r="AJ52">
            <v>0</v>
          </cell>
          <cell r="AK52">
            <v>246.87045999999998</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v>0</v>
          </cell>
          <cell r="CJ52">
            <v>0</v>
          </cell>
          <cell r="CK52">
            <v>0</v>
          </cell>
          <cell r="CL52">
            <v>0</v>
          </cell>
          <cell r="CM52">
            <v>0</v>
          </cell>
          <cell r="CN52">
            <v>0</v>
          </cell>
          <cell r="CO52">
            <v>0</v>
          </cell>
          <cell r="CP52">
            <v>0</v>
          </cell>
          <cell r="CQ52">
            <v>0</v>
          </cell>
          <cell r="CR52">
            <v>0</v>
          </cell>
          <cell r="CS52">
            <v>0</v>
          </cell>
          <cell r="CT52">
            <v>0</v>
          </cell>
          <cell r="CU52">
            <v>0</v>
          </cell>
          <cell r="CV52">
            <v>0</v>
          </cell>
          <cell r="CW52">
            <v>0</v>
          </cell>
          <cell r="CX52">
            <v>0</v>
          </cell>
          <cell r="CY52">
            <v>0</v>
          </cell>
          <cell r="CZ52">
            <v>0</v>
          </cell>
        </row>
        <row r="53">
          <cell r="Q53">
            <v>5019.0857999999989</v>
          </cell>
          <cell r="R53">
            <v>4805.9762200000005</v>
          </cell>
          <cell r="S53">
            <v>6862.5679199999986</v>
          </cell>
          <cell r="T53">
            <v>6427.8883899999992</v>
          </cell>
          <cell r="U53">
            <v>7210.7178399999975</v>
          </cell>
          <cell r="V53">
            <v>9012.1186599999983</v>
          </cell>
          <cell r="W53">
            <v>6728.7267699999993</v>
          </cell>
          <cell r="X53">
            <v>7358.0288400000027</v>
          </cell>
          <cell r="Y53">
            <v>6579.4833499999995</v>
          </cell>
          <cell r="Z53">
            <v>6839.6407199999994</v>
          </cell>
          <cell r="AA53">
            <v>5679.0662900000007</v>
          </cell>
          <cell r="AB53">
            <v>5249.4346800000003</v>
          </cell>
          <cell r="AC53">
            <v>4699.1785100000006</v>
          </cell>
          <cell r="AD53">
            <v>4593.5999400000001</v>
          </cell>
          <cell r="AE53">
            <v>6381.5169499999993</v>
          </cell>
          <cell r="AF53">
            <v>6053.0581699999993</v>
          </cell>
          <cell r="AG53">
            <v>7266.6079200000004</v>
          </cell>
          <cell r="AH53">
            <v>9061.3119200000001</v>
          </cell>
          <cell r="AI53">
            <v>7511.9269399999994</v>
          </cell>
          <cell r="AJ53">
            <v>8060.0030900000011</v>
          </cell>
          <cell r="AK53">
            <v>8180.5037300000004</v>
          </cell>
          <cell r="AL53">
            <v>8437.8244200000008</v>
          </cell>
          <cell r="AM53">
            <v>9755.4347400000006</v>
          </cell>
          <cell r="AN53">
            <v>10810.245070000001</v>
          </cell>
          <cell r="AO53">
            <v>8876.9332699999995</v>
          </cell>
          <cell r="AP53">
            <v>7450.8752999999997</v>
          </cell>
          <cell r="AQ53">
            <v>6917.9913100000012</v>
          </cell>
          <cell r="AR53">
            <v>6564.0394200000001</v>
          </cell>
          <cell r="AS53">
            <v>8611.5567900000024</v>
          </cell>
          <cell r="AT53">
            <v>9629.4750700000004</v>
          </cell>
          <cell r="AU53">
            <v>7706.7431399999987</v>
          </cell>
          <cell r="AV53">
            <v>7697.3373000000001</v>
          </cell>
          <cell r="AW53">
            <v>6060.1651900000015</v>
          </cell>
          <cell r="AX53">
            <v>5764.3053699999991</v>
          </cell>
          <cell r="AY53">
            <v>6102.2130500000003</v>
          </cell>
          <cell r="AZ53">
            <v>5249.9448500000008</v>
          </cell>
          <cell r="BA53">
            <v>5625.5972500000007</v>
          </cell>
          <cell r="BB53">
            <v>4791.8974399999997</v>
          </cell>
          <cell r="BC53">
            <v>5941.4755399999995</v>
          </cell>
          <cell r="BD53">
            <v>7135.925290000001</v>
          </cell>
          <cell r="BE53">
            <v>8559.3943200000012</v>
          </cell>
          <cell r="BF53">
            <v>11280.261290000002</v>
          </cell>
          <cell r="BG53">
            <v>9850.996320000002</v>
          </cell>
          <cell r="BH53">
            <v>9668.9712699999982</v>
          </cell>
          <cell r="BI53">
            <v>7753.6469999999999</v>
          </cell>
          <cell r="BJ53">
            <v>7526.0710299999992</v>
          </cell>
          <cell r="BK53">
            <v>8061.0686300000007</v>
          </cell>
          <cell r="BL53">
            <v>6197.3071899999986</v>
          </cell>
          <cell r="BM53">
            <v>6027.4542599999995</v>
          </cell>
          <cell r="BN53">
            <v>5625.4591099999989</v>
          </cell>
          <cell r="BO53">
            <v>5613.8810900000008</v>
          </cell>
          <cell r="BP53">
            <v>6816.0510799999993</v>
          </cell>
          <cell r="BQ53">
            <v>10792.9496</v>
          </cell>
          <cell r="BR53">
            <v>11116.058140000001</v>
          </cell>
          <cell r="BS53">
            <v>11100.88046</v>
          </cell>
          <cell r="BT53">
            <v>12307.515409999998</v>
          </cell>
          <cell r="BU53">
            <v>11712.9184</v>
          </cell>
          <cell r="BV53">
            <v>12738.0527</v>
          </cell>
          <cell r="BW53">
            <v>13089.225849999999</v>
          </cell>
          <cell r="BX53">
            <v>12549.91713</v>
          </cell>
          <cell r="BY53">
            <v>10528.24519</v>
          </cell>
          <cell r="BZ53">
            <v>10874.36051</v>
          </cell>
          <cell r="CA53">
            <v>9208.7951900000007</v>
          </cell>
          <cell r="CB53">
            <v>8561.1684699999987</v>
          </cell>
          <cell r="CC53">
            <v>9606.7097700000013</v>
          </cell>
          <cell r="CD53">
            <v>10835.47104</v>
          </cell>
          <cell r="CE53">
            <v>9781.7867899999983</v>
          </cell>
          <cell r="CF53">
            <v>11597.206509999998</v>
          </cell>
          <cell r="CG53">
            <v>10842.210510000001</v>
          </cell>
          <cell r="CH53">
            <v>11441.720069999999</v>
          </cell>
          <cell r="CI53">
            <v>11425.66635</v>
          </cell>
          <cell r="CJ53">
            <v>11738.44478</v>
          </cell>
          <cell r="CK53">
            <v>9999.7570299999988</v>
          </cell>
          <cell r="CL53">
            <v>8543.4380299999993</v>
          </cell>
          <cell r="CM53">
            <v>8851.6409999999978</v>
          </cell>
          <cell r="CN53">
            <v>7302.4066099999991</v>
          </cell>
          <cell r="CO53">
            <v>8260.825710000001</v>
          </cell>
          <cell r="CP53">
            <v>8610.6411999999982</v>
          </cell>
          <cell r="CQ53">
            <v>8227.5188500000004</v>
          </cell>
          <cell r="CR53">
            <v>9014.853000000001</v>
          </cell>
          <cell r="CS53">
            <v>8892.2023499999996</v>
          </cell>
          <cell r="CT53">
            <v>9784.4477499999994</v>
          </cell>
          <cell r="CU53">
            <v>10070.362020000002</v>
          </cell>
          <cell r="CV53">
            <v>11226.488589999997</v>
          </cell>
          <cell r="CW53">
            <v>8386.1083699999999</v>
          </cell>
          <cell r="CX53">
            <v>7696.9665000000005</v>
          </cell>
          <cell r="CY53">
            <v>7969.5443300000006</v>
          </cell>
          <cell r="CZ53">
            <v>8614.8294299999998</v>
          </cell>
        </row>
        <row r="57">
          <cell r="P57" t="str">
            <v>Long-term debt</v>
          </cell>
          <cell r="Q57">
            <v>22000</v>
          </cell>
          <cell r="R57">
            <v>22000</v>
          </cell>
          <cell r="S57">
            <v>22000</v>
          </cell>
          <cell r="T57">
            <v>22000</v>
          </cell>
          <cell r="U57">
            <v>22000</v>
          </cell>
          <cell r="V57">
            <v>22000</v>
          </cell>
          <cell r="W57">
            <v>22000</v>
          </cell>
          <cell r="X57">
            <v>22000</v>
          </cell>
          <cell r="Y57">
            <v>22000</v>
          </cell>
          <cell r="Z57">
            <v>22000</v>
          </cell>
          <cell r="AA57">
            <v>22000</v>
          </cell>
          <cell r="AB57">
            <v>22000</v>
          </cell>
          <cell r="AC57">
            <v>22000</v>
          </cell>
          <cell r="AD57">
            <v>22000</v>
          </cell>
          <cell r="AE57">
            <v>22000</v>
          </cell>
          <cell r="AF57">
            <v>22000</v>
          </cell>
          <cell r="AG57">
            <v>22000</v>
          </cell>
          <cell r="AH57">
            <v>22000</v>
          </cell>
          <cell r="AI57">
            <v>22000</v>
          </cell>
          <cell r="AJ57">
            <v>22000</v>
          </cell>
          <cell r="AK57">
            <v>22000</v>
          </cell>
          <cell r="AL57">
            <v>22000</v>
          </cell>
          <cell r="AM57">
            <v>22000</v>
          </cell>
          <cell r="AN57">
            <v>22000</v>
          </cell>
          <cell r="AO57">
            <v>22000</v>
          </cell>
          <cell r="AP57">
            <v>22000</v>
          </cell>
          <cell r="AQ57">
            <v>22000</v>
          </cell>
          <cell r="AR57">
            <v>22000</v>
          </cell>
          <cell r="AS57">
            <v>22000</v>
          </cell>
          <cell r="AT57">
            <v>22000</v>
          </cell>
          <cell r="AU57">
            <v>22000</v>
          </cell>
          <cell r="AV57">
            <v>22000</v>
          </cell>
          <cell r="AW57">
            <v>22000</v>
          </cell>
          <cell r="AX57">
            <v>22000</v>
          </cell>
          <cell r="AY57">
            <v>22000</v>
          </cell>
          <cell r="AZ57">
            <v>22000</v>
          </cell>
          <cell r="BA57">
            <v>22000</v>
          </cell>
          <cell r="BB57">
            <v>22000</v>
          </cell>
          <cell r="BC57">
            <v>22000</v>
          </cell>
          <cell r="BD57">
            <v>22000</v>
          </cell>
          <cell r="BE57">
            <v>22000</v>
          </cell>
          <cell r="BF57">
            <v>22000</v>
          </cell>
          <cell r="BG57">
            <v>22000</v>
          </cell>
          <cell r="BH57">
            <v>21743.077699999998</v>
          </cell>
          <cell r="BI57">
            <v>21744.967700000001</v>
          </cell>
          <cell r="BJ57">
            <v>21746.8577</v>
          </cell>
          <cell r="BK57">
            <v>21748.7477</v>
          </cell>
          <cell r="BL57">
            <v>21750.637699999999</v>
          </cell>
          <cell r="BM57">
            <v>21752.527699999999</v>
          </cell>
          <cell r="BN57">
            <v>21754.417699999998</v>
          </cell>
          <cell r="BO57">
            <v>21756.307699999998</v>
          </cell>
          <cell r="BP57">
            <v>21758.197700000001</v>
          </cell>
          <cell r="BQ57">
            <v>21760.0877</v>
          </cell>
          <cell r="BR57">
            <v>21761.977699999999</v>
          </cell>
          <cell r="BS57">
            <v>21763.867699999999</v>
          </cell>
          <cell r="BT57">
            <v>21765.757699999998</v>
          </cell>
          <cell r="BU57">
            <v>21767.647699999998</v>
          </cell>
          <cell r="BV57">
            <v>21769.537700000001</v>
          </cell>
          <cell r="BW57">
            <v>21771.4277</v>
          </cell>
          <cell r="BX57">
            <v>21773.3177</v>
          </cell>
          <cell r="BY57">
            <v>21775.207699999999</v>
          </cell>
          <cell r="BZ57">
            <v>21777.097699999998</v>
          </cell>
          <cell r="CA57">
            <v>21778.987699999998</v>
          </cell>
          <cell r="CB57">
            <v>21780.877700000001</v>
          </cell>
          <cell r="CC57">
            <v>21782.7677</v>
          </cell>
          <cell r="CD57">
            <v>21784.6577</v>
          </cell>
          <cell r="CE57">
            <v>21786.547699999999</v>
          </cell>
          <cell r="CF57">
            <v>21788.437699999999</v>
          </cell>
          <cell r="CG57">
            <v>21790.327699999998</v>
          </cell>
          <cell r="CH57">
            <v>21792.217700000001</v>
          </cell>
          <cell r="CI57">
            <v>21794.1077</v>
          </cell>
          <cell r="CJ57">
            <v>21795.9977</v>
          </cell>
          <cell r="CK57">
            <v>21797.887699999999</v>
          </cell>
          <cell r="CL57">
            <v>21799.777699999999</v>
          </cell>
          <cell r="CM57">
            <v>21801.667699999998</v>
          </cell>
          <cell r="CN57">
            <v>21803.557699999998</v>
          </cell>
          <cell r="CO57">
            <v>21805.447700000001</v>
          </cell>
          <cell r="CP57">
            <v>21807.3377</v>
          </cell>
          <cell r="CQ57">
            <v>21809.227699999999</v>
          </cell>
          <cell r="CR57">
            <v>21811.117699999999</v>
          </cell>
          <cell r="CS57">
            <v>21813.007699999998</v>
          </cell>
          <cell r="CT57">
            <v>21814.897699999998</v>
          </cell>
          <cell r="CU57">
            <v>21816.787700000001</v>
          </cell>
          <cell r="CV57">
            <v>21818.6777</v>
          </cell>
          <cell r="CW57">
            <v>21820.5677</v>
          </cell>
          <cell r="CX57">
            <v>21822.457699999999</v>
          </cell>
          <cell r="CY57">
            <v>21824.347699999998</v>
          </cell>
          <cell r="CZ57">
            <v>21826.237699999998</v>
          </cell>
        </row>
        <row r="59">
          <cell r="P59" t="str">
            <v>Accrued post retirement benefit liability</v>
          </cell>
          <cell r="Q59">
            <v>1157.62122</v>
          </cell>
          <cell r="R59">
            <v>1128.7512899999999</v>
          </cell>
          <cell r="S59">
            <v>1119.5175099999999</v>
          </cell>
          <cell r="T59">
            <v>1125.7485200000001</v>
          </cell>
          <cell r="U59">
            <v>1225.31907</v>
          </cell>
          <cell r="V59">
            <v>1224.8666699999999</v>
          </cell>
          <cell r="W59">
            <v>1224.2600600000001</v>
          </cell>
          <cell r="X59">
            <v>1234.3571200000001</v>
          </cell>
          <cell r="Y59">
            <v>1227.4772800000001</v>
          </cell>
          <cell r="Z59">
            <v>1227.0255900000002</v>
          </cell>
          <cell r="AA59">
            <v>1230.66194</v>
          </cell>
          <cell r="AB59">
            <v>1229.73469</v>
          </cell>
          <cell r="AC59">
            <v>1229.7972</v>
          </cell>
          <cell r="AD59">
            <v>1237.1030800000001</v>
          </cell>
          <cell r="AE59">
            <v>1236.6540299999999</v>
          </cell>
          <cell r="AF59">
            <v>1236.20498</v>
          </cell>
          <cell r="AG59">
            <v>1278.93949</v>
          </cell>
          <cell r="AH59">
            <v>1286.19084</v>
          </cell>
          <cell r="AI59">
            <v>1285.6978899999999</v>
          </cell>
          <cell r="AJ59">
            <v>1285.25521</v>
          </cell>
          <cell r="AK59">
            <v>1292.56746</v>
          </cell>
          <cell r="AL59">
            <v>1291.2637299999999</v>
          </cell>
          <cell r="AM59">
            <v>1290.40128</v>
          </cell>
          <cell r="AN59">
            <v>1298.4053200000001</v>
          </cell>
          <cell r="AO59">
            <v>1304.3539599999999</v>
          </cell>
          <cell r="AP59">
            <v>1304.92409</v>
          </cell>
          <cell r="AQ59">
            <v>1304.0616399999999</v>
          </cell>
          <cell r="AR59">
            <v>1303.21047</v>
          </cell>
          <cell r="AS59">
            <v>1333.40011</v>
          </cell>
          <cell r="AT59">
            <v>1334.5473200000001</v>
          </cell>
          <cell r="AU59">
            <v>1342.30575</v>
          </cell>
          <cell r="AV59">
            <v>1351.0194799999999</v>
          </cell>
          <cell r="AW59">
            <v>1351.4904899999999</v>
          </cell>
          <cell r="AX59">
            <v>1349.2245399999999</v>
          </cell>
          <cell r="AY59">
            <v>1358.24512</v>
          </cell>
          <cell r="AZ59">
            <v>1357.3476599999999</v>
          </cell>
          <cell r="BA59">
            <v>1358.4257399999999</v>
          </cell>
          <cell r="BB59">
            <v>1367.45811</v>
          </cell>
          <cell r="BC59">
            <v>1366.56654</v>
          </cell>
          <cell r="BD59">
            <v>1365.67497</v>
          </cell>
          <cell r="BE59">
            <v>1352</v>
          </cell>
          <cell r="BF59">
            <v>1363.2087900000001</v>
          </cell>
          <cell r="BG59">
            <v>1364.4879099999998</v>
          </cell>
          <cell r="BH59">
            <v>1375.6967</v>
          </cell>
          <cell r="BI59">
            <v>1376.9758200000001</v>
          </cell>
          <cell r="BJ59">
            <v>1377.9143200000001</v>
          </cell>
          <cell r="BK59">
            <v>1389.4121299999999</v>
          </cell>
          <cell r="BL59">
            <v>1390.5209399999999</v>
          </cell>
          <cell r="BM59">
            <v>1391.6297500000001</v>
          </cell>
          <cell r="BN59">
            <v>1392.73856</v>
          </cell>
          <cell r="BO59">
            <v>1404.0275100000001</v>
          </cell>
          <cell r="BP59">
            <v>1405.1363200000001</v>
          </cell>
          <cell r="BQ59">
            <v>1344.0001299999999</v>
          </cell>
          <cell r="BR59">
            <v>1346.0795000000001</v>
          </cell>
          <cell r="BS59">
            <v>1342.4531899999999</v>
          </cell>
          <cell r="BT59">
            <v>1335.3812700000001</v>
          </cell>
          <cell r="BU59">
            <v>1335.7200700000001</v>
          </cell>
          <cell r="BV59">
            <v>1320.7280800000001</v>
          </cell>
          <cell r="BW59">
            <v>1323.5744399999999</v>
          </cell>
          <cell r="BX59">
            <v>1344.91014</v>
          </cell>
          <cell r="BY59">
            <v>1339.91146</v>
          </cell>
          <cell r="BZ59">
            <v>1347.5695499999999</v>
          </cell>
          <cell r="CA59">
            <v>1341.5038400000001</v>
          </cell>
          <cell r="CB59">
            <v>1336.6786299999999</v>
          </cell>
          <cell r="CC59">
            <v>1343.4004199999999</v>
          </cell>
          <cell r="CD59">
            <v>1350.7684999999999</v>
          </cell>
          <cell r="CE59">
            <v>1346.15924</v>
          </cell>
          <cell r="CF59">
            <v>1353.55924</v>
          </cell>
          <cell r="CG59">
            <v>1349.02828</v>
          </cell>
          <cell r="CH59">
            <v>1343.57707</v>
          </cell>
          <cell r="CI59">
            <v>1351.68904</v>
          </cell>
          <cell r="CJ59">
            <v>1347.6302900000001</v>
          </cell>
          <cell r="CK59">
            <v>1343.69829</v>
          </cell>
          <cell r="CL59">
            <v>1352.3016599999999</v>
          </cell>
          <cell r="CM59">
            <v>1346.8987099999999</v>
          </cell>
          <cell r="CN59">
            <v>1351.90903</v>
          </cell>
          <cell r="CO59">
            <v>1346.09997</v>
          </cell>
          <cell r="CP59">
            <v>1363.8121699999999</v>
          </cell>
          <cell r="CQ59">
            <v>1369.19109</v>
          </cell>
          <cell r="CR59">
            <v>1387.2754399999999</v>
          </cell>
          <cell r="CS59">
            <v>1390.7886100000001</v>
          </cell>
          <cell r="CT59">
            <v>1405.11256</v>
          </cell>
          <cell r="CU59">
            <v>1429.20253</v>
          </cell>
          <cell r="CV59">
            <v>1443.2063400000002</v>
          </cell>
          <cell r="CW59">
            <v>1455.13157</v>
          </cell>
          <cell r="CX59">
            <v>1471.9658400000001</v>
          </cell>
          <cell r="CY59">
            <v>1476.2544700000001</v>
          </cell>
          <cell r="CZ59">
            <v>1482.03946</v>
          </cell>
        </row>
        <row r="61">
          <cell r="P61" t="str">
            <v>Contributions</v>
          </cell>
          <cell r="Q61">
            <v>3095.9895000000001</v>
          </cell>
          <cell r="R61">
            <v>2997.2569699999999</v>
          </cell>
          <cell r="S61">
            <v>3076.10709</v>
          </cell>
          <cell r="T61">
            <v>3315.3023100000005</v>
          </cell>
          <cell r="U61">
            <v>3139.69463</v>
          </cell>
          <cell r="V61">
            <v>3185.8323899999996</v>
          </cell>
          <cell r="W61">
            <v>3200.7624999999998</v>
          </cell>
          <cell r="X61">
            <v>3330.1616900000004</v>
          </cell>
          <cell r="Y61">
            <v>3320.44841</v>
          </cell>
          <cell r="Z61">
            <v>3426.8791500000002</v>
          </cell>
          <cell r="AA61">
            <v>3502.6479299999996</v>
          </cell>
          <cell r="AB61">
            <v>3574.8029699999997</v>
          </cell>
          <cell r="AC61">
            <v>3573.4926600000003</v>
          </cell>
          <cell r="AD61">
            <v>3646.7084100000002</v>
          </cell>
          <cell r="AE61">
            <v>3644.7077899999999</v>
          </cell>
          <cell r="AF61">
            <v>3687.2003</v>
          </cell>
          <cell r="AG61">
            <v>3665.3385800000001</v>
          </cell>
          <cell r="AH61">
            <v>3776.6200999999996</v>
          </cell>
          <cell r="AI61">
            <v>3782.0375099999997</v>
          </cell>
          <cell r="AJ61">
            <v>3793.7092199999997</v>
          </cell>
          <cell r="AK61">
            <v>3871.8299099999999</v>
          </cell>
          <cell r="AL61">
            <v>3926.8654500000002</v>
          </cell>
          <cell r="AM61">
            <v>3943.23326</v>
          </cell>
          <cell r="AN61">
            <v>4003.58896</v>
          </cell>
          <cell r="AO61">
            <v>4011.74341</v>
          </cell>
          <cell r="AP61">
            <v>4043.6534800000004</v>
          </cell>
          <cell r="AQ61">
            <v>4107.6635700000006</v>
          </cell>
          <cell r="AR61">
            <v>4193.1123899999993</v>
          </cell>
          <cell r="AS61">
            <v>4187.0690699999996</v>
          </cell>
          <cell r="AT61">
            <v>4193.74352</v>
          </cell>
          <cell r="AU61">
            <v>4188.0031599999993</v>
          </cell>
          <cell r="AV61">
            <v>4216.9888499999997</v>
          </cell>
          <cell r="AW61">
            <v>4211.1668800000007</v>
          </cell>
          <cell r="AX61">
            <v>4326.1536199999991</v>
          </cell>
          <cell r="AY61">
            <v>4364.5430900000001</v>
          </cell>
          <cell r="AZ61">
            <v>4394.79</v>
          </cell>
          <cell r="BA61">
            <v>4402.7322599999998</v>
          </cell>
          <cell r="BB61">
            <v>4448.80645</v>
          </cell>
          <cell r="BC61">
            <v>4538.2659199999998</v>
          </cell>
          <cell r="BD61">
            <v>4606.3763600000002</v>
          </cell>
          <cell r="BE61">
            <v>4689.1019800000004</v>
          </cell>
          <cell r="BF61">
            <v>4713.5576300000002</v>
          </cell>
          <cell r="BG61">
            <v>4754.5212700000002</v>
          </cell>
          <cell r="BH61">
            <v>4774.2224999999999</v>
          </cell>
          <cell r="BI61">
            <v>4806.8895000000002</v>
          </cell>
          <cell r="BJ61">
            <v>4874.9191100000007</v>
          </cell>
          <cell r="BK61">
            <v>4911.7529400000003</v>
          </cell>
          <cell r="BL61">
            <v>4962.5271199999997</v>
          </cell>
          <cell r="BM61">
            <v>5001.0645100000002</v>
          </cell>
          <cell r="BN61">
            <v>5101.5116000000007</v>
          </cell>
          <cell r="BO61">
            <v>5141.5073000000002</v>
          </cell>
          <cell r="BP61">
            <v>5133.7212</v>
          </cell>
          <cell r="BQ61">
            <v>5366.9234500000002</v>
          </cell>
          <cell r="BR61">
            <v>5351.9014500000003</v>
          </cell>
          <cell r="BS61">
            <v>5336.6117000000004</v>
          </cell>
          <cell r="BT61">
            <v>5344.4188600000007</v>
          </cell>
          <cell r="BU61">
            <v>5339.3796700000003</v>
          </cell>
          <cell r="BV61">
            <v>5377.1405000000004</v>
          </cell>
          <cell r="BW61">
            <v>5438.4424900000004</v>
          </cell>
          <cell r="BX61">
            <v>5434.3645299999998</v>
          </cell>
          <cell r="BY61">
            <v>5437.7837799999998</v>
          </cell>
          <cell r="BZ61">
            <v>5525.8190299999997</v>
          </cell>
          <cell r="CA61">
            <v>5565.9818799999994</v>
          </cell>
          <cell r="CB61">
            <v>5599.9400099999993</v>
          </cell>
          <cell r="CC61">
            <v>5581.9635099999996</v>
          </cell>
          <cell r="CD61">
            <v>5560.9134699999995</v>
          </cell>
          <cell r="CE61">
            <v>5577.46922</v>
          </cell>
          <cell r="CF61">
            <v>5559.9992899999988</v>
          </cell>
          <cell r="CG61">
            <v>5593.1902899999995</v>
          </cell>
          <cell r="CH61">
            <v>5571.9595799999997</v>
          </cell>
          <cell r="CI61">
            <v>5563.5965600000009</v>
          </cell>
          <cell r="CJ61">
            <v>5841.7333099999996</v>
          </cell>
          <cell r="CK61">
            <v>5828.4625800000003</v>
          </cell>
          <cell r="CL61">
            <v>5875.3800799999999</v>
          </cell>
          <cell r="CM61">
            <v>5901.8935799999999</v>
          </cell>
          <cell r="CN61">
            <v>5967.4970800000001</v>
          </cell>
          <cell r="CO61">
            <v>5991.0119499999992</v>
          </cell>
          <cell r="CP61">
            <v>5971.796949999999</v>
          </cell>
          <cell r="CQ61">
            <v>5981.6265599999988</v>
          </cell>
          <cell r="CR61">
            <v>5984.8583799999988</v>
          </cell>
          <cell r="CS61">
            <v>5988.6430600000003</v>
          </cell>
          <cell r="CT61">
            <v>5985.3093200000003</v>
          </cell>
          <cell r="CU61">
            <v>6015.9063200000001</v>
          </cell>
          <cell r="CV61">
            <v>6189.8817499999996</v>
          </cell>
          <cell r="CW61">
            <v>6190.9232499999998</v>
          </cell>
          <cell r="CX61">
            <v>6226.0474999999997</v>
          </cell>
          <cell r="CY61">
            <v>6226.0698699999994</v>
          </cell>
          <cell r="CZ61">
            <v>6217.4397300000001</v>
          </cell>
        </row>
        <row r="63">
          <cell r="CX63">
            <v>0</v>
          </cell>
          <cell r="CY63">
            <v>0</v>
          </cell>
          <cell r="CZ63">
            <v>0</v>
          </cell>
        </row>
        <row r="65">
          <cell r="P65" t="str">
            <v>Shareholder's equity</v>
          </cell>
        </row>
        <row r="66">
          <cell r="P66" t="str">
            <v xml:space="preserve">   Common and preferred shares</v>
          </cell>
          <cell r="Q66">
            <v>200</v>
          </cell>
          <cell r="R66">
            <v>200</v>
          </cell>
          <cell r="S66">
            <v>200</v>
          </cell>
          <cell r="T66">
            <v>200</v>
          </cell>
          <cell r="U66">
            <v>200</v>
          </cell>
          <cell r="V66">
            <v>200</v>
          </cell>
          <cell r="W66">
            <v>200</v>
          </cell>
          <cell r="X66">
            <v>200</v>
          </cell>
          <cell r="Y66">
            <v>200</v>
          </cell>
          <cell r="Z66">
            <v>200</v>
          </cell>
          <cell r="AA66">
            <v>200</v>
          </cell>
          <cell r="AB66">
            <v>200</v>
          </cell>
          <cell r="AC66">
            <v>200</v>
          </cell>
          <cell r="AD66">
            <v>200</v>
          </cell>
          <cell r="AE66">
            <v>200</v>
          </cell>
          <cell r="AF66">
            <v>200</v>
          </cell>
          <cell r="AG66">
            <v>200</v>
          </cell>
          <cell r="AH66">
            <v>200</v>
          </cell>
          <cell r="AI66">
            <v>200</v>
          </cell>
          <cell r="AJ66">
            <v>200</v>
          </cell>
          <cell r="AK66">
            <v>200</v>
          </cell>
          <cell r="AL66">
            <v>200</v>
          </cell>
          <cell r="AM66">
            <v>200</v>
          </cell>
          <cell r="AN66">
            <v>200</v>
          </cell>
          <cell r="AO66">
            <v>200</v>
          </cell>
          <cell r="AP66">
            <v>200</v>
          </cell>
          <cell r="AQ66">
            <v>200</v>
          </cell>
          <cell r="AR66">
            <v>200</v>
          </cell>
          <cell r="AS66">
            <v>200</v>
          </cell>
          <cell r="AT66">
            <v>200</v>
          </cell>
          <cell r="AU66">
            <v>200</v>
          </cell>
          <cell r="AV66">
            <v>200</v>
          </cell>
          <cell r="AW66">
            <v>200</v>
          </cell>
          <cell r="AX66">
            <v>200</v>
          </cell>
          <cell r="AY66">
            <v>200</v>
          </cell>
          <cell r="AZ66">
            <v>200</v>
          </cell>
          <cell r="BA66">
            <v>200</v>
          </cell>
          <cell r="BB66">
            <v>200</v>
          </cell>
          <cell r="BC66">
            <v>200</v>
          </cell>
          <cell r="BD66">
            <v>200</v>
          </cell>
          <cell r="BE66">
            <v>200</v>
          </cell>
          <cell r="BF66">
            <v>200</v>
          </cell>
          <cell r="BG66">
            <v>200</v>
          </cell>
          <cell r="BH66">
            <v>200</v>
          </cell>
          <cell r="BI66">
            <v>200</v>
          </cell>
          <cell r="BJ66">
            <v>200</v>
          </cell>
          <cell r="BK66">
            <v>200</v>
          </cell>
          <cell r="BL66">
            <v>200</v>
          </cell>
          <cell r="BM66">
            <v>200</v>
          </cell>
          <cell r="BN66">
            <v>200</v>
          </cell>
          <cell r="BO66">
            <v>200</v>
          </cell>
          <cell r="BP66">
            <v>200</v>
          </cell>
          <cell r="BQ66">
            <v>200</v>
          </cell>
          <cell r="BR66">
            <v>200</v>
          </cell>
          <cell r="BS66">
            <v>200</v>
          </cell>
          <cell r="BT66">
            <v>200</v>
          </cell>
          <cell r="BU66">
            <v>200</v>
          </cell>
          <cell r="BV66">
            <v>200</v>
          </cell>
          <cell r="BW66">
            <v>200</v>
          </cell>
          <cell r="BX66">
            <v>200</v>
          </cell>
          <cell r="BY66">
            <v>200</v>
          </cell>
          <cell r="BZ66">
            <v>200</v>
          </cell>
          <cell r="CA66">
            <v>200</v>
          </cell>
          <cell r="CB66">
            <v>200</v>
          </cell>
          <cell r="CC66">
            <v>200</v>
          </cell>
          <cell r="CD66">
            <v>200</v>
          </cell>
          <cell r="CE66">
            <v>200</v>
          </cell>
          <cell r="CF66">
            <v>200</v>
          </cell>
          <cell r="CG66">
            <v>200</v>
          </cell>
          <cell r="CH66">
            <v>200</v>
          </cell>
          <cell r="CI66">
            <v>200</v>
          </cell>
          <cell r="CJ66">
            <v>200</v>
          </cell>
          <cell r="CK66">
            <v>200</v>
          </cell>
          <cell r="CL66">
            <v>200</v>
          </cell>
          <cell r="CM66">
            <v>200</v>
          </cell>
          <cell r="CN66">
            <v>200</v>
          </cell>
          <cell r="CO66">
            <v>200</v>
          </cell>
          <cell r="CP66">
            <v>200</v>
          </cell>
          <cell r="CQ66">
            <v>200</v>
          </cell>
          <cell r="CR66">
            <v>200</v>
          </cell>
          <cell r="CS66">
            <v>200</v>
          </cell>
          <cell r="CT66">
            <v>200</v>
          </cell>
          <cell r="CU66">
            <v>200</v>
          </cell>
          <cell r="CV66">
            <v>200</v>
          </cell>
          <cell r="CW66">
            <v>200</v>
          </cell>
          <cell r="CX66">
            <v>200</v>
          </cell>
          <cell r="CY66">
            <v>200</v>
          </cell>
          <cell r="CZ66">
            <v>200</v>
          </cell>
        </row>
        <row r="67">
          <cell r="P67" t="str">
            <v xml:space="preserve">   Contributed surplus</v>
          </cell>
          <cell r="Q67">
            <v>0</v>
          </cell>
          <cell r="R67">
            <v>0</v>
          </cell>
          <cell r="S67">
            <v>0</v>
          </cell>
          <cell r="T67">
            <v>0</v>
          </cell>
          <cell r="U67">
            <v>19300</v>
          </cell>
          <cell r="W67">
            <v>0</v>
          </cell>
          <cell r="X67">
            <v>0</v>
          </cell>
          <cell r="Y67">
            <v>19300</v>
          </cell>
          <cell r="Z67">
            <v>19300</v>
          </cell>
          <cell r="AA67">
            <v>12702</v>
          </cell>
          <cell r="AB67">
            <v>12702</v>
          </cell>
          <cell r="AC67">
            <v>12702</v>
          </cell>
          <cell r="AD67">
            <v>12702</v>
          </cell>
          <cell r="AE67">
            <v>12702</v>
          </cell>
          <cell r="AF67">
            <v>12702</v>
          </cell>
          <cell r="AG67">
            <v>12702</v>
          </cell>
          <cell r="AH67">
            <v>12702</v>
          </cell>
          <cell r="AI67">
            <v>12702</v>
          </cell>
          <cell r="AJ67">
            <v>12702</v>
          </cell>
          <cell r="AK67">
            <v>12702</v>
          </cell>
          <cell r="AL67">
            <v>12702</v>
          </cell>
          <cell r="AM67">
            <v>12702</v>
          </cell>
          <cell r="AN67">
            <v>12702</v>
          </cell>
          <cell r="AO67">
            <v>12702</v>
          </cell>
          <cell r="AP67">
            <v>12702</v>
          </cell>
          <cell r="AQ67">
            <v>12702</v>
          </cell>
          <cell r="AR67">
            <v>12702</v>
          </cell>
          <cell r="AS67">
            <v>12702</v>
          </cell>
          <cell r="AT67">
            <v>12702</v>
          </cell>
          <cell r="AU67">
            <v>12702</v>
          </cell>
          <cell r="AV67">
            <v>12702</v>
          </cell>
          <cell r="AW67">
            <v>12702</v>
          </cell>
          <cell r="AX67">
            <v>12702</v>
          </cell>
          <cell r="AY67">
            <v>12702</v>
          </cell>
          <cell r="AZ67">
            <v>12702</v>
          </cell>
          <cell r="BA67">
            <v>12702</v>
          </cell>
          <cell r="BB67">
            <v>12702</v>
          </cell>
          <cell r="BC67">
            <v>12702</v>
          </cell>
          <cell r="BD67">
            <v>12702</v>
          </cell>
          <cell r="BE67">
            <v>12702</v>
          </cell>
          <cell r="BF67">
            <v>12702</v>
          </cell>
          <cell r="BG67">
            <v>12702</v>
          </cell>
          <cell r="BH67">
            <v>12702</v>
          </cell>
          <cell r="BI67">
            <v>12702</v>
          </cell>
          <cell r="BJ67">
            <v>12702</v>
          </cell>
          <cell r="BK67">
            <v>12702</v>
          </cell>
          <cell r="BL67">
            <v>12702</v>
          </cell>
          <cell r="BM67">
            <v>12702</v>
          </cell>
          <cell r="BN67">
            <v>12702</v>
          </cell>
          <cell r="BO67">
            <v>12702</v>
          </cell>
          <cell r="BP67">
            <v>12702</v>
          </cell>
          <cell r="BQ67">
            <v>12702</v>
          </cell>
          <cell r="BR67">
            <v>12702</v>
          </cell>
          <cell r="BS67">
            <v>12702</v>
          </cell>
          <cell r="BT67">
            <v>12702</v>
          </cell>
          <cell r="BU67">
            <v>12702</v>
          </cell>
          <cell r="BV67">
            <v>12702</v>
          </cell>
          <cell r="BW67">
            <v>12702</v>
          </cell>
          <cell r="BX67">
            <v>12702</v>
          </cell>
          <cell r="BY67">
            <v>12702</v>
          </cell>
          <cell r="BZ67">
            <v>12702</v>
          </cell>
          <cell r="CA67">
            <v>12702</v>
          </cell>
          <cell r="CB67">
            <v>12702</v>
          </cell>
          <cell r="CC67">
            <v>12702</v>
          </cell>
          <cell r="CD67">
            <v>12702</v>
          </cell>
          <cell r="CE67">
            <v>12702</v>
          </cell>
          <cell r="CF67">
            <v>12702</v>
          </cell>
          <cell r="CG67">
            <v>12702</v>
          </cell>
          <cell r="CH67">
            <v>12702</v>
          </cell>
          <cell r="CI67">
            <v>12702</v>
          </cell>
          <cell r="CJ67">
            <v>12702</v>
          </cell>
          <cell r="CK67">
            <v>12702</v>
          </cell>
          <cell r="CL67">
            <v>12702</v>
          </cell>
          <cell r="CM67">
            <v>12702</v>
          </cell>
          <cell r="CN67">
            <v>12702</v>
          </cell>
          <cell r="CO67">
            <v>12702</v>
          </cell>
          <cell r="CP67">
            <v>12702</v>
          </cell>
          <cell r="CQ67">
            <v>12702</v>
          </cell>
          <cell r="CR67">
            <v>12702</v>
          </cell>
          <cell r="CS67">
            <v>12702</v>
          </cell>
          <cell r="CT67">
            <v>12702</v>
          </cell>
          <cell r="CU67">
            <v>12702</v>
          </cell>
          <cell r="CV67">
            <v>12702</v>
          </cell>
          <cell r="CW67">
            <v>12702</v>
          </cell>
          <cell r="CX67">
            <v>12702</v>
          </cell>
          <cell r="CY67">
            <v>12702</v>
          </cell>
          <cell r="CZ67">
            <v>12702</v>
          </cell>
        </row>
        <row r="68">
          <cell r="P68" t="str">
            <v xml:space="preserve">   Appraisal increment</v>
          </cell>
          <cell r="Q68">
            <v>60.152000000000001</v>
          </cell>
          <cell r="R68">
            <v>60.152000000000001</v>
          </cell>
          <cell r="S68">
            <v>60.152000000000001</v>
          </cell>
          <cell r="T68">
            <v>60.152000000000001</v>
          </cell>
          <cell r="U68">
            <v>60.152000000000001</v>
          </cell>
          <cell r="W68">
            <v>0</v>
          </cell>
          <cell r="X68">
            <v>0</v>
          </cell>
          <cell r="Y68">
            <v>60.152000000000001</v>
          </cell>
          <cell r="Z68">
            <v>60.152000000000001</v>
          </cell>
          <cell r="AA68">
            <v>60.152000000000001</v>
          </cell>
          <cell r="AB68">
            <v>60.152000000000001</v>
          </cell>
          <cell r="AC68">
            <v>60.152000000000001</v>
          </cell>
          <cell r="AD68">
            <v>60.152000000000001</v>
          </cell>
          <cell r="AE68">
            <v>35.6995</v>
          </cell>
          <cell r="AF68">
            <v>33.254249999999999</v>
          </cell>
          <cell r="AG68">
            <v>30.809000000000001</v>
          </cell>
          <cell r="AH68">
            <v>30.809000000000001</v>
          </cell>
          <cell r="AI68">
            <v>30.809000000000001</v>
          </cell>
          <cell r="AJ68">
            <v>30.809000000000001</v>
          </cell>
          <cell r="AK68">
            <v>30.809000000000001</v>
          </cell>
          <cell r="AL68">
            <v>30.809000000000001</v>
          </cell>
          <cell r="AM68">
            <v>30.809000000000001</v>
          </cell>
          <cell r="AN68">
            <v>30.809000000000001</v>
          </cell>
          <cell r="AO68">
            <v>30.809000000000001</v>
          </cell>
          <cell r="AP68">
            <v>30.809000000000001</v>
          </cell>
          <cell r="AQ68">
            <v>30.809000000000001</v>
          </cell>
          <cell r="AR68">
            <v>30.809000000000001</v>
          </cell>
          <cell r="AS68">
            <v>30.809000000000001</v>
          </cell>
          <cell r="AT68">
            <v>30.809000000000001</v>
          </cell>
          <cell r="AU68">
            <v>30.809000000000001</v>
          </cell>
          <cell r="AV68">
            <v>30.809000000000001</v>
          </cell>
          <cell r="AW68">
            <v>30.809000000000001</v>
          </cell>
          <cell r="AX68">
            <v>30.809000000000001</v>
          </cell>
          <cell r="AY68">
            <v>30.809000000000001</v>
          </cell>
          <cell r="AZ68">
            <v>30.809000000000001</v>
          </cell>
          <cell r="BA68">
            <v>30.809000000000001</v>
          </cell>
          <cell r="BB68">
            <v>30.809000000000001</v>
          </cell>
          <cell r="BC68">
            <v>30.809000000000001</v>
          </cell>
          <cell r="BD68">
            <v>30.809000000000001</v>
          </cell>
          <cell r="BE68">
            <v>30.809000000000001</v>
          </cell>
          <cell r="BF68">
            <v>30.809000000000001</v>
          </cell>
          <cell r="BG68">
            <v>30.809000000000001</v>
          </cell>
          <cell r="BH68">
            <v>30.809000000000001</v>
          </cell>
          <cell r="BI68">
            <v>30.809000000000001</v>
          </cell>
          <cell r="BJ68">
            <v>30.809000000000001</v>
          </cell>
          <cell r="BK68">
            <v>30.809000000000001</v>
          </cell>
          <cell r="BL68">
            <v>30.809000000000001</v>
          </cell>
          <cell r="BM68">
            <v>30.809000000000001</v>
          </cell>
          <cell r="BN68">
            <v>30.809000000000001</v>
          </cell>
          <cell r="BO68">
            <v>30.809000000000001</v>
          </cell>
          <cell r="BP68">
            <v>30.809000000000001</v>
          </cell>
          <cell r="BQ68">
            <v>30.809000000000001</v>
          </cell>
          <cell r="BR68">
            <v>30.809000000000001</v>
          </cell>
          <cell r="BS68">
            <v>30.809000000000001</v>
          </cell>
          <cell r="BT68">
            <v>30.809000000000001</v>
          </cell>
          <cell r="BU68">
            <v>30.809000000000001</v>
          </cell>
          <cell r="BV68">
            <v>30.809000000000001</v>
          </cell>
          <cell r="BW68">
            <v>30.809000000000001</v>
          </cell>
          <cell r="BX68">
            <v>30.809000000000001</v>
          </cell>
          <cell r="BY68">
            <v>30.809000000000001</v>
          </cell>
          <cell r="BZ68">
            <v>30.809000000000001</v>
          </cell>
          <cell r="CA68">
            <v>30.809000000000001</v>
          </cell>
          <cell r="CB68">
            <v>30.809000000000001</v>
          </cell>
          <cell r="CC68">
            <v>30.809000000000001</v>
          </cell>
          <cell r="CD68">
            <v>30.809000000000001</v>
          </cell>
          <cell r="CE68">
            <v>30.809000000000001</v>
          </cell>
          <cell r="CF68">
            <v>30.809000000000001</v>
          </cell>
          <cell r="CG68">
            <v>30.809000000000001</v>
          </cell>
          <cell r="CH68">
            <v>30.809000000000001</v>
          </cell>
          <cell r="CI68">
            <v>30.809000000000001</v>
          </cell>
          <cell r="CJ68">
            <v>30.809000000000001</v>
          </cell>
          <cell r="CK68">
            <v>30.809000000000001</v>
          </cell>
          <cell r="CL68">
            <v>30.809000000000001</v>
          </cell>
          <cell r="CM68">
            <v>30.809000000000001</v>
          </cell>
          <cell r="CN68">
            <v>30.809000000000001</v>
          </cell>
          <cell r="CO68">
            <v>30.809000000000001</v>
          </cell>
          <cell r="CP68">
            <v>30.809000000000001</v>
          </cell>
          <cell r="CQ68">
            <v>30.809000000000001</v>
          </cell>
          <cell r="CR68">
            <v>30.809000000000001</v>
          </cell>
          <cell r="CS68">
            <v>30.809000000000001</v>
          </cell>
          <cell r="CT68">
            <v>30.809000000000001</v>
          </cell>
          <cell r="CU68">
            <v>30.809000000000001</v>
          </cell>
          <cell r="CV68">
            <v>30.809000000000001</v>
          </cell>
          <cell r="CW68">
            <v>30.809000000000001</v>
          </cell>
          <cell r="CX68">
            <v>30.809000000000001</v>
          </cell>
          <cell r="CY68">
            <v>30.809000000000001</v>
          </cell>
          <cell r="CZ68">
            <v>30.809000000000001</v>
          </cell>
        </row>
        <row r="69">
          <cell r="P69" t="str">
            <v xml:space="preserve">   Retained earnings</v>
          </cell>
          <cell r="Q69">
            <v>14621.01534</v>
          </cell>
          <cell r="R69">
            <v>14815.45779</v>
          </cell>
          <cell r="S69">
            <v>15069.2343</v>
          </cell>
          <cell r="T69">
            <v>15307.16286</v>
          </cell>
          <cell r="U69">
            <v>-6599.4057500000054</v>
          </cell>
          <cell r="V69">
            <v>16874.08712</v>
          </cell>
          <cell r="W69">
            <v>17069.414179999996</v>
          </cell>
          <cell r="X69">
            <v>17219.065280000017</v>
          </cell>
          <cell r="Y69">
            <v>-5838.1266200000009</v>
          </cell>
          <cell r="Z69">
            <v>-5645.0535800000016</v>
          </cell>
          <cell r="AA69">
            <v>1146.538629999988</v>
          </cell>
          <cell r="AB69">
            <v>1371.6403599999846</v>
          </cell>
          <cell r="AC69">
            <v>1554.8181600000264</v>
          </cell>
          <cell r="AD69">
            <v>1733.8182699999811</v>
          </cell>
          <cell r="AE69">
            <v>2024.5047900000141</v>
          </cell>
          <cell r="AF69">
            <v>2356.469139999971</v>
          </cell>
          <cell r="AG69">
            <v>2467.6369100000561</v>
          </cell>
          <cell r="AH69">
            <v>2711.0373500000023</v>
          </cell>
          <cell r="AI69">
            <v>2915.0923199999966</v>
          </cell>
          <cell r="AJ69">
            <v>3138.5820799999983</v>
          </cell>
          <cell r="AK69">
            <v>3316.7388600000031</v>
          </cell>
          <cell r="AL69">
            <v>3591.8948699999787</v>
          </cell>
          <cell r="AM69">
            <v>3846.2606799999812</v>
          </cell>
          <cell r="AN69">
            <v>4096.935379999969</v>
          </cell>
          <cell r="AO69">
            <v>4010.0775599999988</v>
          </cell>
          <cell r="AP69">
            <v>2327.8549200000198</v>
          </cell>
          <cell r="AQ69">
            <v>2522.6752099999899</v>
          </cell>
          <cell r="AR69">
            <v>2690.6047699999995</v>
          </cell>
          <cell r="AS69">
            <v>2848.7353599999733</v>
          </cell>
          <cell r="AT69">
            <v>3023.9579099999978</v>
          </cell>
          <cell r="AU69">
            <v>3217.1039900000046</v>
          </cell>
          <cell r="AV69">
            <v>3523.331549999994</v>
          </cell>
          <cell r="AW69">
            <v>3702.0700599999805</v>
          </cell>
          <cell r="AX69">
            <v>3907.4820499999828</v>
          </cell>
          <cell r="AY69">
            <v>3337.708659999982</v>
          </cell>
          <cell r="AZ69">
            <v>3557.2368699999979</v>
          </cell>
          <cell r="BA69">
            <v>3801.5764799999897</v>
          </cell>
          <cell r="BB69">
            <v>4072.793280000009</v>
          </cell>
          <cell r="BC69">
            <v>4342.5298799999655</v>
          </cell>
          <cell r="BD69">
            <v>4532.4376299999431</v>
          </cell>
          <cell r="BE69">
            <v>3768.5515200000114</v>
          </cell>
          <cell r="BF69">
            <v>4003.9496800000002</v>
          </cell>
          <cell r="BG69">
            <v>4242.4911300000103</v>
          </cell>
          <cell r="BH69">
            <v>4459.4419599999974</v>
          </cell>
          <cell r="BI69">
            <v>4631.8247000000028</v>
          </cell>
          <cell r="BJ69">
            <v>4786.3065799999868</v>
          </cell>
          <cell r="BK69">
            <v>5038.1611599999924</v>
          </cell>
          <cell r="BL69">
            <v>5339.0608400000374</v>
          </cell>
          <cell r="BM69">
            <v>5548.6692100000118</v>
          </cell>
          <cell r="BN69">
            <v>5647.9959300000182</v>
          </cell>
          <cell r="BO69">
            <v>5864.9053999999951</v>
          </cell>
          <cell r="BP69">
            <v>5053.5323799999542</v>
          </cell>
          <cell r="BQ69">
            <v>4832.4898100000064</v>
          </cell>
          <cell r="BR69">
            <v>5027.3170399999999</v>
          </cell>
          <cell r="BS69">
            <v>5181.467469999996</v>
          </cell>
          <cell r="BT69">
            <v>5392.9945600000146</v>
          </cell>
          <cell r="BU69">
            <v>5582.8074699999815</v>
          </cell>
          <cell r="BV69">
            <v>5597.4071099999783</v>
          </cell>
          <cell r="BW69">
            <v>5887.3755499999497</v>
          </cell>
          <cell r="BX69">
            <v>6132.0126100000189</v>
          </cell>
          <cell r="BY69">
            <v>2345.7311000000359</v>
          </cell>
          <cell r="BZ69">
            <v>2612.6689199999914</v>
          </cell>
          <cell r="CA69">
            <v>2870.3303200000123</v>
          </cell>
          <cell r="CB69">
            <v>2923.0976099999593</v>
          </cell>
          <cell r="CC69">
            <v>3113.4632900000038</v>
          </cell>
          <cell r="CD69">
            <v>3359.4366600000012</v>
          </cell>
          <cell r="CE69">
            <v>3604.9063599999986</v>
          </cell>
          <cell r="CF69">
            <v>3880.1621199999831</v>
          </cell>
          <cell r="CG69">
            <v>4154.5986300000113</v>
          </cell>
          <cell r="CH69">
            <v>4403.7182900000153</v>
          </cell>
          <cell r="CI69">
            <v>4597.2562500000049</v>
          </cell>
          <cell r="CJ69">
            <v>4868.490239999981</v>
          </cell>
          <cell r="CK69">
            <v>5038.4913799999958</v>
          </cell>
          <cell r="CL69">
            <v>5270.2809299999935</v>
          </cell>
          <cell r="CM69">
            <v>5477.7125200000264</v>
          </cell>
          <cell r="CN69">
            <v>5703.4377700000268</v>
          </cell>
          <cell r="CO69">
            <v>2385.2955400000001</v>
          </cell>
          <cell r="CP69">
            <v>2625.2989999999963</v>
          </cell>
          <cell r="CQ69">
            <v>2785.7614999999973</v>
          </cell>
          <cell r="CR69">
            <v>2985.3586400000054</v>
          </cell>
          <cell r="CS69">
            <v>3286.8252800000209</v>
          </cell>
          <cell r="CT69">
            <v>3555.1335499999977</v>
          </cell>
          <cell r="CU69">
            <v>3724.6833999999922</v>
          </cell>
          <cell r="CV69">
            <v>3953.0352599999987</v>
          </cell>
          <cell r="CW69">
            <v>4198.466109999993</v>
          </cell>
          <cell r="CX69">
            <v>4414.157300000028</v>
          </cell>
          <cell r="CY69">
            <v>4633.3822700000046</v>
          </cell>
          <cell r="CZ69">
            <v>2766.6335700000086</v>
          </cell>
        </row>
        <row r="70">
          <cell r="P70" t="str">
            <v xml:space="preserve"> </v>
          </cell>
          <cell r="Q70" t="str">
            <v xml:space="preserve"> </v>
          </cell>
          <cell r="R70" t="str">
            <v xml:space="preserve"> </v>
          </cell>
          <cell r="S70" t="str">
            <v xml:space="preserve"> </v>
          </cell>
          <cell r="T70" t="str">
            <v xml:space="preserve"> </v>
          </cell>
          <cell r="U70" t="str">
            <v xml:space="preserve"> </v>
          </cell>
          <cell r="V70" t="str">
            <v xml:space="preserve"> </v>
          </cell>
          <cell r="W70" t="str">
            <v xml:space="preserve"> </v>
          </cell>
          <cell r="X70" t="str">
            <v xml:space="preserve"> </v>
          </cell>
          <cell r="Y70" t="str">
            <v xml:space="preserve"> </v>
          </cell>
          <cell r="Z70" t="str">
            <v xml:space="preserve"> </v>
          </cell>
          <cell r="AA70" t="str">
            <v xml:space="preserve"> </v>
          </cell>
          <cell r="AB70" t="str">
            <v xml:space="preserve"> </v>
          </cell>
          <cell r="AC70" t="str">
            <v xml:space="preserve"> </v>
          </cell>
          <cell r="AD70" t="str">
            <v xml:space="preserve"> </v>
          </cell>
          <cell r="AE70" t="str">
            <v xml:space="preserve"> </v>
          </cell>
          <cell r="AF70" t="str">
            <v xml:space="preserve"> </v>
          </cell>
          <cell r="AG70" t="str">
            <v xml:space="preserve"> </v>
          </cell>
          <cell r="AH70" t="str">
            <v xml:space="preserve"> </v>
          </cell>
          <cell r="AI70" t="str">
            <v xml:space="preserve"> </v>
          </cell>
          <cell r="AJ70" t="str">
            <v xml:space="preserve"> </v>
          </cell>
          <cell r="AK70" t="str">
            <v xml:space="preserve"> </v>
          </cell>
          <cell r="AL70" t="str">
            <v xml:space="preserve"> </v>
          </cell>
          <cell r="AM70" t="str">
            <v xml:space="preserve"> </v>
          </cell>
          <cell r="AN70" t="str">
            <v xml:space="preserve"> </v>
          </cell>
          <cell r="AO70" t="str">
            <v xml:space="preserve"> </v>
          </cell>
          <cell r="AP70" t="str">
            <v xml:space="preserve"> </v>
          </cell>
          <cell r="AQ70" t="str">
            <v xml:space="preserve"> </v>
          </cell>
          <cell r="AR70" t="str">
            <v xml:space="preserve"> </v>
          </cell>
          <cell r="AS70" t="str">
            <v xml:space="preserve"> </v>
          </cell>
          <cell r="AT70" t="str">
            <v xml:space="preserve"> </v>
          </cell>
          <cell r="AU70" t="str">
            <v xml:space="preserve"> </v>
          </cell>
          <cell r="AV70" t="str">
            <v xml:space="preserve"> </v>
          </cell>
          <cell r="AW70" t="str">
            <v xml:space="preserve"> </v>
          </cell>
          <cell r="AX70" t="str">
            <v xml:space="preserve"> </v>
          </cell>
          <cell r="AY70" t="str">
            <v xml:space="preserve"> </v>
          </cell>
          <cell r="AZ70" t="str">
            <v xml:space="preserve"> </v>
          </cell>
          <cell r="BA70" t="str">
            <v xml:space="preserve"> </v>
          </cell>
          <cell r="BB70" t="str">
            <v xml:space="preserve"> </v>
          </cell>
          <cell r="BC70" t="str">
            <v xml:space="preserve"> </v>
          </cell>
          <cell r="BD70" t="str">
            <v xml:space="preserve"> </v>
          </cell>
          <cell r="BE70" t="str">
            <v xml:space="preserve"> </v>
          </cell>
          <cell r="BF70" t="str">
            <v xml:space="preserve"> </v>
          </cell>
          <cell r="BG70" t="str">
            <v xml:space="preserve"> </v>
          </cell>
          <cell r="BH70" t="str">
            <v xml:space="preserve"> </v>
          </cell>
          <cell r="BI70" t="str">
            <v xml:space="preserve"> </v>
          </cell>
          <cell r="BJ70" t="str">
            <v xml:space="preserve"> </v>
          </cell>
          <cell r="BK70" t="str">
            <v xml:space="preserve"> </v>
          </cell>
          <cell r="BL70" t="str">
            <v xml:space="preserve"> </v>
          </cell>
          <cell r="BM70" t="str">
            <v xml:space="preserve"> </v>
          </cell>
          <cell r="BN70" t="str">
            <v xml:space="preserve"> </v>
          </cell>
          <cell r="BO70" t="str">
            <v xml:space="preserve"> </v>
          </cell>
          <cell r="BP70" t="str">
            <v xml:space="preserve"> </v>
          </cell>
          <cell r="BQ70" t="str">
            <v xml:space="preserve"> </v>
          </cell>
          <cell r="BR70" t="str">
            <v xml:space="preserve"> </v>
          </cell>
          <cell r="BS70" t="str">
            <v xml:space="preserve"> </v>
          </cell>
          <cell r="BT70" t="str">
            <v xml:space="preserve"> </v>
          </cell>
          <cell r="BU70" t="str">
            <v xml:space="preserve"> </v>
          </cell>
          <cell r="BV70" t="str">
            <v xml:space="preserve"> </v>
          </cell>
          <cell r="BW70" t="str">
            <v xml:space="preserve"> </v>
          </cell>
          <cell r="BX70" t="str">
            <v xml:space="preserve"> </v>
          </cell>
          <cell r="BY70" t="str">
            <v xml:space="preserve"> </v>
          </cell>
          <cell r="BZ70" t="str">
            <v xml:space="preserve"> </v>
          </cell>
          <cell r="CA70" t="str">
            <v xml:space="preserve"> </v>
          </cell>
          <cell r="CB70" t="str">
            <v xml:space="preserve"> </v>
          </cell>
          <cell r="CC70" t="str">
            <v xml:space="preserve"> </v>
          </cell>
          <cell r="CD70" t="str">
            <v xml:space="preserve"> </v>
          </cell>
          <cell r="CE70" t="str">
            <v xml:space="preserve"> </v>
          </cell>
          <cell r="CF70" t="str">
            <v xml:space="preserve"> </v>
          </cell>
          <cell r="CG70" t="str">
            <v xml:space="preserve"> </v>
          </cell>
          <cell r="CH70" t="str">
            <v xml:space="preserve"> </v>
          </cell>
          <cell r="CI70" t="str">
            <v xml:space="preserve"> </v>
          </cell>
          <cell r="CJ70" t="str">
            <v xml:space="preserve"> </v>
          </cell>
          <cell r="CK70" t="str">
            <v xml:space="preserve"> </v>
          </cell>
          <cell r="CL70" t="str">
            <v xml:space="preserve"> </v>
          </cell>
          <cell r="CM70" t="str">
            <v xml:space="preserve"> </v>
          </cell>
          <cell r="CN70" t="str">
            <v xml:space="preserve"> </v>
          </cell>
          <cell r="CO70" t="str">
            <v xml:space="preserve"> </v>
          </cell>
          <cell r="CP70" t="str">
            <v xml:space="preserve"> </v>
          </cell>
          <cell r="CQ70" t="str">
            <v xml:space="preserve"> </v>
          </cell>
          <cell r="CR70" t="str">
            <v xml:space="preserve"> </v>
          </cell>
          <cell r="CS70" t="str">
            <v xml:space="preserve"> </v>
          </cell>
          <cell r="CT70" t="str">
            <v xml:space="preserve"> </v>
          </cell>
          <cell r="CU70" t="str">
            <v xml:space="preserve"> </v>
          </cell>
          <cell r="CV70" t="str">
            <v xml:space="preserve"> </v>
          </cell>
          <cell r="CW70" t="str">
            <v xml:space="preserve"> </v>
          </cell>
          <cell r="CX70" t="str">
            <v xml:space="preserve"> </v>
          </cell>
          <cell r="CY70" t="str">
            <v xml:space="preserve"> </v>
          </cell>
          <cell r="CZ70" t="str">
            <v xml:space="preserve"> </v>
          </cell>
        </row>
        <row r="72">
          <cell r="P72" t="str">
            <v>Total shareholder's equity and liabilities</v>
          </cell>
          <cell r="Q72">
            <v>48365.243050000005</v>
          </cell>
          <cell r="R72">
            <v>48232.045280000006</v>
          </cell>
          <cell r="S72">
            <v>50599.014179999998</v>
          </cell>
          <cell r="T72">
            <v>49543.405299999999</v>
          </cell>
          <cell r="U72">
            <v>47647.269759999996</v>
          </cell>
          <cell r="V72">
            <v>53625.679409999997</v>
          </cell>
          <cell r="W72">
            <v>51564.70156999999</v>
          </cell>
          <cell r="X72">
            <v>52491.948360000017</v>
          </cell>
          <cell r="Y72">
            <v>48016.172459999994</v>
          </cell>
          <cell r="Z72">
            <v>48579.720630000003</v>
          </cell>
          <cell r="AA72">
            <v>47695.938669999989</v>
          </cell>
          <cell r="AB72">
            <v>47567.489269999984</v>
          </cell>
          <cell r="AC72">
            <v>47206.650330000033</v>
          </cell>
          <cell r="AD72">
            <v>47288.657259999985</v>
          </cell>
          <cell r="AE72">
            <v>49250.817730000017</v>
          </cell>
          <cell r="AF72">
            <v>49307.995039999965</v>
          </cell>
          <cell r="AG72">
            <v>50642.076340000065</v>
          </cell>
          <cell r="AH72">
            <v>52838.795540000006</v>
          </cell>
          <cell r="AI72">
            <v>51454.667709999994</v>
          </cell>
          <cell r="AJ72">
            <v>52223.971709999998</v>
          </cell>
          <cell r="AK72">
            <v>52599.273140000005</v>
          </cell>
          <cell r="AL72">
            <v>53183.067239999982</v>
          </cell>
          <cell r="AM72">
            <v>54766.034439999989</v>
          </cell>
          <cell r="AN72">
            <v>56143.881619999964</v>
          </cell>
          <cell r="AO72">
            <v>54149.278180000001</v>
          </cell>
          <cell r="AP72">
            <v>51095.695740000017</v>
          </cell>
          <cell r="AQ72">
            <v>50835.184379999984</v>
          </cell>
          <cell r="AR72">
            <v>50768.456810000003</v>
          </cell>
          <cell r="AS72">
            <v>53013.945559999978</v>
          </cell>
          <cell r="AT72">
            <v>54239.907929999994</v>
          </cell>
          <cell r="AU72">
            <v>52521.446080000002</v>
          </cell>
          <cell r="AV72">
            <v>52930.961549999993</v>
          </cell>
          <cell r="AW72">
            <v>51461.790309999989</v>
          </cell>
          <cell r="AX72">
            <v>51486.688499999982</v>
          </cell>
          <cell r="AY72">
            <v>51325.132409999984</v>
          </cell>
          <cell r="AZ72">
            <v>50736.208740000002</v>
          </cell>
          <cell r="BA72">
            <v>50121.140729999985</v>
          </cell>
          <cell r="BB72">
            <v>50721.234730000011</v>
          </cell>
          <cell r="BC72">
            <v>52211.587279999963</v>
          </cell>
          <cell r="BD72">
            <v>53661.745709999945</v>
          </cell>
          <cell r="BE72">
            <v>54386.781690000011</v>
          </cell>
          <cell r="BF72">
            <v>56293.786390000001</v>
          </cell>
          <cell r="BG72">
            <v>55145.30563000001</v>
          </cell>
          <cell r="BH72">
            <v>54954.21912999999</v>
          </cell>
          <cell r="BI72">
            <v>53247.113720000008</v>
          </cell>
          <cell r="BJ72">
            <v>53244.877739999989</v>
          </cell>
          <cell r="BK72">
            <v>54081.951560000001</v>
          </cell>
          <cell r="BL72">
            <v>52572.862790000036</v>
          </cell>
          <cell r="BM72">
            <v>52654.15443000001</v>
          </cell>
          <cell r="BN72">
            <v>52454.931900000018</v>
          </cell>
          <cell r="BO72">
            <v>52713.437999999995</v>
          </cell>
          <cell r="BP72">
            <v>53099.447679999954</v>
          </cell>
          <cell r="BQ72">
            <v>57029.259690000006</v>
          </cell>
          <cell r="BR72">
            <v>57536.142829999997</v>
          </cell>
          <cell r="BS72">
            <v>57658.089520000001</v>
          </cell>
          <cell r="BT72">
            <v>59078.876800000005</v>
          </cell>
          <cell r="BU72">
            <v>58671.28230999998</v>
          </cell>
          <cell r="BV72">
            <v>59735.675089999982</v>
          </cell>
          <cell r="BW72">
            <v>60442.855029999948</v>
          </cell>
          <cell r="BX72">
            <v>60167.331110000021</v>
          </cell>
          <cell r="BY72">
            <v>54359.688230000036</v>
          </cell>
          <cell r="BZ72">
            <v>55070.324709999986</v>
          </cell>
          <cell r="CA72">
            <v>53698.407930000016</v>
          </cell>
          <cell r="CB72">
            <v>53134.571419999964</v>
          </cell>
          <cell r="CC72">
            <v>54361.113690000013</v>
          </cell>
          <cell r="CD72">
            <v>55824.056369999998</v>
          </cell>
          <cell r="CE72">
            <v>55029.678309999996</v>
          </cell>
          <cell r="CF72">
            <v>57112.173859999988</v>
          </cell>
          <cell r="CG72">
            <v>56662.164410000012</v>
          </cell>
          <cell r="CH72">
            <v>57486.001710000026</v>
          </cell>
          <cell r="CI72">
            <v>57665.124900000003</v>
          </cell>
          <cell r="CJ72">
            <v>58525.105319999973</v>
          </cell>
          <cell r="CK72">
            <v>56941.105979999993</v>
          </cell>
          <cell r="CL72">
            <v>55773.987399999991</v>
          </cell>
          <cell r="CM72">
            <v>56312.622510000016</v>
          </cell>
          <cell r="CN72">
            <v>55061.617190000019</v>
          </cell>
          <cell r="CO72">
            <v>52721.489869999998</v>
          </cell>
          <cell r="CP72">
            <v>53311.696019999996</v>
          </cell>
          <cell r="CQ72">
            <v>53106.134700000002</v>
          </cell>
          <cell r="CR72">
            <v>54116.272160000008</v>
          </cell>
          <cell r="CS72">
            <v>54304.27600000002</v>
          </cell>
          <cell r="CT72">
            <v>55477.709879999995</v>
          </cell>
          <cell r="CU72">
            <v>55989.750970000001</v>
          </cell>
          <cell r="CV72">
            <v>57564.098639999989</v>
          </cell>
          <cell r="CW72">
            <v>54984.006000000001</v>
          </cell>
          <cell r="CX72">
            <v>54564.403840000028</v>
          </cell>
          <cell r="CY72">
            <v>55062.407639999998</v>
          </cell>
          <cell r="CZ72">
            <v>53839.988890000001</v>
          </cell>
        </row>
        <row r="73">
          <cell r="BT73">
            <v>0</v>
          </cell>
          <cell r="BU73">
            <v>0</v>
          </cell>
          <cell r="BV73">
            <v>0</v>
          </cell>
          <cell r="BW73">
            <v>-6.5483618527650833E-11</v>
          </cell>
          <cell r="BX73">
            <v>0</v>
          </cell>
          <cell r="BY73">
            <v>0</v>
          </cell>
          <cell r="BZ73">
            <v>0</v>
          </cell>
          <cell r="CA73">
            <v>0</v>
          </cell>
          <cell r="CB73">
            <v>0</v>
          </cell>
          <cell r="CC73">
            <v>0</v>
          </cell>
          <cell r="CD73">
            <v>0</v>
          </cell>
          <cell r="CE73">
            <v>0</v>
          </cell>
          <cell r="CF73">
            <v>0</v>
          </cell>
          <cell r="CG73">
            <v>0</v>
          </cell>
          <cell r="CH73">
            <v>0</v>
          </cell>
          <cell r="CI73">
            <v>0</v>
          </cell>
          <cell r="CJ73">
            <v>-6.5483618527650833E-11</v>
          </cell>
          <cell r="CK73">
            <v>0</v>
          </cell>
          <cell r="CL73">
            <v>0</v>
          </cell>
          <cell r="CM73">
            <v>0</v>
          </cell>
          <cell r="CN73">
            <v>0</v>
          </cell>
          <cell r="CO73">
            <v>0</v>
          </cell>
          <cell r="CP73">
            <v>0</v>
          </cell>
          <cell r="CQ73">
            <v>0</v>
          </cell>
          <cell r="CR73">
            <v>0</v>
          </cell>
        </row>
        <row r="74">
          <cell r="BS74" t="str">
            <v>Intangible Assets:</v>
          </cell>
        </row>
        <row r="75">
          <cell r="BS75" t="str">
            <v>From Software</v>
          </cell>
          <cell r="BT75">
            <v>1667.5360925000002</v>
          </cell>
          <cell r="BU75">
            <v>1674.2087466666671</v>
          </cell>
          <cell r="BV75">
            <v>1680.8814008333338</v>
          </cell>
          <cell r="BW75">
            <v>1687.5540550000007</v>
          </cell>
          <cell r="BX75">
            <v>1694.2267091666674</v>
          </cell>
          <cell r="BY75">
            <v>1700.8993633333341</v>
          </cell>
          <cell r="BZ75">
            <v>1707.572017500001</v>
          </cell>
          <cell r="CA75">
            <v>1714.2446716666677</v>
          </cell>
          <cell r="CB75">
            <v>1720.9173258333346</v>
          </cell>
          <cell r="CC75">
            <v>1727.58998</v>
          </cell>
          <cell r="CD75">
            <v>1727.58998</v>
          </cell>
          <cell r="CE75">
            <v>1727.58998</v>
          </cell>
          <cell r="CF75">
            <v>1727.58998</v>
          </cell>
          <cell r="CG75">
            <v>1727.58998</v>
          </cell>
          <cell r="CH75">
            <v>1733.91336</v>
          </cell>
          <cell r="CO75" t="str">
            <v>Current Reg Asset (old)</v>
          </cell>
          <cell r="CP75">
            <v>0</v>
          </cell>
          <cell r="CQ75">
            <v>0</v>
          </cell>
          <cell r="CR75">
            <v>0</v>
          </cell>
          <cell r="CS75">
            <v>0</v>
          </cell>
          <cell r="CT75">
            <v>0</v>
          </cell>
          <cell r="CU75">
            <v>0</v>
          </cell>
          <cell r="CV75">
            <v>0</v>
          </cell>
          <cell r="CW75">
            <v>0</v>
          </cell>
          <cell r="CX75">
            <v>0</v>
          </cell>
        </row>
        <row r="76">
          <cell r="BS76" t="str">
            <v>From A/D Software</v>
          </cell>
          <cell r="BT76">
            <v>-982.46809250000001</v>
          </cell>
          <cell r="BU76">
            <v>-992.28874666666673</v>
          </cell>
          <cell r="BV76">
            <v>-1002.1094008333333</v>
          </cell>
          <cell r="BW76">
            <v>-1011.930055</v>
          </cell>
          <cell r="BX76">
            <v>-1021.7507091666668</v>
          </cell>
          <cell r="BY76">
            <v>-1031.5713633333335</v>
          </cell>
          <cell r="BZ76">
            <v>-1041.3920175000001</v>
          </cell>
          <cell r="CA76">
            <v>-1051.2126716666667</v>
          </cell>
          <cell r="CB76">
            <v>-1061.0333258333333</v>
          </cell>
          <cell r="CC76">
            <v>-1070.8539800000001</v>
          </cell>
          <cell r="CD76">
            <v>-1081.23498</v>
          </cell>
          <cell r="CE76">
            <v>-1091.6149800000001</v>
          </cell>
          <cell r="CF76">
            <v>-1101.99298</v>
          </cell>
          <cell r="CG76">
            <v>-1112.2739799999999</v>
          </cell>
          <cell r="CH76">
            <v>-1122.6603600000001</v>
          </cell>
          <cell r="CO76" t="str">
            <v>Long-term Reg Asset (old)</v>
          </cell>
          <cell r="CP76">
            <v>0</v>
          </cell>
          <cell r="CQ76">
            <v>0</v>
          </cell>
          <cell r="CR76">
            <v>0</v>
          </cell>
          <cell r="CS76">
            <v>0</v>
          </cell>
          <cell r="CT76">
            <v>0</v>
          </cell>
          <cell r="CU76">
            <v>0</v>
          </cell>
          <cell r="CV76">
            <v>0</v>
          </cell>
          <cell r="CW76">
            <v>0</v>
          </cell>
          <cell r="CX76">
            <v>200.66160000000011</v>
          </cell>
        </row>
      </sheetData>
      <sheetData sheetId="15">
        <row r="9">
          <cell r="S9">
            <v>1</v>
          </cell>
          <cell r="T9">
            <v>40117</v>
          </cell>
          <cell r="W9">
            <v>40147</v>
          </cell>
          <cell r="Z9">
            <v>40177</v>
          </cell>
          <cell r="AC9">
            <v>40207</v>
          </cell>
          <cell r="AF9">
            <v>40237</v>
          </cell>
          <cell r="AI9">
            <v>40267</v>
          </cell>
          <cell r="AL9">
            <v>40297</v>
          </cell>
          <cell r="AO9">
            <v>40327</v>
          </cell>
          <cell r="AR9">
            <v>40357</v>
          </cell>
          <cell r="AU9">
            <v>40387</v>
          </cell>
          <cell r="AX9">
            <v>40417</v>
          </cell>
          <cell r="BA9">
            <v>40447</v>
          </cell>
          <cell r="BD9">
            <v>40477</v>
          </cell>
          <cell r="BG9">
            <v>40507</v>
          </cell>
        </row>
        <row r="10">
          <cell r="S10">
            <v>2</v>
          </cell>
          <cell r="T10" t="str">
            <v>YEAR TO DATE</v>
          </cell>
          <cell r="W10" t="str">
            <v>YEAR TO DATE</v>
          </cell>
          <cell r="Z10" t="str">
            <v>YEAR TO DATE</v>
          </cell>
          <cell r="AC10" t="str">
            <v>YEAR TO DATE</v>
          </cell>
          <cell r="AF10" t="str">
            <v>YEAR TO DATE</v>
          </cell>
          <cell r="AI10" t="str">
            <v>YEAR TO DATE</v>
          </cell>
          <cell r="AL10" t="str">
            <v>YEAR TO DATE</v>
          </cell>
          <cell r="AO10" t="str">
            <v>YEAR TO DATE</v>
          </cell>
          <cell r="AR10" t="str">
            <v>YEAR TO DATE</v>
          </cell>
          <cell r="AU10" t="str">
            <v>YEAR TO DATE</v>
          </cell>
          <cell r="AX10" t="str">
            <v>YEAR TO DATE</v>
          </cell>
          <cell r="BA10" t="str">
            <v>YEAR TO DATE</v>
          </cell>
          <cell r="BD10" t="str">
            <v>YEAR TO DATE</v>
          </cell>
          <cell r="BG10" t="str">
            <v>YEAR TO DATE</v>
          </cell>
        </row>
        <row r="11">
          <cell r="T11" t="str">
            <v>Actual</v>
          </cell>
          <cell r="U11" t="str">
            <v>Plan</v>
          </cell>
          <cell r="V11" t="str">
            <v>Actual</v>
          </cell>
          <cell r="W11" t="str">
            <v>Actual</v>
          </cell>
          <cell r="X11" t="str">
            <v>Plan</v>
          </cell>
          <cell r="Y11" t="str">
            <v>Actual</v>
          </cell>
          <cell r="Z11" t="str">
            <v>Actual</v>
          </cell>
          <cell r="AA11" t="str">
            <v>Plan</v>
          </cell>
          <cell r="AB11" t="str">
            <v>Actual</v>
          </cell>
          <cell r="AC11" t="str">
            <v>Actual</v>
          </cell>
          <cell r="AD11" t="str">
            <v>Plan</v>
          </cell>
          <cell r="AE11" t="str">
            <v>Actual</v>
          </cell>
          <cell r="AF11" t="str">
            <v>Actual</v>
          </cell>
          <cell r="AG11" t="str">
            <v>Plan</v>
          </cell>
          <cell r="AH11" t="str">
            <v>Actual</v>
          </cell>
          <cell r="AI11" t="str">
            <v>Actual</v>
          </cell>
          <cell r="AJ11" t="str">
            <v>Plan</v>
          </cell>
          <cell r="AK11" t="str">
            <v>Actual</v>
          </cell>
          <cell r="AL11" t="str">
            <v>Actual</v>
          </cell>
          <cell r="AM11" t="str">
            <v>Plan</v>
          </cell>
          <cell r="AN11" t="str">
            <v>Actual</v>
          </cell>
          <cell r="AO11" t="str">
            <v>Actual</v>
          </cell>
          <cell r="AP11" t="str">
            <v>Plan</v>
          </cell>
          <cell r="AQ11" t="str">
            <v>Actual</v>
          </cell>
          <cell r="AR11" t="str">
            <v>Actual</v>
          </cell>
          <cell r="AS11" t="str">
            <v>Plan</v>
          </cell>
          <cell r="AT11" t="str">
            <v>Actual</v>
          </cell>
          <cell r="AU11" t="str">
            <v>Actual</v>
          </cell>
          <cell r="AV11" t="str">
            <v>Plan</v>
          </cell>
          <cell r="AW11" t="str">
            <v>Actual</v>
          </cell>
          <cell r="AX11" t="str">
            <v>Actual</v>
          </cell>
          <cell r="AY11" t="str">
            <v>Plan</v>
          </cell>
          <cell r="AZ11" t="str">
            <v>Actual</v>
          </cell>
          <cell r="BA11" t="str">
            <v>Actual</v>
          </cell>
          <cell r="BB11" t="str">
            <v>Plan</v>
          </cell>
          <cell r="BC11" t="str">
            <v>Actual</v>
          </cell>
          <cell r="BD11" t="str">
            <v>Actual</v>
          </cell>
          <cell r="BE11" t="str">
            <v>Plan</v>
          </cell>
          <cell r="BF11" t="str">
            <v>Actual</v>
          </cell>
          <cell r="BG11" t="str">
            <v>Actual</v>
          </cell>
          <cell r="BH11" t="str">
            <v>Plan</v>
          </cell>
          <cell r="BI11" t="str">
            <v>Actual</v>
          </cell>
        </row>
        <row r="12">
          <cell r="T12">
            <v>2009</v>
          </cell>
          <cell r="U12">
            <v>2009</v>
          </cell>
          <cell r="V12" t="str">
            <v>Pre-Owning</v>
          </cell>
          <cell r="W12">
            <v>2009</v>
          </cell>
          <cell r="X12">
            <v>2009</v>
          </cell>
          <cell r="Y12" t="str">
            <v>Pre-Owning</v>
          </cell>
          <cell r="Z12">
            <v>2009</v>
          </cell>
          <cell r="AA12">
            <v>2009</v>
          </cell>
          <cell r="AB12" t="str">
            <v>Pre-Owning</v>
          </cell>
          <cell r="AC12">
            <v>2009</v>
          </cell>
          <cell r="AD12">
            <v>2009</v>
          </cell>
          <cell r="AE12">
            <v>2008</v>
          </cell>
          <cell r="AF12">
            <v>2009</v>
          </cell>
          <cell r="AG12">
            <v>2009</v>
          </cell>
          <cell r="AH12">
            <v>2008</v>
          </cell>
          <cell r="AI12">
            <v>2009</v>
          </cell>
          <cell r="AJ12">
            <v>2009</v>
          </cell>
          <cell r="AK12">
            <v>2008</v>
          </cell>
          <cell r="AL12">
            <v>2009</v>
          </cell>
          <cell r="AM12">
            <v>2009</v>
          </cell>
          <cell r="AN12">
            <v>2008</v>
          </cell>
          <cell r="AO12">
            <v>2009</v>
          </cell>
          <cell r="AP12">
            <v>2009</v>
          </cell>
          <cell r="AQ12">
            <v>2008</v>
          </cell>
          <cell r="AR12">
            <v>2009</v>
          </cell>
          <cell r="AS12">
            <v>2009</v>
          </cell>
          <cell r="AT12">
            <v>2008</v>
          </cell>
          <cell r="AU12">
            <v>2009</v>
          </cell>
          <cell r="AV12">
            <v>2009</v>
          </cell>
          <cell r="AW12">
            <v>2008</v>
          </cell>
          <cell r="AX12">
            <v>2009</v>
          </cell>
          <cell r="AY12">
            <v>2009</v>
          </cell>
          <cell r="AZ12">
            <v>2008</v>
          </cell>
          <cell r="BA12">
            <v>2009</v>
          </cell>
          <cell r="BB12">
            <v>2009</v>
          </cell>
          <cell r="BC12">
            <v>2008</v>
          </cell>
          <cell r="BD12">
            <v>2009</v>
          </cell>
          <cell r="BE12">
            <v>2009</v>
          </cell>
          <cell r="BF12">
            <v>2008</v>
          </cell>
          <cell r="BG12">
            <v>2009</v>
          </cell>
          <cell r="BH12">
            <v>2009</v>
          </cell>
          <cell r="BI12">
            <v>2008</v>
          </cell>
        </row>
        <row r="13">
          <cell r="S13">
            <v>3</v>
          </cell>
        </row>
        <row r="14">
          <cell r="S14">
            <v>4</v>
          </cell>
        </row>
        <row r="15">
          <cell r="S15">
            <v>5</v>
          </cell>
          <cell r="T15">
            <v>2338.0645161290322</v>
          </cell>
          <cell r="U15">
            <v>0</v>
          </cell>
          <cell r="V15">
            <v>7233.9354838709678</v>
          </cell>
          <cell r="W15">
            <v>4943.170476129033</v>
          </cell>
          <cell r="X15">
            <v>0</v>
          </cell>
          <cell r="Y15">
            <v>7234.1925938709664</v>
          </cell>
          <cell r="Z15">
            <v>7747.6245587096764</v>
          </cell>
          <cell r="AA15">
            <v>0</v>
          </cell>
          <cell r="AB15">
            <v>7234.465071290324</v>
          </cell>
          <cell r="AC15">
            <v>3097.8380200000001</v>
          </cell>
          <cell r="AD15">
            <v>2786.5</v>
          </cell>
          <cell r="AE15">
            <v>0</v>
          </cell>
          <cell r="AF15">
            <v>5993.0162599999994</v>
          </cell>
          <cell r="AG15">
            <v>5573</v>
          </cell>
          <cell r="AH15">
            <v>0</v>
          </cell>
          <cell r="AI15">
            <v>9436.0701599999993</v>
          </cell>
          <cell r="AJ15">
            <v>8359.5</v>
          </cell>
          <cell r="AK15">
            <v>0</v>
          </cell>
          <cell r="AL15">
            <v>12424.789570000001</v>
          </cell>
          <cell r="AM15">
            <v>11146</v>
          </cell>
          <cell r="AN15">
            <v>0</v>
          </cell>
          <cell r="AO15">
            <v>15205.362810000001</v>
          </cell>
          <cell r="AP15">
            <v>13932.5</v>
          </cell>
          <cell r="AQ15">
            <v>0</v>
          </cell>
          <cell r="AR15">
            <v>18652.90828</v>
          </cell>
          <cell r="AS15">
            <v>16719</v>
          </cell>
          <cell r="AT15">
            <v>0</v>
          </cell>
          <cell r="AU15">
            <v>21315.925879999999</v>
          </cell>
          <cell r="AV15">
            <v>19505.5</v>
          </cell>
          <cell r="AW15">
            <v>0</v>
          </cell>
          <cell r="AX15">
            <v>23984.87803</v>
          </cell>
          <cell r="AY15">
            <v>22292</v>
          </cell>
          <cell r="AZ15">
            <v>0</v>
          </cell>
          <cell r="BA15">
            <v>26221.680899999999</v>
          </cell>
          <cell r="BB15">
            <v>25078.5</v>
          </cell>
          <cell r="BC15">
            <v>0</v>
          </cell>
          <cell r="BD15">
            <v>28703.661210000002</v>
          </cell>
          <cell r="BE15">
            <v>27865</v>
          </cell>
          <cell r="BF15">
            <v>2338.0645161290322</v>
          </cell>
          <cell r="BG15">
            <v>31484.569940000001</v>
          </cell>
          <cell r="BH15">
            <v>30651.5</v>
          </cell>
          <cell r="BI15">
            <v>4943.170476129033</v>
          </cell>
        </row>
        <row r="16">
          <cell r="S16">
            <v>5.5</v>
          </cell>
          <cell r="T16">
            <v>1109.4193548387098</v>
          </cell>
          <cell r="U16">
            <v>0</v>
          </cell>
          <cell r="V16">
            <v>2974.5806451612902</v>
          </cell>
          <cell r="W16">
            <v>2322.3729148387097</v>
          </cell>
          <cell r="X16">
            <v>0</v>
          </cell>
          <cell r="Y16">
            <v>2975.0033351612906</v>
          </cell>
          <cell r="Z16">
            <v>3682.860483870968</v>
          </cell>
          <cell r="AA16">
            <v>0</v>
          </cell>
          <cell r="AB16">
            <v>2974.957526129032</v>
          </cell>
          <cell r="AC16">
            <v>1609.9866000000002</v>
          </cell>
          <cell r="AD16">
            <v>1201.6666666666667</v>
          </cell>
          <cell r="AE16">
            <v>0</v>
          </cell>
          <cell r="AF16">
            <v>3085.4268299999999</v>
          </cell>
          <cell r="AG16">
            <v>2403.3333333333335</v>
          </cell>
          <cell r="AH16">
            <v>0</v>
          </cell>
          <cell r="AI16">
            <v>4970.65355</v>
          </cell>
          <cell r="AJ16">
            <v>3605</v>
          </cell>
          <cell r="AK16">
            <v>0</v>
          </cell>
          <cell r="AL16">
            <v>6463.5754000000006</v>
          </cell>
          <cell r="AM16">
            <v>4806.666666666667</v>
          </cell>
          <cell r="AN16">
            <v>0</v>
          </cell>
          <cell r="AO16">
            <v>7960.2431299999998</v>
          </cell>
          <cell r="AP16">
            <v>6008.3333333333339</v>
          </cell>
          <cell r="AQ16">
            <v>0</v>
          </cell>
          <cell r="AR16">
            <v>9518.3849200000004</v>
          </cell>
          <cell r="AS16">
            <v>7210</v>
          </cell>
          <cell r="AT16">
            <v>0</v>
          </cell>
          <cell r="AU16">
            <v>10822.337289999999</v>
          </cell>
          <cell r="AV16">
            <v>8411.6666666666679</v>
          </cell>
          <cell r="AW16">
            <v>0</v>
          </cell>
          <cell r="AX16">
            <v>12070.591039999999</v>
          </cell>
          <cell r="AY16">
            <v>9613.3333333333339</v>
          </cell>
          <cell r="AZ16">
            <v>0</v>
          </cell>
          <cell r="BA16">
            <v>12946.067140000001</v>
          </cell>
          <cell r="BB16">
            <v>10815</v>
          </cell>
          <cell r="BC16">
            <v>0</v>
          </cell>
          <cell r="BD16">
            <v>14051.54794</v>
          </cell>
          <cell r="BE16">
            <v>12016.666666666666</v>
          </cell>
          <cell r="BF16">
            <v>1109.4193548387098</v>
          </cell>
          <cell r="BG16">
            <v>15402.57077</v>
          </cell>
          <cell r="BH16">
            <v>13218.333333333332</v>
          </cell>
          <cell r="BI16">
            <v>2322.3729148387097</v>
          </cell>
        </row>
        <row r="17">
          <cell r="T17">
            <v>1228.6451612903224</v>
          </cell>
          <cell r="U17">
            <v>0</v>
          </cell>
          <cell r="V17">
            <v>4259.354838709678</v>
          </cell>
          <cell r="W17">
            <v>2620.7975612903233</v>
          </cell>
          <cell r="X17">
            <v>0</v>
          </cell>
          <cell r="Y17">
            <v>4259.1892587096754</v>
          </cell>
          <cell r="Z17">
            <v>4064.7640748387084</v>
          </cell>
          <cell r="AA17">
            <v>0</v>
          </cell>
          <cell r="AB17">
            <v>4259.507545161292</v>
          </cell>
          <cell r="AC17">
            <v>1487.85142</v>
          </cell>
          <cell r="AD17">
            <v>1584.8333333333333</v>
          </cell>
          <cell r="AE17">
            <v>0</v>
          </cell>
          <cell r="AF17">
            <v>2907.5894299999995</v>
          </cell>
          <cell r="AG17">
            <v>3169.6666666666665</v>
          </cell>
          <cell r="AH17">
            <v>0</v>
          </cell>
          <cell r="AI17">
            <v>4465.4166099999993</v>
          </cell>
          <cell r="AJ17">
            <v>4754.5</v>
          </cell>
          <cell r="AK17">
            <v>0</v>
          </cell>
          <cell r="AL17">
            <v>5961.2141700000002</v>
          </cell>
          <cell r="AM17">
            <v>6339.333333333333</v>
          </cell>
          <cell r="AN17">
            <v>0</v>
          </cell>
          <cell r="AO17">
            <v>7245.1196800000007</v>
          </cell>
          <cell r="AP17">
            <v>7924.1666666666661</v>
          </cell>
          <cell r="AQ17">
            <v>0</v>
          </cell>
          <cell r="AR17">
            <v>9134.5233599999992</v>
          </cell>
          <cell r="AS17">
            <v>9509</v>
          </cell>
          <cell r="AT17">
            <v>0</v>
          </cell>
          <cell r="AU17">
            <v>10493.588589999999</v>
          </cell>
          <cell r="AV17">
            <v>11093.833333333332</v>
          </cell>
          <cell r="AW17">
            <v>0</v>
          </cell>
          <cell r="AX17">
            <v>11914.286990000001</v>
          </cell>
          <cell r="AY17">
            <v>12678.666666666666</v>
          </cell>
          <cell r="AZ17">
            <v>0</v>
          </cell>
          <cell r="BA17">
            <v>13275.613759999998</v>
          </cell>
          <cell r="BB17">
            <v>14263.5</v>
          </cell>
          <cell r="BC17">
            <v>0</v>
          </cell>
          <cell r="BD17">
            <v>14652.113270000002</v>
          </cell>
          <cell r="BE17">
            <v>15848.333333333334</v>
          </cell>
          <cell r="BF17">
            <v>1228.6451612903224</v>
          </cell>
          <cell r="BG17">
            <v>16081.999170000001</v>
          </cell>
          <cell r="BH17">
            <v>17433.166666666668</v>
          </cell>
          <cell r="BI17">
            <v>2620.7975612903233</v>
          </cell>
        </row>
        <row r="18">
          <cell r="S18">
            <v>6</v>
          </cell>
        </row>
        <row r="19">
          <cell r="S19">
            <v>7</v>
          </cell>
        </row>
        <row r="20">
          <cell r="S20">
            <v>8</v>
          </cell>
          <cell r="T20">
            <v>354.58064516129031</v>
          </cell>
          <cell r="U20">
            <v>0</v>
          </cell>
          <cell r="V20">
            <v>1506.4193548387098</v>
          </cell>
          <cell r="W20">
            <v>646.35750516129008</v>
          </cell>
          <cell r="X20">
            <v>0</v>
          </cell>
          <cell r="Y20">
            <v>1506.0206448387107</v>
          </cell>
          <cell r="Z20">
            <v>1142.9676209677416</v>
          </cell>
          <cell r="AA20">
            <v>0</v>
          </cell>
          <cell r="AB20">
            <v>1480.4053490322501</v>
          </cell>
          <cell r="AC20">
            <v>196.66772999999981</v>
          </cell>
          <cell r="AD20">
            <v>456.44402736822173</v>
          </cell>
          <cell r="AE20">
            <v>0</v>
          </cell>
          <cell r="AF20">
            <v>387.64976999999982</v>
          </cell>
          <cell r="AG20">
            <v>912.88805473644345</v>
          </cell>
          <cell r="AH20">
            <v>0</v>
          </cell>
          <cell r="AI20">
            <v>729.45105000000001</v>
          </cell>
          <cell r="AJ20">
            <v>1369.3320821046652</v>
          </cell>
          <cell r="AK20">
            <v>0</v>
          </cell>
          <cell r="AL20">
            <v>1191.79638</v>
          </cell>
          <cell r="AM20">
            <v>1825.7761094728869</v>
          </cell>
          <cell r="AN20">
            <v>0</v>
          </cell>
          <cell r="AO20">
            <v>1788.2717700000001</v>
          </cell>
          <cell r="AP20">
            <v>2282.2201368411088</v>
          </cell>
          <cell r="AQ20">
            <v>0</v>
          </cell>
          <cell r="AR20">
            <v>2097.9337099999998</v>
          </cell>
          <cell r="AS20">
            <v>2738.6641642093305</v>
          </cell>
          <cell r="AT20">
            <v>0</v>
          </cell>
          <cell r="AU20">
            <v>2434.03253</v>
          </cell>
          <cell r="AV20">
            <v>3195.1081915775521</v>
          </cell>
          <cell r="AW20">
            <v>0</v>
          </cell>
          <cell r="AX20">
            <v>2656.2877699999999</v>
          </cell>
          <cell r="AY20">
            <v>3651.5522189457738</v>
          </cell>
          <cell r="AZ20">
            <v>0</v>
          </cell>
          <cell r="BA20">
            <v>3035.68606</v>
          </cell>
          <cell r="BB20">
            <v>4107.9962463139955</v>
          </cell>
          <cell r="BC20">
            <v>0</v>
          </cell>
          <cell r="BD20">
            <v>3186.5327600000005</v>
          </cell>
          <cell r="BE20">
            <v>4564.4402736822176</v>
          </cell>
          <cell r="BF20">
            <v>354.58064516129031</v>
          </cell>
          <cell r="BG20">
            <v>3609.2334000000001</v>
          </cell>
          <cell r="BH20">
            <v>5020.8843010504397</v>
          </cell>
          <cell r="BI20">
            <v>646.35750516129008</v>
          </cell>
        </row>
        <row r="21">
          <cell r="S21">
            <v>9</v>
          </cell>
          <cell r="T21">
            <v>80.870967741935488</v>
          </cell>
          <cell r="U21">
            <v>0</v>
          </cell>
          <cell r="V21">
            <v>919.12903225806451</v>
          </cell>
          <cell r="W21">
            <v>251.89921774193542</v>
          </cell>
          <cell r="X21">
            <v>0</v>
          </cell>
          <cell r="Y21">
            <v>918.91957225806459</v>
          </cell>
          <cell r="Z21">
            <v>746.75409806451626</v>
          </cell>
          <cell r="AA21">
            <v>0</v>
          </cell>
          <cell r="AB21">
            <v>943.7942819354837</v>
          </cell>
          <cell r="AC21">
            <v>233.85245999999998</v>
          </cell>
          <cell r="AD21">
            <v>241.85016770822196</v>
          </cell>
          <cell r="AE21">
            <v>0</v>
          </cell>
          <cell r="AF21">
            <v>694.49303000000032</v>
          </cell>
          <cell r="AG21">
            <v>483.70033541644392</v>
          </cell>
          <cell r="AH21">
            <v>0</v>
          </cell>
          <cell r="AI21">
            <v>961.24100999999996</v>
          </cell>
          <cell r="AJ21">
            <v>725.55050312466585</v>
          </cell>
          <cell r="AK21">
            <v>0</v>
          </cell>
          <cell r="AL21">
            <v>1189.6840900000002</v>
          </cell>
          <cell r="AM21">
            <v>967.40067083288784</v>
          </cell>
          <cell r="AN21">
            <v>0</v>
          </cell>
          <cell r="AO21">
            <v>1488.02557</v>
          </cell>
          <cell r="AP21">
            <v>1209.2508385411097</v>
          </cell>
          <cell r="AQ21">
            <v>0</v>
          </cell>
          <cell r="AR21">
            <v>1894.26484</v>
          </cell>
          <cell r="AS21">
            <v>1451.1010062493317</v>
          </cell>
          <cell r="AT21">
            <v>0</v>
          </cell>
          <cell r="AU21">
            <v>2167.0920099999998</v>
          </cell>
          <cell r="AV21">
            <v>1692.9511739575537</v>
          </cell>
          <cell r="AW21">
            <v>0</v>
          </cell>
          <cell r="AX21">
            <v>2408.9598900000001</v>
          </cell>
          <cell r="AY21">
            <v>1934.8013416657757</v>
          </cell>
          <cell r="AZ21">
            <v>0</v>
          </cell>
          <cell r="BA21">
            <v>2758.9116600000002</v>
          </cell>
          <cell r="BB21">
            <v>2176.6515093739977</v>
          </cell>
          <cell r="BC21">
            <v>0</v>
          </cell>
          <cell r="BD21">
            <v>3177.7051100000003</v>
          </cell>
          <cell r="BE21">
            <v>2418.5016770822194</v>
          </cell>
          <cell r="BF21">
            <v>80.870967741935488</v>
          </cell>
          <cell r="BG21">
            <v>2980.5824700000003</v>
          </cell>
          <cell r="BH21">
            <v>2660.3518447904412</v>
          </cell>
          <cell r="BI21">
            <v>251.89921774193542</v>
          </cell>
        </row>
        <row r="22">
          <cell r="S22">
            <v>16.5</v>
          </cell>
          <cell r="T22">
            <v>102.19354838709677</v>
          </cell>
          <cell r="U22">
            <v>0</v>
          </cell>
          <cell r="V22">
            <v>322.80645161290323</v>
          </cell>
          <cell r="W22">
            <v>202.02922838709671</v>
          </cell>
          <cell r="X22">
            <v>0</v>
          </cell>
          <cell r="Y22">
            <v>322.99817161290332</v>
          </cell>
          <cell r="Z22">
            <v>290.13009548387106</v>
          </cell>
          <cell r="AA22">
            <v>0</v>
          </cell>
          <cell r="AB22">
            <v>323.04674451612948</v>
          </cell>
          <cell r="AC22">
            <v>87.095319999999987</v>
          </cell>
          <cell r="AD22">
            <v>109.12247159022296</v>
          </cell>
          <cell r="AE22">
            <v>0</v>
          </cell>
          <cell r="AF22">
            <v>190.83398999999997</v>
          </cell>
          <cell r="AG22">
            <v>218.24494318044592</v>
          </cell>
          <cell r="AH22">
            <v>0</v>
          </cell>
          <cell r="AI22">
            <v>267.55133000000001</v>
          </cell>
          <cell r="AJ22">
            <v>327.36741477066886</v>
          </cell>
          <cell r="AK22">
            <v>0</v>
          </cell>
          <cell r="AL22">
            <v>365.02305000000001</v>
          </cell>
          <cell r="AM22">
            <v>436.48988636089183</v>
          </cell>
          <cell r="AN22">
            <v>0</v>
          </cell>
          <cell r="AO22">
            <v>465.72944999999999</v>
          </cell>
          <cell r="AP22">
            <v>545.61235795111475</v>
          </cell>
          <cell r="AQ22">
            <v>0</v>
          </cell>
          <cell r="AR22">
            <v>634.17429000000004</v>
          </cell>
          <cell r="AS22">
            <v>654.73482954133772</v>
          </cell>
          <cell r="AT22">
            <v>0</v>
          </cell>
          <cell r="AU22">
            <v>729.58742000000007</v>
          </cell>
          <cell r="AV22">
            <v>763.85730113156069</v>
          </cell>
          <cell r="AW22">
            <v>0</v>
          </cell>
          <cell r="AX22">
            <v>819.18615</v>
          </cell>
          <cell r="AY22">
            <v>872.97977272178366</v>
          </cell>
          <cell r="AZ22">
            <v>0</v>
          </cell>
          <cell r="BA22">
            <v>915.81673999999998</v>
          </cell>
          <cell r="BB22">
            <v>982.10224431200663</v>
          </cell>
          <cell r="BC22">
            <v>0</v>
          </cell>
          <cell r="BD22">
            <v>1016.3775400000001</v>
          </cell>
          <cell r="BE22">
            <v>1091.2247159022295</v>
          </cell>
          <cell r="BF22">
            <v>102.19354838709677</v>
          </cell>
          <cell r="BG22">
            <v>1106.6029900000001</v>
          </cell>
          <cell r="BH22">
            <v>1200.3471874924523</v>
          </cell>
          <cell r="BI22">
            <v>202.02922838709671</v>
          </cell>
        </row>
        <row r="23">
          <cell r="S23">
            <v>10</v>
          </cell>
          <cell r="T23">
            <v>28.612903225806452</v>
          </cell>
          <cell r="U23">
            <v>0</v>
          </cell>
          <cell r="V23">
            <v>162.38709677419354</v>
          </cell>
          <cell r="W23">
            <v>27.667173225806451</v>
          </cell>
          <cell r="X23">
            <v>0</v>
          </cell>
          <cell r="Y23">
            <v>162.02095677419356</v>
          </cell>
          <cell r="Z23">
            <v>103.13010935483871</v>
          </cell>
          <cell r="AA23">
            <v>0</v>
          </cell>
          <cell r="AB23">
            <v>161.85131064516125</v>
          </cell>
          <cell r="AC23">
            <v>0.55298999999999976</v>
          </cell>
          <cell r="AD23">
            <v>18.333333333333332</v>
          </cell>
          <cell r="AE23">
            <v>0</v>
          </cell>
          <cell r="AF23">
            <v>10.995610000000001</v>
          </cell>
          <cell r="AG23">
            <v>36.666666666666664</v>
          </cell>
          <cell r="AH23">
            <v>0</v>
          </cell>
          <cell r="AI23">
            <v>24.813740000000003</v>
          </cell>
          <cell r="AJ23">
            <v>55</v>
          </cell>
          <cell r="AK23">
            <v>0</v>
          </cell>
          <cell r="AL23">
            <v>38.179870000000001</v>
          </cell>
          <cell r="AM23">
            <v>73.333333333333329</v>
          </cell>
          <cell r="AN23">
            <v>0</v>
          </cell>
          <cell r="AO23">
            <v>51.456000000000003</v>
          </cell>
          <cell r="AP23">
            <v>91.666666666666657</v>
          </cell>
          <cell r="AQ23">
            <v>0</v>
          </cell>
          <cell r="AR23">
            <v>61.719730000000006</v>
          </cell>
          <cell r="AS23">
            <v>110</v>
          </cell>
          <cell r="AT23">
            <v>0</v>
          </cell>
          <cell r="AU23">
            <v>74.222789999999989</v>
          </cell>
          <cell r="AV23">
            <v>128.33333333333331</v>
          </cell>
          <cell r="AW23">
            <v>0</v>
          </cell>
          <cell r="AX23">
            <v>86.779690000000002</v>
          </cell>
          <cell r="AY23">
            <v>146.66666666666666</v>
          </cell>
          <cell r="AZ23">
            <v>0</v>
          </cell>
          <cell r="BA23">
            <v>99.337490000000003</v>
          </cell>
          <cell r="BB23">
            <v>165</v>
          </cell>
          <cell r="BC23">
            <v>0</v>
          </cell>
          <cell r="BD23">
            <v>106.81129000000001</v>
          </cell>
          <cell r="BE23">
            <v>183.33333333333334</v>
          </cell>
          <cell r="BF23">
            <v>28.612903225806452</v>
          </cell>
          <cell r="BG23">
            <v>114.28509</v>
          </cell>
          <cell r="BH23">
            <v>201.66666666666669</v>
          </cell>
          <cell r="BI23">
            <v>27.667173225806451</v>
          </cell>
        </row>
        <row r="24">
          <cell r="S24">
            <v>11</v>
          </cell>
          <cell r="T24">
            <v>566.25806451612902</v>
          </cell>
          <cell r="U24">
            <v>0</v>
          </cell>
          <cell r="V24">
            <v>2910.7419354838712</v>
          </cell>
          <cell r="W24">
            <v>1127.9531245161286</v>
          </cell>
          <cell r="X24">
            <v>0</v>
          </cell>
          <cell r="Y24">
            <v>2909.9593454838719</v>
          </cell>
          <cell r="Z24">
            <v>2282.9819238709674</v>
          </cell>
          <cell r="AA24">
            <v>0</v>
          </cell>
          <cell r="AB24">
            <v>2909.0976861290246</v>
          </cell>
          <cell r="AC24">
            <v>518.16849999999977</v>
          </cell>
          <cell r="AD24">
            <v>825.75</v>
          </cell>
          <cell r="AE24">
            <v>0</v>
          </cell>
          <cell r="AF24">
            <v>1283.9724000000001</v>
          </cell>
          <cell r="AG24">
            <v>1651.5</v>
          </cell>
          <cell r="AH24">
            <v>0</v>
          </cell>
          <cell r="AI24">
            <v>1983.0571299999999</v>
          </cell>
          <cell r="AJ24">
            <v>2477.25</v>
          </cell>
          <cell r="AK24">
            <v>0</v>
          </cell>
          <cell r="AL24">
            <v>2784.6833900000001</v>
          </cell>
          <cell r="AM24">
            <v>3303</v>
          </cell>
          <cell r="AN24">
            <v>0</v>
          </cell>
          <cell r="AO24">
            <v>3793.48279</v>
          </cell>
          <cell r="AP24">
            <v>4128.75</v>
          </cell>
          <cell r="AQ24">
            <v>0</v>
          </cell>
          <cell r="AR24">
            <v>4688.0925699999998</v>
          </cell>
          <cell r="AS24">
            <v>4954.5</v>
          </cell>
          <cell r="AT24">
            <v>0</v>
          </cell>
          <cell r="AU24">
            <v>5404.9347499999994</v>
          </cell>
          <cell r="AV24">
            <v>5780.25</v>
          </cell>
          <cell r="AW24">
            <v>0</v>
          </cell>
          <cell r="AX24">
            <v>5971.2135000000007</v>
          </cell>
          <cell r="AY24">
            <v>6606</v>
          </cell>
          <cell r="AZ24">
            <v>0</v>
          </cell>
          <cell r="BA24">
            <v>6809.7519499999999</v>
          </cell>
          <cell r="BB24">
            <v>7431.75</v>
          </cell>
          <cell r="BC24">
            <v>0</v>
          </cell>
          <cell r="BD24">
            <v>7487.4267000000009</v>
          </cell>
          <cell r="BE24">
            <v>8257.5</v>
          </cell>
          <cell r="BF24">
            <v>566.25806451612902</v>
          </cell>
          <cell r="BG24">
            <v>7810.703950000001</v>
          </cell>
          <cell r="BH24">
            <v>9083.25</v>
          </cell>
          <cell r="BI24">
            <v>1127.9531245161286</v>
          </cell>
        </row>
        <row r="25">
          <cell r="S25">
            <v>12</v>
          </cell>
        </row>
        <row r="26">
          <cell r="S26">
            <v>13</v>
          </cell>
          <cell r="T26">
            <v>239.2258064516129</v>
          </cell>
          <cell r="U26">
            <v>0</v>
          </cell>
          <cell r="V26">
            <v>739.77419354838707</v>
          </cell>
          <cell r="W26">
            <v>550.11969645161298</v>
          </cell>
          <cell r="X26">
            <v>0</v>
          </cell>
          <cell r="Y26">
            <v>740.08988354838721</v>
          </cell>
          <cell r="Z26">
            <v>870.30108999999993</v>
          </cell>
          <cell r="AA26">
            <v>0</v>
          </cell>
          <cell r="AB26">
            <v>740.02105000000006</v>
          </cell>
          <cell r="AC26">
            <v>318.41755000000001</v>
          </cell>
          <cell r="AD26">
            <v>359.91666666666669</v>
          </cell>
          <cell r="AE26">
            <v>0</v>
          </cell>
          <cell r="AF26">
            <v>637.10044999999991</v>
          </cell>
          <cell r="AG26">
            <v>719.83333333333337</v>
          </cell>
          <cell r="AH26">
            <v>0</v>
          </cell>
          <cell r="AI26">
            <v>956.88761</v>
          </cell>
          <cell r="AJ26">
            <v>1079.75</v>
          </cell>
          <cell r="AK26">
            <v>0</v>
          </cell>
          <cell r="AL26">
            <v>1277.27097</v>
          </cell>
          <cell r="AM26">
            <v>1439.6666666666667</v>
          </cell>
          <cell r="AN26">
            <v>0</v>
          </cell>
          <cell r="AO26">
            <v>1598.1603400000001</v>
          </cell>
          <cell r="AP26">
            <v>1799.5833333333335</v>
          </cell>
          <cell r="AQ26">
            <v>0</v>
          </cell>
          <cell r="AR26">
            <v>1920.78376</v>
          </cell>
          <cell r="AS26">
            <v>2159.5</v>
          </cell>
          <cell r="AT26">
            <v>0</v>
          </cell>
          <cell r="AU26">
            <v>2244.90425</v>
          </cell>
          <cell r="AV26">
            <v>2519.4166666666665</v>
          </cell>
          <cell r="AW26">
            <v>0</v>
          </cell>
          <cell r="AX26">
            <v>2570.0589</v>
          </cell>
          <cell r="AY26">
            <v>2879.333333333333</v>
          </cell>
          <cell r="AZ26">
            <v>0</v>
          </cell>
          <cell r="BA26">
            <v>2901.19929</v>
          </cell>
          <cell r="BB26">
            <v>3239.25</v>
          </cell>
          <cell r="BC26">
            <v>0</v>
          </cell>
          <cell r="BD26">
            <v>3237.0917400000003</v>
          </cell>
          <cell r="BE26">
            <v>3599.1666666666661</v>
          </cell>
          <cell r="BF26">
            <v>239.2258064516129</v>
          </cell>
          <cell r="BG26">
            <v>3579.1314500000003</v>
          </cell>
          <cell r="BH26">
            <v>3959.0833333333326</v>
          </cell>
          <cell r="BI26">
            <v>550.11969645161298</v>
          </cell>
        </row>
        <row r="27">
          <cell r="S27">
            <v>14</v>
          </cell>
        </row>
        <row r="28">
          <cell r="S28">
            <v>15</v>
          </cell>
          <cell r="T28">
            <v>423.1612903225805</v>
          </cell>
          <cell r="U28">
            <v>0</v>
          </cell>
          <cell r="V28">
            <v>608.83870967741973</v>
          </cell>
          <cell r="W28">
            <v>942.72474032258174</v>
          </cell>
          <cell r="X28">
            <v>0</v>
          </cell>
          <cell r="Y28">
            <v>609.14002967741635</v>
          </cell>
          <cell r="Z28">
            <v>911.48106096774109</v>
          </cell>
          <cell r="AA28">
            <v>0</v>
          </cell>
          <cell r="AB28">
            <v>610.38880903226732</v>
          </cell>
          <cell r="AC28">
            <v>651.26537000000019</v>
          </cell>
          <cell r="AD28">
            <v>399.16666666666657</v>
          </cell>
          <cell r="AE28">
            <v>0</v>
          </cell>
          <cell r="AF28">
            <v>986.51657999999952</v>
          </cell>
          <cell r="AG28">
            <v>798.33333333333314</v>
          </cell>
          <cell r="AH28">
            <v>0</v>
          </cell>
          <cell r="AI28">
            <v>1525.4718699999992</v>
          </cell>
          <cell r="AJ28">
            <v>1197.5</v>
          </cell>
          <cell r="AK28">
            <v>0</v>
          </cell>
          <cell r="AL28">
            <v>1899.25981</v>
          </cell>
          <cell r="AM28">
            <v>1596.6666666666663</v>
          </cell>
          <cell r="AN28">
            <v>0</v>
          </cell>
          <cell r="AO28">
            <v>1853.4765500000005</v>
          </cell>
          <cell r="AP28">
            <v>1995.8333333333326</v>
          </cell>
          <cell r="AQ28">
            <v>0</v>
          </cell>
          <cell r="AR28">
            <v>2525.6470299999992</v>
          </cell>
          <cell r="AS28">
            <v>2395</v>
          </cell>
          <cell r="AT28">
            <v>0</v>
          </cell>
          <cell r="AU28">
            <v>2843.7495899999999</v>
          </cell>
          <cell r="AV28">
            <v>2794.1666666666665</v>
          </cell>
          <cell r="AW28">
            <v>0</v>
          </cell>
          <cell r="AX28">
            <v>3373.0145899999998</v>
          </cell>
          <cell r="AY28">
            <v>3193.333333333333</v>
          </cell>
          <cell r="AZ28">
            <v>0</v>
          </cell>
          <cell r="BA28">
            <v>3564.6625199999985</v>
          </cell>
          <cell r="BB28">
            <v>3592.5</v>
          </cell>
          <cell r="BC28">
            <v>0</v>
          </cell>
          <cell r="BD28">
            <v>3927.5948300000005</v>
          </cell>
          <cell r="BE28">
            <v>3991.6666666666679</v>
          </cell>
          <cell r="BF28">
            <v>423.1612903225805</v>
          </cell>
          <cell r="BG28">
            <v>4692.1637699999992</v>
          </cell>
          <cell r="BH28">
            <v>4390.8333333333358</v>
          </cell>
          <cell r="BI28">
            <v>942.72474032258174</v>
          </cell>
        </row>
        <row r="29">
          <cell r="S29">
            <v>16</v>
          </cell>
        </row>
        <row r="30">
          <cell r="S30">
            <v>17</v>
          </cell>
          <cell r="T30" t="str">
            <v xml:space="preserve"> </v>
          </cell>
          <cell r="U30" t="str">
            <v xml:space="preserve"> </v>
          </cell>
          <cell r="V30" t="str">
            <v xml:space="preserve"> </v>
          </cell>
          <cell r="W30" t="str">
            <v xml:space="preserve"> </v>
          </cell>
          <cell r="X30" t="str">
            <v xml:space="preserve"> </v>
          </cell>
          <cell r="Y30" t="str">
            <v xml:space="preserve"> </v>
          </cell>
          <cell r="Z30" t="str">
            <v xml:space="preserve"> </v>
          </cell>
          <cell r="AA30" t="str">
            <v xml:space="preserve"> </v>
          </cell>
          <cell r="AB30" t="str">
            <v xml:space="preserve"> </v>
          </cell>
          <cell r="AC30" t="str">
            <v xml:space="preserve"> </v>
          </cell>
          <cell r="AD30" t="str">
            <v xml:space="preserve"> </v>
          </cell>
          <cell r="AE30" t="str">
            <v xml:space="preserve"> </v>
          </cell>
          <cell r="AF30" t="str">
            <v xml:space="preserve"> </v>
          </cell>
          <cell r="AG30" t="str">
            <v xml:space="preserve"> </v>
          </cell>
          <cell r="AH30" t="str">
            <v xml:space="preserve"> </v>
          </cell>
          <cell r="AI30" t="str">
            <v xml:space="preserve"> </v>
          </cell>
          <cell r="AJ30" t="str">
            <v xml:space="preserve"> </v>
          </cell>
          <cell r="AK30" t="str">
            <v xml:space="preserve"> </v>
          </cell>
          <cell r="AL30" t="str">
            <v xml:space="preserve"> </v>
          </cell>
          <cell r="AM30" t="str">
            <v xml:space="preserve"> </v>
          </cell>
          <cell r="AN30" t="str">
            <v xml:space="preserve"> </v>
          </cell>
          <cell r="AO30" t="str">
            <v xml:space="preserve"> </v>
          </cell>
          <cell r="AP30" t="str">
            <v xml:space="preserve"> </v>
          </cell>
          <cell r="AQ30" t="str">
            <v xml:space="preserve"> </v>
          </cell>
          <cell r="AR30" t="str">
            <v xml:space="preserve"> </v>
          </cell>
          <cell r="AS30" t="str">
            <v xml:space="preserve"> </v>
          </cell>
          <cell r="AT30" t="str">
            <v xml:space="preserve"> </v>
          </cell>
          <cell r="AU30" t="str">
            <v xml:space="preserve"> </v>
          </cell>
          <cell r="AV30" t="str">
            <v xml:space="preserve"> </v>
          </cell>
          <cell r="AW30" t="str">
            <v xml:space="preserve"> </v>
          </cell>
          <cell r="AX30" t="str">
            <v xml:space="preserve"> </v>
          </cell>
          <cell r="AY30" t="str">
            <v xml:space="preserve"> </v>
          </cell>
          <cell r="AZ30" t="str">
            <v xml:space="preserve"> </v>
          </cell>
          <cell r="BA30" t="str">
            <v xml:space="preserve"> </v>
          </cell>
          <cell r="BB30" t="str">
            <v xml:space="preserve"> </v>
          </cell>
          <cell r="BC30" t="str">
            <v xml:space="preserve"> </v>
          </cell>
          <cell r="BD30" t="str">
            <v xml:space="preserve"> </v>
          </cell>
          <cell r="BE30" t="str">
            <v xml:space="preserve"> </v>
          </cell>
          <cell r="BF30" t="str">
            <v xml:space="preserve"> </v>
          </cell>
          <cell r="BG30" t="str">
            <v xml:space="preserve"> </v>
          </cell>
          <cell r="BH30" t="str">
            <v xml:space="preserve"> </v>
          </cell>
          <cell r="BI30" t="str">
            <v xml:space="preserve"> </v>
          </cell>
        </row>
        <row r="31">
          <cell r="S31">
            <v>18</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row>
        <row r="32">
          <cell r="S32">
            <v>19</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row>
        <row r="33">
          <cell r="S33">
            <v>20</v>
          </cell>
          <cell r="T33">
            <v>0</v>
          </cell>
          <cell r="U33">
            <v>0</v>
          </cell>
          <cell r="V33">
            <v>6</v>
          </cell>
          <cell r="W33">
            <v>0</v>
          </cell>
          <cell r="X33">
            <v>0</v>
          </cell>
          <cell r="Y33">
            <v>6.3979999999999997</v>
          </cell>
          <cell r="Z33">
            <v>-37.278120000000001</v>
          </cell>
          <cell r="AA33">
            <v>0</v>
          </cell>
          <cell r="AB33">
            <v>6.3980000000000032</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row>
        <row r="34">
          <cell r="S34">
            <v>21</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row>
        <row r="35">
          <cell r="S35">
            <v>27.5</v>
          </cell>
          <cell r="T35">
            <v>0.77419354838709675</v>
          </cell>
          <cell r="U35">
            <v>0</v>
          </cell>
          <cell r="V35">
            <v>4.225806451612903</v>
          </cell>
          <cell r="W35">
            <v>2.7173099999999999</v>
          </cell>
          <cell r="X35">
            <v>0</v>
          </cell>
          <cell r="Y35">
            <v>4.3060400000000012</v>
          </cell>
          <cell r="Z35">
            <v>7.1601812903225799</v>
          </cell>
          <cell r="AA35">
            <v>0</v>
          </cell>
          <cell r="AB35">
            <v>4.0696787096774205</v>
          </cell>
          <cell r="AC35">
            <v>2.89073</v>
          </cell>
          <cell r="AD35">
            <v>0</v>
          </cell>
          <cell r="AE35">
            <v>0</v>
          </cell>
          <cell r="AF35">
            <v>5.3223400000000005</v>
          </cell>
          <cell r="AG35">
            <v>0</v>
          </cell>
          <cell r="AH35">
            <v>0</v>
          </cell>
          <cell r="AI35">
            <v>8.05471</v>
          </cell>
          <cell r="AJ35">
            <v>0</v>
          </cell>
          <cell r="AK35">
            <v>0</v>
          </cell>
          <cell r="AL35">
            <v>10.314909999999999</v>
          </cell>
          <cell r="AM35">
            <v>0</v>
          </cell>
          <cell r="AN35">
            <v>0</v>
          </cell>
          <cell r="AO35">
            <v>12.650450000000001</v>
          </cell>
          <cell r="AP35">
            <v>0</v>
          </cell>
          <cell r="AQ35">
            <v>0</v>
          </cell>
          <cell r="AR35">
            <v>7.7553400000000003</v>
          </cell>
          <cell r="AS35">
            <v>0</v>
          </cell>
          <cell r="AT35">
            <v>0</v>
          </cell>
          <cell r="AU35">
            <v>8.3403099999999988</v>
          </cell>
          <cell r="AV35">
            <v>0</v>
          </cell>
          <cell r="AW35">
            <v>0</v>
          </cell>
          <cell r="AX35">
            <v>8.5685300000000009</v>
          </cell>
          <cell r="AY35">
            <v>0</v>
          </cell>
          <cell r="AZ35">
            <v>0</v>
          </cell>
          <cell r="BA35">
            <v>8.1371300000000009</v>
          </cell>
          <cell r="BB35">
            <v>0</v>
          </cell>
          <cell r="BC35">
            <v>0</v>
          </cell>
          <cell r="BD35">
            <v>7.5031800000000004</v>
          </cell>
          <cell r="BE35">
            <v>0</v>
          </cell>
          <cell r="BF35">
            <v>0.77419354838709675</v>
          </cell>
          <cell r="BG35">
            <v>8.0955499999999994</v>
          </cell>
          <cell r="BH35">
            <v>0</v>
          </cell>
          <cell r="BI35">
            <v>2.7173099999999999</v>
          </cell>
        </row>
        <row r="36">
          <cell r="S36">
            <v>22</v>
          </cell>
          <cell r="T36">
            <v>0.77419354838709675</v>
          </cell>
          <cell r="U36">
            <v>0</v>
          </cell>
          <cell r="V36">
            <v>10.225806451612904</v>
          </cell>
          <cell r="W36">
            <v>2.7173099999999999</v>
          </cell>
          <cell r="X36">
            <v>0</v>
          </cell>
          <cell r="Y36">
            <v>10.704040000000001</v>
          </cell>
          <cell r="Z36">
            <v>-30.117938709677421</v>
          </cell>
          <cell r="AA36">
            <v>0</v>
          </cell>
          <cell r="AB36">
            <v>10.467678709677424</v>
          </cell>
          <cell r="AC36">
            <v>2.89073</v>
          </cell>
          <cell r="AD36">
            <v>0</v>
          </cell>
          <cell r="AE36">
            <v>0</v>
          </cell>
          <cell r="AF36">
            <v>5.3223400000000005</v>
          </cell>
          <cell r="AG36">
            <v>0</v>
          </cell>
          <cell r="AH36">
            <v>0</v>
          </cell>
          <cell r="AI36">
            <v>8.05471</v>
          </cell>
          <cell r="AJ36">
            <v>0</v>
          </cell>
          <cell r="AK36">
            <v>0</v>
          </cell>
          <cell r="AL36">
            <v>10.314909999999999</v>
          </cell>
          <cell r="AM36">
            <v>0</v>
          </cell>
          <cell r="AN36">
            <v>0</v>
          </cell>
          <cell r="AO36">
            <v>12.650450000000001</v>
          </cell>
          <cell r="AP36">
            <v>0</v>
          </cell>
          <cell r="AQ36">
            <v>0</v>
          </cell>
          <cell r="AR36">
            <v>7.7553400000000003</v>
          </cell>
          <cell r="AS36">
            <v>0</v>
          </cell>
          <cell r="AT36">
            <v>0</v>
          </cell>
          <cell r="AU36">
            <v>8.3403099999999988</v>
          </cell>
          <cell r="AV36">
            <v>0</v>
          </cell>
          <cell r="AW36">
            <v>0</v>
          </cell>
          <cell r="AX36">
            <v>8.5685300000000009</v>
          </cell>
          <cell r="AY36">
            <v>0</v>
          </cell>
          <cell r="AZ36">
            <v>0</v>
          </cell>
          <cell r="BA36">
            <v>8.1371300000000009</v>
          </cell>
          <cell r="BB36">
            <v>0</v>
          </cell>
          <cell r="BC36">
            <v>0</v>
          </cell>
          <cell r="BD36">
            <v>7.5031800000000004</v>
          </cell>
          <cell r="BE36">
            <v>0</v>
          </cell>
          <cell r="BF36">
            <v>0.77419354838709675</v>
          </cell>
          <cell r="BG36">
            <v>8.0955499999999994</v>
          </cell>
          <cell r="BH36">
            <v>0</v>
          </cell>
          <cell r="BI36">
            <v>2.7173099999999999</v>
          </cell>
        </row>
        <row r="37">
          <cell r="S37">
            <v>23</v>
          </cell>
        </row>
        <row r="38">
          <cell r="S38">
            <v>24</v>
          </cell>
          <cell r="T38">
            <v>229</v>
          </cell>
          <cell r="U38">
            <v>0</v>
          </cell>
          <cell r="V38">
            <v>0</v>
          </cell>
          <cell r="W38">
            <v>514.64462000000003</v>
          </cell>
          <cell r="X38">
            <v>0</v>
          </cell>
          <cell r="Y38">
            <v>8.080999999992855E-2</v>
          </cell>
          <cell r="Z38">
            <v>809.36476516129028</v>
          </cell>
          <cell r="AA38">
            <v>0</v>
          </cell>
          <cell r="AB38">
            <v>0.51622483870971791</v>
          </cell>
          <cell r="AC38">
            <v>295.16906</v>
          </cell>
          <cell r="AD38">
            <v>261.83333333333331</v>
          </cell>
          <cell r="AE38">
            <v>0</v>
          </cell>
          <cell r="AF38">
            <v>561.74666000000002</v>
          </cell>
          <cell r="AG38">
            <v>523.66666666666663</v>
          </cell>
          <cell r="AH38">
            <v>0</v>
          </cell>
          <cell r="AI38">
            <v>856.91049999999996</v>
          </cell>
          <cell r="AJ38">
            <v>785.5</v>
          </cell>
          <cell r="AK38">
            <v>0</v>
          </cell>
          <cell r="AL38">
            <v>1142.5782199999999</v>
          </cell>
          <cell r="AM38">
            <v>1047.3333333333333</v>
          </cell>
          <cell r="AN38">
            <v>0</v>
          </cell>
          <cell r="AO38">
            <v>1437.7259299999998</v>
          </cell>
          <cell r="AP38">
            <v>1309.1666666666665</v>
          </cell>
          <cell r="AQ38">
            <v>0</v>
          </cell>
          <cell r="AR38">
            <v>1723.3590300000001</v>
          </cell>
          <cell r="AS38">
            <v>1571</v>
          </cell>
          <cell r="AT38">
            <v>0</v>
          </cell>
          <cell r="AU38">
            <v>2018.5192400000001</v>
          </cell>
          <cell r="AV38">
            <v>1832.833333333333</v>
          </cell>
          <cell r="AW38">
            <v>0</v>
          </cell>
          <cell r="AX38">
            <v>2313.7277899999999</v>
          </cell>
          <cell r="AY38">
            <v>2094.6666666666665</v>
          </cell>
          <cell r="AZ38">
            <v>0</v>
          </cell>
          <cell r="BA38">
            <v>2599.4359100000001</v>
          </cell>
          <cell r="BB38">
            <v>2356.5</v>
          </cell>
          <cell r="BC38">
            <v>0</v>
          </cell>
          <cell r="BD38">
            <v>2894.7144700000003</v>
          </cell>
          <cell r="BE38">
            <v>2618.3333333333335</v>
          </cell>
          <cell r="BF38">
            <v>229</v>
          </cell>
          <cell r="BG38">
            <v>3180.4652700000001</v>
          </cell>
          <cell r="BH38">
            <v>2880.166666666667</v>
          </cell>
          <cell r="BI38">
            <v>514.64462000000003</v>
          </cell>
        </row>
        <row r="39">
          <cell r="S39">
            <v>25</v>
          </cell>
          <cell r="T39">
            <v>-6</v>
          </cell>
          <cell r="U39">
            <v>0</v>
          </cell>
          <cell r="V39">
            <v>-19</v>
          </cell>
          <cell r="W39">
            <v>-16.055679999999999</v>
          </cell>
          <cell r="X39">
            <v>0</v>
          </cell>
          <cell r="Y39">
            <v>-19.492630000000002</v>
          </cell>
          <cell r="Z39">
            <v>-24.827150000000003</v>
          </cell>
          <cell r="AA39">
            <v>0</v>
          </cell>
          <cell r="AB39">
            <v>-19.909739999999999</v>
          </cell>
          <cell r="AC39">
            <v>-1.46875</v>
          </cell>
          <cell r="AD39">
            <v>0</v>
          </cell>
          <cell r="AE39">
            <v>0</v>
          </cell>
          <cell r="AF39">
            <v>-2.9697100000000001</v>
          </cell>
          <cell r="AG39">
            <v>0</v>
          </cell>
          <cell r="AH39">
            <v>0</v>
          </cell>
          <cell r="AI39">
            <v>-5.3005800000000001</v>
          </cell>
          <cell r="AJ39">
            <v>0</v>
          </cell>
          <cell r="AK39">
            <v>0</v>
          </cell>
          <cell r="AL39">
            <v>-8.1097999999999999</v>
          </cell>
          <cell r="AM39">
            <v>0</v>
          </cell>
          <cell r="AN39">
            <v>0</v>
          </cell>
          <cell r="AO39">
            <v>-12.61495</v>
          </cell>
          <cell r="AP39">
            <v>0</v>
          </cell>
          <cell r="AQ39">
            <v>0</v>
          </cell>
          <cell r="AR39">
            <v>-13.14141</v>
          </cell>
          <cell r="AS39">
            <v>0</v>
          </cell>
          <cell r="AT39">
            <v>0</v>
          </cell>
          <cell r="AU39">
            <v>-18.32066</v>
          </cell>
          <cell r="AV39">
            <v>0</v>
          </cell>
          <cell r="AW39">
            <v>0</v>
          </cell>
          <cell r="AX39">
            <v>-24.656939999999999</v>
          </cell>
          <cell r="AY39">
            <v>0</v>
          </cell>
          <cell r="AZ39">
            <v>0</v>
          </cell>
          <cell r="BA39">
            <v>-32.538560000000004</v>
          </cell>
          <cell r="BB39">
            <v>0</v>
          </cell>
          <cell r="BC39">
            <v>0</v>
          </cell>
          <cell r="BD39">
            <v>-39.034750000000003</v>
          </cell>
          <cell r="BE39">
            <v>0</v>
          </cell>
          <cell r="BF39">
            <v>-6</v>
          </cell>
          <cell r="BG39">
            <v>-46.153889999999997</v>
          </cell>
          <cell r="BH39">
            <v>0</v>
          </cell>
          <cell r="BI39">
            <v>-16.055679999999999</v>
          </cell>
        </row>
        <row r="40">
          <cell r="S40">
            <v>32.5</v>
          </cell>
          <cell r="T40">
            <v>0</v>
          </cell>
          <cell r="U40">
            <v>0</v>
          </cell>
          <cell r="V40">
            <v>0</v>
          </cell>
          <cell r="W40">
            <v>0</v>
          </cell>
          <cell r="X40">
            <v>0</v>
          </cell>
          <cell r="Y40">
            <v>0</v>
          </cell>
          <cell r="Z40">
            <v>14890.315000000001</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row>
        <row r="41">
          <cell r="S41">
            <v>26</v>
          </cell>
          <cell r="T41">
            <v>223</v>
          </cell>
          <cell r="U41">
            <v>0</v>
          </cell>
          <cell r="V41">
            <v>-19</v>
          </cell>
          <cell r="W41">
            <v>498.58894000000004</v>
          </cell>
          <cell r="X41">
            <v>0</v>
          </cell>
          <cell r="Y41">
            <v>-19.411820000000073</v>
          </cell>
          <cell r="Z41">
            <v>15674.852615161291</v>
          </cell>
          <cell r="AA41">
            <v>0</v>
          </cell>
          <cell r="AB41">
            <v>-19.393515161290281</v>
          </cell>
          <cell r="AC41">
            <v>293.70031</v>
          </cell>
          <cell r="AD41">
            <v>261.83333333333331</v>
          </cell>
          <cell r="AE41">
            <v>0</v>
          </cell>
          <cell r="AF41">
            <v>558.77695000000006</v>
          </cell>
          <cell r="AG41">
            <v>523.66666666666663</v>
          </cell>
          <cell r="AH41">
            <v>0</v>
          </cell>
          <cell r="AI41">
            <v>851.60991999999999</v>
          </cell>
          <cell r="AJ41">
            <v>785.5</v>
          </cell>
          <cell r="AK41">
            <v>0</v>
          </cell>
          <cell r="AL41">
            <v>1134.4684199999999</v>
          </cell>
          <cell r="AM41">
            <v>1047.3333333333333</v>
          </cell>
          <cell r="AN41">
            <v>0</v>
          </cell>
          <cell r="AO41">
            <v>1425.1109799999999</v>
          </cell>
          <cell r="AP41">
            <v>1309.1666666666665</v>
          </cell>
          <cell r="AQ41">
            <v>0</v>
          </cell>
          <cell r="AR41">
            <v>1710.2176200000001</v>
          </cell>
          <cell r="AS41">
            <v>1571</v>
          </cell>
          <cell r="AT41">
            <v>0</v>
          </cell>
          <cell r="AU41">
            <v>2000.19858</v>
          </cell>
          <cell r="AV41">
            <v>1832.833333333333</v>
          </cell>
          <cell r="AW41">
            <v>0</v>
          </cell>
          <cell r="AX41">
            <v>2289.0708500000001</v>
          </cell>
          <cell r="AY41">
            <v>2094.6666666666665</v>
          </cell>
          <cell r="AZ41">
            <v>0</v>
          </cell>
          <cell r="BA41">
            <v>2566.8973500000002</v>
          </cell>
          <cell r="BB41">
            <v>2356.5</v>
          </cell>
          <cell r="BC41">
            <v>0</v>
          </cell>
          <cell r="BD41">
            <v>2855.6797200000005</v>
          </cell>
          <cell r="BE41">
            <v>2618.3333333333335</v>
          </cell>
          <cell r="BF41">
            <v>223</v>
          </cell>
          <cell r="BG41">
            <v>3134.3113800000001</v>
          </cell>
          <cell r="BH41">
            <v>2880.166666666667</v>
          </cell>
          <cell r="BI41">
            <v>498.58894000000004</v>
          </cell>
        </row>
        <row r="42">
          <cell r="S42">
            <v>27</v>
          </cell>
        </row>
        <row r="43">
          <cell r="S43">
            <v>28</v>
          </cell>
        </row>
        <row r="44">
          <cell r="S44">
            <v>29</v>
          </cell>
        </row>
        <row r="45">
          <cell r="S45">
            <v>30</v>
          </cell>
          <cell r="T45">
            <v>200.93548387096757</v>
          </cell>
          <cell r="U45">
            <v>0</v>
          </cell>
          <cell r="V45">
            <v>638.06451612903265</v>
          </cell>
          <cell r="W45">
            <v>446.8531103225817</v>
          </cell>
          <cell r="X45">
            <v>0</v>
          </cell>
          <cell r="Y45">
            <v>639.25588967741635</v>
          </cell>
          <cell r="Z45">
            <v>-14793.489492903227</v>
          </cell>
          <cell r="AA45">
            <v>0</v>
          </cell>
          <cell r="AB45">
            <v>640.2500029032351</v>
          </cell>
          <cell r="AC45">
            <v>360.45579000000015</v>
          </cell>
          <cell r="AD45">
            <v>137.33333333333326</v>
          </cell>
          <cell r="AE45">
            <v>0</v>
          </cell>
          <cell r="AF45">
            <v>433.06196999999952</v>
          </cell>
          <cell r="AG45">
            <v>274.66666666666652</v>
          </cell>
          <cell r="AH45">
            <v>0</v>
          </cell>
          <cell r="AI45">
            <v>681.9166599999993</v>
          </cell>
          <cell r="AJ45">
            <v>412</v>
          </cell>
          <cell r="AK45">
            <v>0</v>
          </cell>
          <cell r="AL45">
            <v>775.10630000000015</v>
          </cell>
          <cell r="AM45">
            <v>549.33333333333303</v>
          </cell>
          <cell r="AN45">
            <v>0</v>
          </cell>
          <cell r="AO45">
            <v>441.01602000000071</v>
          </cell>
          <cell r="AP45">
            <v>686.66666666666606</v>
          </cell>
          <cell r="AQ45">
            <v>0</v>
          </cell>
          <cell r="AR45">
            <v>823.18474999999921</v>
          </cell>
          <cell r="AS45">
            <v>824</v>
          </cell>
          <cell r="AT45">
            <v>0</v>
          </cell>
          <cell r="AU45">
            <v>851.89131999999995</v>
          </cell>
          <cell r="AV45">
            <v>961.33333333333348</v>
          </cell>
          <cell r="AW45">
            <v>0</v>
          </cell>
          <cell r="AX45">
            <v>1092.5122699999997</v>
          </cell>
          <cell r="AY45">
            <v>1098.6666666666665</v>
          </cell>
          <cell r="AZ45">
            <v>0</v>
          </cell>
          <cell r="BA45">
            <v>1005.9022999999984</v>
          </cell>
          <cell r="BB45">
            <v>1236</v>
          </cell>
          <cell r="BC45">
            <v>0</v>
          </cell>
          <cell r="BD45">
            <v>1079.4182900000001</v>
          </cell>
          <cell r="BE45">
            <v>1373.3333333333344</v>
          </cell>
          <cell r="BF45">
            <v>200.93548387096757</v>
          </cell>
          <cell r="BG45">
            <v>1565.9479399999991</v>
          </cell>
          <cell r="BH45">
            <v>1510.6666666666688</v>
          </cell>
          <cell r="BI45">
            <v>446.8531103225817</v>
          </cell>
        </row>
        <row r="46">
          <cell r="S46">
            <v>31</v>
          </cell>
        </row>
        <row r="47">
          <cell r="S47">
            <v>32</v>
          </cell>
          <cell r="T47">
            <v>65</v>
          </cell>
          <cell r="U47">
            <v>0</v>
          </cell>
          <cell r="V47">
            <v>117</v>
          </cell>
          <cell r="W47">
            <v>114.34596851428451</v>
          </cell>
          <cell r="X47">
            <v>0</v>
          </cell>
          <cell r="Y47">
            <v>117.4470414857155</v>
          </cell>
          <cell r="Z47">
            <v>27.604010000000002</v>
          </cell>
          <cell r="AA47">
            <v>0</v>
          </cell>
          <cell r="AB47">
            <v>161.50299999999999</v>
          </cell>
          <cell r="AC47">
            <v>174.92599999999999</v>
          </cell>
          <cell r="AD47">
            <v>23.916666666666668</v>
          </cell>
          <cell r="AE47">
            <v>0</v>
          </cell>
          <cell r="AF47">
            <v>160.131</v>
          </cell>
          <cell r="AG47">
            <v>47.833333333333336</v>
          </cell>
          <cell r="AH47">
            <v>0</v>
          </cell>
          <cell r="AI47">
            <v>257.39800000000002</v>
          </cell>
          <cell r="AJ47">
            <v>71.75</v>
          </cell>
          <cell r="AK47">
            <v>0</v>
          </cell>
          <cell r="AL47">
            <v>312.34399999999999</v>
          </cell>
          <cell r="AM47">
            <v>95.666666666666671</v>
          </cell>
          <cell r="AN47">
            <v>0</v>
          </cell>
          <cell r="AO47">
            <v>231.298</v>
          </cell>
          <cell r="AP47">
            <v>119.58333333333334</v>
          </cell>
          <cell r="AQ47">
            <v>0</v>
          </cell>
          <cell r="AR47">
            <v>358.19499999999999</v>
          </cell>
          <cell r="AS47">
            <v>143.5</v>
          </cell>
          <cell r="AT47">
            <v>0</v>
          </cell>
          <cell r="AU47">
            <v>389.036</v>
          </cell>
          <cell r="AV47">
            <v>167.41666666666666</v>
          </cell>
          <cell r="AW47">
            <v>0</v>
          </cell>
          <cell r="AX47">
            <v>505.44400000000002</v>
          </cell>
          <cell r="AY47">
            <v>191.33333333333331</v>
          </cell>
          <cell r="AZ47">
            <v>0</v>
          </cell>
          <cell r="BA47">
            <v>556.94200000000001</v>
          </cell>
          <cell r="BB47">
            <v>215.25</v>
          </cell>
          <cell r="BC47">
            <v>0</v>
          </cell>
          <cell r="BD47">
            <v>528.86</v>
          </cell>
          <cell r="BE47">
            <v>239.16666666666663</v>
          </cell>
          <cell r="BF47">
            <v>65</v>
          </cell>
          <cell r="BG47">
            <v>551.19500000000005</v>
          </cell>
          <cell r="BH47">
            <v>263.08333333333331</v>
          </cell>
          <cell r="BI47">
            <v>114.34596851428451</v>
          </cell>
        </row>
        <row r="48">
          <cell r="S48">
            <v>33</v>
          </cell>
          <cell r="T48">
            <v>0</v>
          </cell>
          <cell r="U48">
            <v>0</v>
          </cell>
          <cell r="V48">
            <v>0</v>
          </cell>
          <cell r="W48">
            <v>0</v>
          </cell>
          <cell r="X48">
            <v>0</v>
          </cell>
          <cell r="Y48">
            <v>0</v>
          </cell>
          <cell r="Z48">
            <v>-2904.8290000000002</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row>
        <row r="49">
          <cell r="S49">
            <v>34</v>
          </cell>
          <cell r="T49">
            <v>65</v>
          </cell>
          <cell r="U49">
            <v>0</v>
          </cell>
          <cell r="V49">
            <v>117</v>
          </cell>
          <cell r="W49">
            <v>114.34596851428451</v>
          </cell>
          <cell r="X49">
            <v>0</v>
          </cell>
          <cell r="Y49">
            <v>117.4470414857155</v>
          </cell>
          <cell r="Z49">
            <v>-2877.2249900000002</v>
          </cell>
          <cell r="AA49">
            <v>0</v>
          </cell>
          <cell r="AB49">
            <v>161.50299999999999</v>
          </cell>
          <cell r="AC49">
            <v>174.92599999999999</v>
          </cell>
          <cell r="AD49">
            <v>23.916666666666668</v>
          </cell>
          <cell r="AE49">
            <v>0</v>
          </cell>
          <cell r="AF49">
            <v>160.131</v>
          </cell>
          <cell r="AG49">
            <v>47.833333333333336</v>
          </cell>
          <cell r="AH49">
            <v>0</v>
          </cell>
          <cell r="AI49">
            <v>257.39800000000002</v>
          </cell>
          <cell r="AJ49">
            <v>71.75</v>
          </cell>
          <cell r="AK49">
            <v>0</v>
          </cell>
          <cell r="AL49">
            <v>312.34399999999999</v>
          </cell>
          <cell r="AM49">
            <v>95.666666666666671</v>
          </cell>
          <cell r="AN49">
            <v>0</v>
          </cell>
          <cell r="AO49">
            <v>231.298</v>
          </cell>
          <cell r="AP49">
            <v>119.58333333333334</v>
          </cell>
          <cell r="AQ49">
            <v>0</v>
          </cell>
          <cell r="AR49">
            <v>358.19499999999999</v>
          </cell>
          <cell r="AS49">
            <v>143.5</v>
          </cell>
          <cell r="AT49">
            <v>0</v>
          </cell>
          <cell r="AU49">
            <v>389.036</v>
          </cell>
          <cell r="AV49">
            <v>167.41666666666666</v>
          </cell>
          <cell r="AW49">
            <v>0</v>
          </cell>
          <cell r="AX49">
            <v>505.44400000000002</v>
          </cell>
          <cell r="AY49">
            <v>191.33333333333331</v>
          </cell>
          <cell r="AZ49">
            <v>0</v>
          </cell>
          <cell r="BA49">
            <v>556.94200000000001</v>
          </cell>
          <cell r="BB49">
            <v>215.25</v>
          </cell>
          <cell r="BC49">
            <v>0</v>
          </cell>
          <cell r="BD49">
            <v>528.86</v>
          </cell>
          <cell r="BE49">
            <v>239.16666666666663</v>
          </cell>
          <cell r="BF49">
            <v>65</v>
          </cell>
          <cell r="BG49">
            <v>551.19500000000005</v>
          </cell>
          <cell r="BH49">
            <v>263.08333333333331</v>
          </cell>
          <cell r="BI49">
            <v>114.34596851428451</v>
          </cell>
        </row>
        <row r="50">
          <cell r="S50">
            <v>35</v>
          </cell>
        </row>
        <row r="51">
          <cell r="S51">
            <v>36</v>
          </cell>
          <cell r="T51">
            <v>135.93548387096757</v>
          </cell>
          <cell r="U51">
            <v>0</v>
          </cell>
          <cell r="V51">
            <v>521.06451612903265</v>
          </cell>
          <cell r="W51">
            <v>332.50714180829721</v>
          </cell>
          <cell r="X51">
            <v>0</v>
          </cell>
          <cell r="Y51">
            <v>521.8088481917008</v>
          </cell>
          <cell r="Z51">
            <v>-11916.264502903226</v>
          </cell>
          <cell r="AA51">
            <v>0</v>
          </cell>
          <cell r="AB51">
            <v>478.74700290323511</v>
          </cell>
          <cell r="AC51">
            <v>185.52979000000016</v>
          </cell>
          <cell r="AD51">
            <v>113.41666666666659</v>
          </cell>
          <cell r="AE51">
            <v>0</v>
          </cell>
          <cell r="AF51">
            <v>272.93096999999955</v>
          </cell>
          <cell r="AG51">
            <v>226.83333333333317</v>
          </cell>
          <cell r="AH51">
            <v>0</v>
          </cell>
          <cell r="AI51">
            <v>424.51865999999927</v>
          </cell>
          <cell r="AJ51">
            <v>340.25</v>
          </cell>
          <cell r="AK51">
            <v>0</v>
          </cell>
          <cell r="AL51">
            <v>462.76230000000015</v>
          </cell>
          <cell r="AM51">
            <v>453.66666666666634</v>
          </cell>
          <cell r="AN51">
            <v>0</v>
          </cell>
          <cell r="AO51">
            <v>209.71802000000071</v>
          </cell>
          <cell r="AP51">
            <v>567.08333333333269</v>
          </cell>
          <cell r="AQ51">
            <v>0</v>
          </cell>
          <cell r="AR51">
            <v>464.98974999999922</v>
          </cell>
          <cell r="AS51">
            <v>680.5</v>
          </cell>
          <cell r="AT51">
            <v>0</v>
          </cell>
          <cell r="AU51">
            <v>462.85531999999995</v>
          </cell>
          <cell r="AV51">
            <v>793.91666666666686</v>
          </cell>
          <cell r="AW51">
            <v>0</v>
          </cell>
          <cell r="AX51">
            <v>587.06826999999976</v>
          </cell>
          <cell r="AY51">
            <v>907.33333333333326</v>
          </cell>
          <cell r="AZ51">
            <v>0</v>
          </cell>
          <cell r="BA51">
            <v>448.96029999999837</v>
          </cell>
          <cell r="BB51">
            <v>1020.75</v>
          </cell>
          <cell r="BC51">
            <v>0</v>
          </cell>
          <cell r="BD51">
            <v>550.55829000000006</v>
          </cell>
          <cell r="BE51">
            <v>1134.1666666666679</v>
          </cell>
          <cell r="BF51">
            <v>135.93548387096757</v>
          </cell>
          <cell r="BG51">
            <v>1014.7529399999991</v>
          </cell>
          <cell r="BH51">
            <v>1247.5833333333355</v>
          </cell>
          <cell r="BI51">
            <v>332.50714180829721</v>
          </cell>
        </row>
        <row r="52">
          <cell r="S52">
            <v>37</v>
          </cell>
        </row>
        <row r="54">
          <cell r="W54">
            <v>196.57165793732963</v>
          </cell>
          <cell r="Z54">
            <v>-12248.771644711524</v>
          </cell>
        </row>
      </sheetData>
      <sheetData sheetId="16">
        <row r="12">
          <cell r="P12">
            <v>40117</v>
          </cell>
          <cell r="Q12">
            <v>40147</v>
          </cell>
          <cell r="R12">
            <v>40177</v>
          </cell>
          <cell r="S12">
            <v>40207</v>
          </cell>
          <cell r="T12">
            <v>40237</v>
          </cell>
          <cell r="U12">
            <v>40267</v>
          </cell>
          <cell r="V12">
            <v>40297</v>
          </cell>
          <cell r="W12">
            <v>40327</v>
          </cell>
          <cell r="X12">
            <v>40357</v>
          </cell>
          <cell r="Y12">
            <v>40387</v>
          </cell>
          <cell r="Z12">
            <v>40417</v>
          </cell>
          <cell r="AA12">
            <v>40447</v>
          </cell>
          <cell r="AB12">
            <v>40477</v>
          </cell>
          <cell r="AC12">
            <v>40507</v>
          </cell>
        </row>
        <row r="14">
          <cell r="O14" t="str">
            <v>Operating activities</v>
          </cell>
          <cell r="P14" t="str">
            <v xml:space="preserve"> </v>
          </cell>
          <cell r="Q14" t="str">
            <v xml:space="preserve"> </v>
          </cell>
          <cell r="R14" t="str">
            <v xml:space="preserve"> </v>
          </cell>
          <cell r="S14" t="str">
            <v xml:space="preserve"> </v>
          </cell>
          <cell r="T14" t="str">
            <v xml:space="preserve"> </v>
          </cell>
          <cell r="U14" t="str">
            <v xml:space="preserve"> </v>
          </cell>
          <cell r="V14" t="str">
            <v xml:space="preserve"> </v>
          </cell>
          <cell r="W14" t="str">
            <v xml:space="preserve"> </v>
          </cell>
          <cell r="X14" t="str">
            <v xml:space="preserve"> </v>
          </cell>
          <cell r="Y14" t="str">
            <v xml:space="preserve"> </v>
          </cell>
          <cell r="Z14" t="str">
            <v xml:space="preserve"> </v>
          </cell>
          <cell r="AA14" t="str">
            <v xml:space="preserve"> </v>
          </cell>
          <cell r="AB14" t="str">
            <v xml:space="preserve"> </v>
          </cell>
          <cell r="AC14" t="str">
            <v xml:space="preserve"> </v>
          </cell>
        </row>
        <row r="15">
          <cell r="O15" t="str">
            <v xml:space="preserve">   Net earnings for the year</v>
          </cell>
          <cell r="P15">
            <v>135.935483870968</v>
          </cell>
          <cell r="Q15">
            <v>332.50714180829658</v>
          </cell>
          <cell r="R15">
            <v>-11916.264502903226</v>
          </cell>
          <cell r="S15">
            <v>185.52979000000011</v>
          </cell>
          <cell r="T15">
            <v>272.93096999999949</v>
          </cell>
          <cell r="U15">
            <v>424.51866000000052</v>
          </cell>
          <cell r="V15">
            <v>462.76229999999998</v>
          </cell>
          <cell r="W15">
            <v>209.71802</v>
          </cell>
          <cell r="X15">
            <v>464.98975000000092</v>
          </cell>
          <cell r="Y15">
            <v>462.85532000000075</v>
          </cell>
          <cell r="Z15">
            <v>587.06827000000089</v>
          </cell>
          <cell r="AA15">
            <v>448.96029999999746</v>
          </cell>
          <cell r="AB15">
            <v>550.55829000000006</v>
          </cell>
          <cell r="AC15">
            <v>1014.7529400000013</v>
          </cell>
        </row>
        <row r="17">
          <cell r="O17" t="str">
            <v xml:space="preserve">   Amortization</v>
          </cell>
          <cell r="P17">
            <v>239.2258064516129</v>
          </cell>
          <cell r="Q17">
            <v>550.11969645161298</v>
          </cell>
          <cell r="R17">
            <v>870.30108999999993</v>
          </cell>
          <cell r="S17">
            <v>318.41755000000001</v>
          </cell>
          <cell r="T17">
            <v>637.10044999999991</v>
          </cell>
          <cell r="U17">
            <v>956.88761</v>
          </cell>
          <cell r="V17">
            <v>1277.27097</v>
          </cell>
          <cell r="W17">
            <v>1598.1603400000001</v>
          </cell>
          <cell r="X17">
            <v>1920.78376</v>
          </cell>
          <cell r="Y17">
            <v>2244.90425</v>
          </cell>
          <cell r="Z17">
            <v>2570.0589</v>
          </cell>
          <cell r="AA17">
            <v>2901.19929</v>
          </cell>
          <cell r="AB17">
            <v>3237.0917400000003</v>
          </cell>
          <cell r="AC17">
            <v>3579.1314500000003</v>
          </cell>
        </row>
        <row r="18">
          <cell r="O18" t="str">
            <v xml:space="preserve">   Gain on disposal of property, plant and equipment</v>
          </cell>
          <cell r="R18">
            <v>37.278120000000001</v>
          </cell>
          <cell r="S18">
            <v>0</v>
          </cell>
          <cell r="T18">
            <v>0</v>
          </cell>
          <cell r="U18">
            <v>0</v>
          </cell>
          <cell r="V18">
            <v>0</v>
          </cell>
          <cell r="W18">
            <v>0</v>
          </cell>
          <cell r="X18">
            <v>0</v>
          </cell>
          <cell r="Y18">
            <v>0</v>
          </cell>
          <cell r="Z18">
            <v>0</v>
          </cell>
          <cell r="AA18">
            <v>0</v>
          </cell>
          <cell r="AB18">
            <v>0</v>
          </cell>
          <cell r="AC18">
            <v>0</v>
          </cell>
        </row>
        <row r="19">
          <cell r="O19" t="str">
            <v xml:space="preserve">   Provision for rate mitigation</v>
          </cell>
          <cell r="R19">
            <v>14890.315000000001</v>
          </cell>
          <cell r="S19">
            <v>0</v>
          </cell>
          <cell r="T19">
            <v>0</v>
          </cell>
          <cell r="U19">
            <v>0</v>
          </cell>
          <cell r="V19">
            <v>0</v>
          </cell>
          <cell r="W19">
            <v>0</v>
          </cell>
          <cell r="X19">
            <v>0</v>
          </cell>
          <cell r="Y19">
            <v>0</v>
          </cell>
          <cell r="Z19">
            <v>0</v>
          </cell>
          <cell r="AA19">
            <v>0</v>
          </cell>
          <cell r="AB19">
            <v>0</v>
          </cell>
          <cell r="AC19">
            <v>0</v>
          </cell>
        </row>
        <row r="20">
          <cell r="O20" t="str">
            <v xml:space="preserve">   Change in working capital</v>
          </cell>
          <cell r="P20">
            <v>2112.3229999999999</v>
          </cell>
          <cell r="Q20">
            <v>-389.91958169999998</v>
          </cell>
          <cell r="R20">
            <v>-1447.2209817000012</v>
          </cell>
          <cell r="S20">
            <v>-223.03467000000268</v>
          </cell>
          <cell r="T20">
            <v>1022.0115299999995</v>
          </cell>
          <cell r="U20">
            <v>-318.64749</v>
          </cell>
          <cell r="V20">
            <v>214.60315</v>
          </cell>
          <cell r="W20">
            <v>654.12394999999992</v>
          </cell>
          <cell r="X20">
            <v>652.51874000000066</v>
          </cell>
          <cell r="Y20">
            <v>453.64753999999999</v>
          </cell>
          <cell r="Z20">
            <v>1866.61842</v>
          </cell>
          <cell r="AA20">
            <v>2716.7355999999995</v>
          </cell>
          <cell r="AB20">
            <v>4002.4868899999988</v>
          </cell>
          <cell r="AC20">
            <v>5069.0906599999998</v>
          </cell>
        </row>
        <row r="21">
          <cell r="O21" t="str">
            <v xml:space="preserve">   Deferred pension costs</v>
          </cell>
          <cell r="P21">
            <v>-45</v>
          </cell>
          <cell r="Q21">
            <v>-39.481219999999738</v>
          </cell>
          <cell r="R21">
            <v>23.4713899999992</v>
          </cell>
          <cell r="S21">
            <v>5.0396200000001121</v>
          </cell>
          <cell r="T21">
            <v>10.292240000000223</v>
          </cell>
          <cell r="U21">
            <v>24.745049999999999</v>
          </cell>
          <cell r="V21">
            <v>57.560749999999999</v>
          </cell>
          <cell r="W21">
            <v>89.974210000000198</v>
          </cell>
          <cell r="X21">
            <v>116.80738000000001</v>
          </cell>
          <cell r="Y21">
            <v>146.35022000000001</v>
          </cell>
          <cell r="Z21">
            <v>175.57747000000001</v>
          </cell>
          <cell r="AA21">
            <v>223.30743000000018</v>
          </cell>
          <cell r="AB21">
            <v>251.43438000000012</v>
          </cell>
          <cell r="AC21">
            <v>293.60328000000004</v>
          </cell>
        </row>
        <row r="22">
          <cell r="O22" t="str">
            <v xml:space="preserve">   Future income taxes</v>
          </cell>
          <cell r="P22">
            <v>0</v>
          </cell>
          <cell r="Q22">
            <v>0</v>
          </cell>
          <cell r="R22">
            <v>-2904.8290000000002</v>
          </cell>
          <cell r="S22">
            <v>0</v>
          </cell>
          <cell r="T22">
            <v>0</v>
          </cell>
          <cell r="U22">
            <v>0</v>
          </cell>
          <cell r="V22">
            <v>0</v>
          </cell>
          <cell r="W22">
            <v>0</v>
          </cell>
          <cell r="X22">
            <v>0</v>
          </cell>
          <cell r="Y22">
            <v>0</v>
          </cell>
          <cell r="Z22">
            <v>156</v>
          </cell>
          <cell r="AA22">
            <v>175.5</v>
          </cell>
          <cell r="AB22">
            <v>240.57</v>
          </cell>
          <cell r="AC22">
            <v>264.62700000000001</v>
          </cell>
        </row>
        <row r="23">
          <cell r="O23" t="str">
            <v xml:space="preserve">   Deferred post retirement benefits</v>
          </cell>
          <cell r="P23">
            <v>93.061999999999898</v>
          </cell>
          <cell r="Q23">
            <v>135.22437999999988</v>
          </cell>
          <cell r="R23">
            <v>236.00027000000003</v>
          </cell>
          <cell r="S23">
            <v>43.286169999999927</v>
          </cell>
          <cell r="T23">
            <v>86.407859999999872</v>
          </cell>
          <cell r="U23">
            <v>129.74933000000001</v>
          </cell>
          <cell r="V23">
            <v>186.13281000000001</v>
          </cell>
          <cell r="W23">
            <v>229.67711</v>
          </cell>
          <cell r="X23">
            <v>230.81051000000002</v>
          </cell>
          <cell r="Y23">
            <v>273.05768999999998</v>
          </cell>
          <cell r="Z23">
            <v>310.12828000000002</v>
          </cell>
          <cell r="AA23">
            <v>330.41954999999979</v>
          </cell>
          <cell r="AB23">
            <v>370.02533000000005</v>
          </cell>
          <cell r="AC23">
            <v>414.0920499999998</v>
          </cell>
        </row>
        <row r="24">
          <cell r="O24" t="str">
            <v xml:space="preserve">   Other assets</v>
          </cell>
          <cell r="T24">
            <v>-38.733599999999996</v>
          </cell>
          <cell r="U24">
            <v>-56.656639999999996</v>
          </cell>
          <cell r="V24">
            <v>-56.656639999999996</v>
          </cell>
          <cell r="W24">
            <v>-58.623640000000002</v>
          </cell>
          <cell r="X24">
            <v>-58.623640000000002</v>
          </cell>
          <cell r="Y24">
            <v>-59.565889999999996</v>
          </cell>
          <cell r="Z24">
            <v>-61.004640000000002</v>
          </cell>
          <cell r="AA24">
            <v>-61.004640000000002</v>
          </cell>
          <cell r="AB24">
            <v>0</v>
          </cell>
          <cell r="AC24">
            <v>0</v>
          </cell>
        </row>
        <row r="25">
          <cell r="O25" t="str">
            <v xml:space="preserve">   Regulatory assets and liabilities</v>
          </cell>
          <cell r="P25">
            <v>108.37599999999952</v>
          </cell>
          <cell r="Q25">
            <v>-1606.7703200000008</v>
          </cell>
          <cell r="R25">
            <v>-1985.6319100000028</v>
          </cell>
          <cell r="S25">
            <v>-273.48368999999718</v>
          </cell>
          <cell r="T25">
            <v>-343.26594999999963</v>
          </cell>
          <cell r="U25">
            <v>142.49022000000119</v>
          </cell>
          <cell r="V25">
            <v>53.844620000001555</v>
          </cell>
          <cell r="W25">
            <v>-392.07758999999902</v>
          </cell>
          <cell r="X25">
            <v>-62.107609999998942</v>
          </cell>
          <cell r="Y25">
            <v>-492.74335999999903</v>
          </cell>
          <cell r="Z25">
            <v>-552.45163999999875</v>
          </cell>
          <cell r="AA25">
            <v>-1056.5991399999984</v>
          </cell>
          <cell r="AB25">
            <v>-1504.2066299999983</v>
          </cell>
          <cell r="AC25">
            <v>-1922.5138199999988</v>
          </cell>
        </row>
        <row r="27">
          <cell r="O27" t="str">
            <v>Cash from operations</v>
          </cell>
          <cell r="P27">
            <v>2643.92229032258</v>
          </cell>
          <cell r="Q27">
            <v>-1018.3199034400907</v>
          </cell>
          <cell r="R27">
            <v>-2196.580524603231</v>
          </cell>
          <cell r="S27">
            <v>55.754770000000292</v>
          </cell>
          <cell r="T27">
            <v>1646.7434999999991</v>
          </cell>
          <cell r="U27">
            <v>1303.0867400000018</v>
          </cell>
          <cell r="V27">
            <v>2195.5179600000015</v>
          </cell>
          <cell r="W27">
            <v>2330.9524000000015</v>
          </cell>
          <cell r="X27">
            <v>3265.1788900000029</v>
          </cell>
          <cell r="Y27">
            <v>3028.5057700000016</v>
          </cell>
          <cell r="Z27">
            <v>5051.995060000002</v>
          </cell>
          <cell r="AA27">
            <v>5678.5183899999984</v>
          </cell>
          <cell r="AB27">
            <v>7147.9600000000009</v>
          </cell>
          <cell r="AC27">
            <v>8712.7835600000017</v>
          </cell>
        </row>
        <row r="29">
          <cell r="O29" t="str">
            <v>Financing activities</v>
          </cell>
        </row>
        <row r="30">
          <cell r="O30" t="str">
            <v xml:space="preserve">   Dividend paid</v>
          </cell>
          <cell r="P30">
            <v>0</v>
          </cell>
          <cell r="Q30">
            <v>0</v>
          </cell>
          <cell r="R30">
            <v>0</v>
          </cell>
          <cell r="S30">
            <v>0</v>
          </cell>
          <cell r="T30">
            <v>0</v>
          </cell>
          <cell r="U30">
            <v>0</v>
          </cell>
          <cell r="V30">
            <v>0</v>
          </cell>
          <cell r="W30">
            <v>0</v>
          </cell>
          <cell r="X30">
            <v>0</v>
          </cell>
          <cell r="Y30">
            <v>0</v>
          </cell>
          <cell r="Z30">
            <v>0</v>
          </cell>
          <cell r="AA30">
            <v>0</v>
          </cell>
          <cell r="AB30">
            <v>0</v>
          </cell>
          <cell r="AC30">
            <v>0</v>
          </cell>
        </row>
        <row r="31">
          <cell r="O31" t="str">
            <v xml:space="preserve">   Issuance of common shares to parent</v>
          </cell>
          <cell r="P31">
            <v>-45600</v>
          </cell>
          <cell r="Q31">
            <v>-45600</v>
          </cell>
          <cell r="R31">
            <v>-45600</v>
          </cell>
          <cell r="S31">
            <v>0</v>
          </cell>
          <cell r="T31">
            <v>0</v>
          </cell>
          <cell r="U31">
            <v>0</v>
          </cell>
          <cell r="V31">
            <v>0</v>
          </cell>
          <cell r="W31">
            <v>0</v>
          </cell>
          <cell r="X31">
            <v>0</v>
          </cell>
          <cell r="Y31">
            <v>0</v>
          </cell>
          <cell r="Z31">
            <v>0</v>
          </cell>
          <cell r="AA31">
            <v>0</v>
          </cell>
          <cell r="AB31">
            <v>0</v>
          </cell>
          <cell r="AC31">
            <v>0</v>
          </cell>
        </row>
        <row r="32">
          <cell r="O32" t="str">
            <v xml:space="preserve">   Advance of long-term debt from parent</v>
          </cell>
          <cell r="P32">
            <v>0</v>
          </cell>
          <cell r="Q32">
            <v>0</v>
          </cell>
          <cell r="R32">
            <v>0</v>
          </cell>
          <cell r="S32">
            <v>0</v>
          </cell>
          <cell r="T32">
            <v>0</v>
          </cell>
          <cell r="U32">
            <v>0</v>
          </cell>
          <cell r="V32">
            <v>0</v>
          </cell>
          <cell r="W32">
            <v>0</v>
          </cell>
          <cell r="X32">
            <v>0</v>
          </cell>
          <cell r="Y32">
            <v>0</v>
          </cell>
          <cell r="Z32">
            <v>0</v>
          </cell>
          <cell r="AA32">
            <v>0</v>
          </cell>
          <cell r="AB32">
            <v>0</v>
          </cell>
          <cell r="AC32">
            <v>0</v>
          </cell>
        </row>
        <row r="33">
          <cell r="O33" t="str">
            <v xml:space="preserve">   Contributions</v>
          </cell>
          <cell r="AB33">
            <v>13.348000000000001</v>
          </cell>
          <cell r="AC33">
            <v>13.34816</v>
          </cell>
        </row>
        <row r="34">
          <cell r="O34" t="str">
            <v xml:space="preserve">   Affiliate note payable</v>
          </cell>
          <cell r="P34">
            <v>45600</v>
          </cell>
          <cell r="Q34">
            <v>45600</v>
          </cell>
          <cell r="R34">
            <v>45600</v>
          </cell>
          <cell r="S34">
            <v>0</v>
          </cell>
          <cell r="T34">
            <v>0</v>
          </cell>
          <cell r="U34">
            <v>0</v>
          </cell>
          <cell r="V34">
            <v>0</v>
          </cell>
          <cell r="W34">
            <v>0</v>
          </cell>
          <cell r="X34">
            <v>0</v>
          </cell>
          <cell r="Y34">
            <v>0</v>
          </cell>
          <cell r="Z34">
            <v>0</v>
          </cell>
          <cell r="AA34">
            <v>0</v>
          </cell>
          <cell r="AB34">
            <v>0</v>
          </cell>
          <cell r="AC34">
            <v>0</v>
          </cell>
        </row>
        <row r="35">
          <cell r="O35" t="str">
            <v xml:space="preserve">   Contributions</v>
          </cell>
          <cell r="P35">
            <v>0</v>
          </cell>
          <cell r="Q35">
            <v>0</v>
          </cell>
          <cell r="R35">
            <v>0</v>
          </cell>
          <cell r="S35">
            <v>0</v>
          </cell>
          <cell r="T35">
            <v>0</v>
          </cell>
          <cell r="U35">
            <v>0</v>
          </cell>
          <cell r="V35">
            <v>0</v>
          </cell>
          <cell r="W35">
            <v>0</v>
          </cell>
          <cell r="X35">
            <v>0</v>
          </cell>
          <cell r="Y35">
            <v>0</v>
          </cell>
          <cell r="Z35">
            <v>0</v>
          </cell>
          <cell r="AA35">
            <v>0</v>
          </cell>
          <cell r="AB35">
            <v>0</v>
          </cell>
          <cell r="AC35">
            <v>0</v>
          </cell>
        </row>
        <row r="37">
          <cell r="O37" t="str">
            <v>Cash from financing activities</v>
          </cell>
          <cell r="P37">
            <v>0</v>
          </cell>
          <cell r="Q37">
            <v>0</v>
          </cell>
          <cell r="R37">
            <v>0</v>
          </cell>
          <cell r="S37">
            <v>0</v>
          </cell>
          <cell r="T37">
            <v>0</v>
          </cell>
          <cell r="U37">
            <v>0</v>
          </cell>
          <cell r="V37">
            <v>0</v>
          </cell>
          <cell r="W37">
            <v>0</v>
          </cell>
          <cell r="X37">
            <v>0</v>
          </cell>
          <cell r="Y37">
            <v>0</v>
          </cell>
          <cell r="Z37">
            <v>0</v>
          </cell>
          <cell r="AA37">
            <v>0</v>
          </cell>
          <cell r="AB37">
            <v>13.348000000000001</v>
          </cell>
          <cell r="AC37">
            <v>13.34816</v>
          </cell>
        </row>
        <row r="39">
          <cell r="O39" t="str">
            <v>Investing activities</v>
          </cell>
        </row>
        <row r="40">
          <cell r="O40" t="str">
            <v xml:space="preserve">   Net additions to utility capital assets</v>
          </cell>
          <cell r="P40">
            <v>-355.22580645161293</v>
          </cell>
          <cell r="Q40">
            <v>-6419.1367744516292</v>
          </cell>
          <cell r="R40">
            <v>-1806.1071299999999</v>
          </cell>
          <cell r="S40">
            <v>-52.406999999999996</v>
          </cell>
          <cell r="T40">
            <v>-305.16953999999998</v>
          </cell>
          <cell r="U40">
            <v>-880.17160000000001</v>
          </cell>
          <cell r="V40">
            <v>-1590.82177</v>
          </cell>
          <cell r="W40">
            <v>-1950.4409800000001</v>
          </cell>
          <cell r="X40">
            <v>-2969.40103</v>
          </cell>
          <cell r="Y40">
            <v>-3497.1866600000003</v>
          </cell>
          <cell r="Z40">
            <v>-4192.8779300000006</v>
          </cell>
          <cell r="AA40">
            <v>-4962.6164900000003</v>
          </cell>
          <cell r="AB40">
            <v>-6156.01775</v>
          </cell>
          <cell r="AC40">
            <v>-7557.5942300000006</v>
          </cell>
        </row>
        <row r="41">
          <cell r="O41" t="str">
            <v xml:space="preserve">   Investment in affiliates</v>
          </cell>
          <cell r="P41">
            <v>0</v>
          </cell>
          <cell r="Q41">
            <v>0</v>
          </cell>
          <cell r="R41">
            <v>0</v>
          </cell>
          <cell r="S41">
            <v>0</v>
          </cell>
          <cell r="T41">
            <v>0</v>
          </cell>
          <cell r="U41">
            <v>0</v>
          </cell>
          <cell r="V41">
            <v>0</v>
          </cell>
          <cell r="W41">
            <v>0</v>
          </cell>
          <cell r="X41">
            <v>0</v>
          </cell>
          <cell r="Y41">
            <v>0</v>
          </cell>
          <cell r="Z41">
            <v>0</v>
          </cell>
          <cell r="AA41">
            <v>0</v>
          </cell>
          <cell r="AB41">
            <v>0</v>
          </cell>
          <cell r="AC41">
            <v>0</v>
          </cell>
        </row>
        <row r="42">
          <cell r="O42" t="str">
            <v xml:space="preserve">   Proceeds of sale of utility capital assets</v>
          </cell>
          <cell r="P42">
            <v>0</v>
          </cell>
          <cell r="Q42">
            <v>5622</v>
          </cell>
          <cell r="R42">
            <v>-2.0476300000000003</v>
          </cell>
          <cell r="S42">
            <v>0</v>
          </cell>
          <cell r="T42">
            <v>0</v>
          </cell>
          <cell r="U42">
            <v>0</v>
          </cell>
          <cell r="V42">
            <v>0</v>
          </cell>
          <cell r="W42">
            <v>0</v>
          </cell>
          <cell r="X42">
            <v>0</v>
          </cell>
          <cell r="Y42">
            <v>0</v>
          </cell>
          <cell r="Z42">
            <v>0</v>
          </cell>
          <cell r="AA42">
            <v>0</v>
          </cell>
          <cell r="AB42">
            <v>0</v>
          </cell>
          <cell r="AC42">
            <v>0</v>
          </cell>
        </row>
        <row r="43">
          <cell r="O43" t="str">
            <v xml:space="preserve">   Change in intangible and other assets</v>
          </cell>
          <cell r="P43">
            <v>0</v>
          </cell>
          <cell r="Q43">
            <v>45.101160000000149</v>
          </cell>
          <cell r="R43">
            <v>-176.43995999999999</v>
          </cell>
          <cell r="S43">
            <v>-19.553999999999998</v>
          </cell>
          <cell r="T43">
            <v>-19.553999999999998</v>
          </cell>
          <cell r="U43">
            <v>-19.554419999999997</v>
          </cell>
          <cell r="V43">
            <v>0</v>
          </cell>
          <cell r="W43">
            <v>-36.468940000000003</v>
          </cell>
          <cell r="X43">
            <v>-196.28864999999999</v>
          </cell>
          <cell r="Y43">
            <v>-339.09303000000006</v>
          </cell>
          <cell r="Z43">
            <v>-685.77558999999997</v>
          </cell>
          <cell r="AA43">
            <v>-1167.8924</v>
          </cell>
          <cell r="AB43">
            <v>-1505.569</v>
          </cell>
          <cell r="AC43">
            <v>-1782.0590400000001</v>
          </cell>
        </row>
        <row r="45">
          <cell r="O45" t="str">
            <v>Cash used in investing activities</v>
          </cell>
          <cell r="P45">
            <v>-355.22580645161293</v>
          </cell>
          <cell r="Q45">
            <v>-752.03561445162904</v>
          </cell>
          <cell r="R45">
            <v>-1984.5947199999998</v>
          </cell>
          <cell r="S45">
            <v>-71.960999999999999</v>
          </cell>
          <cell r="T45">
            <v>-324.72353999999996</v>
          </cell>
          <cell r="U45">
            <v>-899.72602000000006</v>
          </cell>
          <cell r="V45">
            <v>-1590.82177</v>
          </cell>
          <cell r="W45">
            <v>-1986.9099200000001</v>
          </cell>
          <cell r="X45">
            <v>-3165.68968</v>
          </cell>
          <cell r="Y45">
            <v>-3836.2796900000003</v>
          </cell>
          <cell r="Z45">
            <v>-4878.6535200000008</v>
          </cell>
          <cell r="AA45">
            <v>-6130.5088900000001</v>
          </cell>
          <cell r="AB45">
            <v>-7661.5867500000004</v>
          </cell>
          <cell r="AC45">
            <v>-9339.6532700000007</v>
          </cell>
        </row>
        <row r="47">
          <cell r="O47" t="str">
            <v xml:space="preserve">Increase (decrease) in cash </v>
          </cell>
          <cell r="P47">
            <v>2288.6964838709673</v>
          </cell>
          <cell r="Q47">
            <v>-1770.3555178917197</v>
          </cell>
          <cell r="R47">
            <v>-4181.1752446032306</v>
          </cell>
          <cell r="S47">
            <v>-16.206229999999707</v>
          </cell>
          <cell r="T47">
            <v>1322.0199599999992</v>
          </cell>
          <cell r="U47">
            <v>403.36072000000172</v>
          </cell>
          <cell r="V47">
            <v>604.69619000000148</v>
          </cell>
          <cell r="W47">
            <v>344.04248000000143</v>
          </cell>
          <cell r="X47">
            <v>99.489210000002913</v>
          </cell>
          <cell r="Y47">
            <v>-807.77391999999872</v>
          </cell>
          <cell r="Z47">
            <v>173.34154000000126</v>
          </cell>
          <cell r="AA47">
            <v>-451.9905000000017</v>
          </cell>
          <cell r="AB47">
            <v>-500.27874999999949</v>
          </cell>
          <cell r="AC47">
            <v>-613.52154999999948</v>
          </cell>
        </row>
        <row r="49">
          <cell r="O49" t="str">
            <v>Cash (bank indebtedness), beginning of year</v>
          </cell>
          <cell r="P49">
            <v>5154</v>
          </cell>
          <cell r="Q49">
            <v>5154.2544500000004</v>
          </cell>
          <cell r="R49">
            <v>5154.2544500000004</v>
          </cell>
          <cell r="S49">
            <v>973.07907</v>
          </cell>
          <cell r="T49">
            <v>973.07907</v>
          </cell>
          <cell r="U49">
            <v>973.07907</v>
          </cell>
          <cell r="V49">
            <v>973.07907</v>
          </cell>
          <cell r="W49">
            <v>973.07907</v>
          </cell>
          <cell r="X49">
            <v>973.07907</v>
          </cell>
          <cell r="Y49">
            <v>973.07907</v>
          </cell>
          <cell r="Z49">
            <v>973.07907</v>
          </cell>
          <cell r="AA49">
            <v>973.07907</v>
          </cell>
          <cell r="AB49">
            <v>973.07907</v>
          </cell>
          <cell r="AC49">
            <v>973.07907</v>
          </cell>
        </row>
        <row r="50">
          <cell r="P50" t="str">
            <v xml:space="preserve"> </v>
          </cell>
          <cell r="Q50" t="str">
            <v xml:space="preserve"> </v>
          </cell>
          <cell r="R50" t="str">
            <v xml:space="preserve"> </v>
          </cell>
          <cell r="S50" t="str">
            <v xml:space="preserve"> </v>
          </cell>
          <cell r="T50" t="str">
            <v xml:space="preserve"> </v>
          </cell>
          <cell r="U50" t="str">
            <v xml:space="preserve"> </v>
          </cell>
          <cell r="V50" t="str">
            <v xml:space="preserve"> </v>
          </cell>
          <cell r="W50" t="str">
            <v xml:space="preserve"> </v>
          </cell>
          <cell r="X50" t="str">
            <v xml:space="preserve"> </v>
          </cell>
          <cell r="Y50" t="str">
            <v xml:space="preserve"> </v>
          </cell>
          <cell r="Z50" t="str">
            <v xml:space="preserve"> </v>
          </cell>
          <cell r="AA50" t="str">
            <v xml:space="preserve"> </v>
          </cell>
          <cell r="AB50" t="str">
            <v xml:space="preserve"> </v>
          </cell>
          <cell r="AC50" t="str">
            <v xml:space="preserve"> </v>
          </cell>
        </row>
        <row r="52">
          <cell r="O52" t="str">
            <v>Cash, end of year</v>
          </cell>
          <cell r="P52">
            <v>7442.6964838709673</v>
          </cell>
          <cell r="Q52">
            <v>3383.8989321082809</v>
          </cell>
          <cell r="R52">
            <v>973.07920539676979</v>
          </cell>
          <cell r="S52">
            <v>956.87284000000034</v>
          </cell>
          <cell r="T52">
            <v>2295.0990299999994</v>
          </cell>
          <cell r="U52">
            <v>1376.4397900000017</v>
          </cell>
          <cell r="V52">
            <v>1577.7752600000015</v>
          </cell>
          <cell r="W52">
            <v>1317.1215500000014</v>
          </cell>
          <cell r="X52">
            <v>1072.5682800000029</v>
          </cell>
          <cell r="Y52">
            <v>165.30515000000128</v>
          </cell>
          <cell r="Z52">
            <v>1146.4206100000013</v>
          </cell>
          <cell r="AA52">
            <v>521.0885699999983</v>
          </cell>
          <cell r="AB52">
            <v>472.80032000000051</v>
          </cell>
          <cell r="AC52">
            <v>359.55752000000052</v>
          </cell>
        </row>
        <row r="53">
          <cell r="V53" t="str">
            <v xml:space="preserve"> </v>
          </cell>
          <cell r="W53" t="str">
            <v xml:space="preserve"> </v>
          </cell>
          <cell r="X53" t="str">
            <v xml:space="preserve"> </v>
          </cell>
          <cell r="Y53" t="str">
            <v xml:space="preserve"> </v>
          </cell>
          <cell r="Z53" t="str">
            <v xml:space="preserve"> </v>
          </cell>
          <cell r="AA53" t="str">
            <v xml:space="preserve"> </v>
          </cell>
          <cell r="AB53" t="str">
            <v xml:space="preserve"> </v>
          </cell>
          <cell r="AC53" t="str">
            <v xml:space="preserve"> </v>
          </cell>
        </row>
        <row r="56">
          <cell r="P56" t="str">
            <v>API reclassed Other Liability to Regulated Liability</v>
          </cell>
          <cell r="Q56">
            <v>131.376</v>
          </cell>
          <cell r="R56">
            <v>285.78100000000001</v>
          </cell>
          <cell r="S56">
            <v>348.48200000000003</v>
          </cell>
          <cell r="T56">
            <v>310.79500000000002</v>
          </cell>
          <cell r="U56">
            <v>310.79500000000002</v>
          </cell>
          <cell r="V56">
            <v>352.35199999999998</v>
          </cell>
          <cell r="W56">
            <v>374.142</v>
          </cell>
          <cell r="X56">
            <v>374.142</v>
          </cell>
          <cell r="Y56">
            <v>374.142</v>
          </cell>
          <cell r="Z56">
            <v>374.142</v>
          </cell>
          <cell r="AA56">
            <v>374.142</v>
          </cell>
          <cell r="AB56">
            <v>374.142</v>
          </cell>
          <cell r="AC56">
            <v>374.142</v>
          </cell>
        </row>
        <row r="57">
          <cell r="Q57" t="str">
            <v>(Note : Fixed Nov 09 but left other months as it makes no sense)</v>
          </cell>
        </row>
      </sheetData>
      <sheetData sheetId="17">
        <row r="10">
          <cell r="Q10">
            <v>40094</v>
          </cell>
          <cell r="R10">
            <v>40117</v>
          </cell>
          <cell r="S10">
            <v>40147</v>
          </cell>
          <cell r="T10">
            <v>40178</v>
          </cell>
          <cell r="U10">
            <v>40209</v>
          </cell>
          <cell r="V10">
            <v>40237</v>
          </cell>
          <cell r="W10">
            <v>40268</v>
          </cell>
          <cell r="X10">
            <v>40298</v>
          </cell>
          <cell r="Y10">
            <v>40329</v>
          </cell>
          <cell r="Z10">
            <v>40359</v>
          </cell>
          <cell r="AA10">
            <v>40390</v>
          </cell>
          <cell r="AB10">
            <v>40421</v>
          </cell>
          <cell r="AC10">
            <v>40451</v>
          </cell>
          <cell r="AD10">
            <v>40482</v>
          </cell>
          <cell r="AE10">
            <v>40512</v>
          </cell>
        </row>
        <row r="12">
          <cell r="P12" t="str">
            <v>Current assets</v>
          </cell>
          <cell r="Q12" t="str">
            <v xml:space="preserve"> </v>
          </cell>
          <cell r="R12" t="str">
            <v xml:space="preserve"> </v>
          </cell>
          <cell r="S12" t="str">
            <v xml:space="preserve"> </v>
          </cell>
          <cell r="T12" t="str">
            <v xml:space="preserve"> </v>
          </cell>
          <cell r="U12" t="str">
            <v xml:space="preserve"> </v>
          </cell>
          <cell r="V12" t="str">
            <v xml:space="preserve"> </v>
          </cell>
          <cell r="W12" t="str">
            <v xml:space="preserve"> </v>
          </cell>
          <cell r="X12" t="str">
            <v xml:space="preserve"> </v>
          </cell>
          <cell r="Y12" t="str">
            <v xml:space="preserve"> </v>
          </cell>
          <cell r="Z12" t="str">
            <v xml:space="preserve"> </v>
          </cell>
          <cell r="AA12" t="str">
            <v xml:space="preserve"> </v>
          </cell>
          <cell r="AB12" t="str">
            <v xml:space="preserve"> </v>
          </cell>
          <cell r="AC12" t="str">
            <v xml:space="preserve"> </v>
          </cell>
          <cell r="AD12" t="str">
            <v xml:space="preserve"> </v>
          </cell>
          <cell r="AE12" t="str">
            <v xml:space="preserve"> </v>
          </cell>
        </row>
        <row r="13">
          <cell r="P13" t="str">
            <v xml:space="preserve">   Cash and temporary investments</v>
          </cell>
          <cell r="Q13">
            <v>5154</v>
          </cell>
          <cell r="R13">
            <v>7443</v>
          </cell>
          <cell r="S13">
            <v>3383.8987999999999</v>
          </cell>
          <cell r="T13">
            <v>973.07907000000012</v>
          </cell>
          <cell r="U13">
            <v>956.87284000000022</v>
          </cell>
          <cell r="V13">
            <v>2295.0990299999999</v>
          </cell>
          <cell r="W13">
            <v>1376.4397900000001</v>
          </cell>
          <cell r="X13">
            <v>1577.7752600000001</v>
          </cell>
          <cell r="Y13">
            <v>1317.1215500000001</v>
          </cell>
          <cell r="Z13">
            <v>1072.56828</v>
          </cell>
          <cell r="AA13">
            <v>165.30515</v>
          </cell>
          <cell r="AB13">
            <v>1146.4206100000001</v>
          </cell>
          <cell r="AC13">
            <v>521.08857</v>
          </cell>
          <cell r="AD13">
            <v>472.80021999999997</v>
          </cell>
          <cell r="AE13">
            <v>359.55752000000001</v>
          </cell>
        </row>
        <row r="14">
          <cell r="P14" t="str">
            <v xml:space="preserve">   Accounts receivable</v>
          </cell>
          <cell r="Q14">
            <v>8195.2849999999999</v>
          </cell>
          <cell r="R14">
            <v>5900.9619999999995</v>
          </cell>
          <cell r="S14">
            <v>5120.7380199999998</v>
          </cell>
          <cell r="T14">
            <v>5312.2783200000013</v>
          </cell>
          <cell r="U14">
            <v>6219.8155000000015</v>
          </cell>
          <cell r="V14">
            <v>6157.4944699999996</v>
          </cell>
          <cell r="W14">
            <v>7277.2331799999993</v>
          </cell>
          <cell r="X14">
            <v>6905.1167300000006</v>
          </cell>
          <cell r="Y14">
            <v>6886.8469699999996</v>
          </cell>
          <cell r="Z14">
            <v>7806.5914199999997</v>
          </cell>
          <cell r="AA14">
            <v>7926.1871900000006</v>
          </cell>
          <cell r="AB14">
            <v>7715.2578200000007</v>
          </cell>
          <cell r="AC14">
            <v>7461.3650800000005</v>
          </cell>
          <cell r="AD14">
            <v>6289.7512800000004</v>
          </cell>
          <cell r="AE14">
            <v>5647.7259999999997</v>
          </cell>
        </row>
        <row r="15">
          <cell r="P15" t="str">
            <v xml:space="preserve">   Income taxes receivable</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row>
        <row r="16">
          <cell r="P16" t="str">
            <v xml:space="preserve">   Due from affiliated companies</v>
          </cell>
          <cell r="Q16">
            <v>0</v>
          </cell>
          <cell r="R16">
            <v>0</v>
          </cell>
          <cell r="S16">
            <v>5000.3013600000004</v>
          </cell>
          <cell r="T16">
            <v>5438.1049000000003</v>
          </cell>
          <cell r="U16">
            <v>5004.9724400000005</v>
          </cell>
          <cell r="V16">
            <v>2411.89</v>
          </cell>
          <cell r="W16">
            <v>2119.1123600000001</v>
          </cell>
          <cell r="X16">
            <v>1835.7791599999998</v>
          </cell>
          <cell r="Y16">
            <v>1543.00152</v>
          </cell>
          <cell r="Z16">
            <v>1252.5130300000001</v>
          </cell>
          <cell r="AA16">
            <v>957.9848199999999</v>
          </cell>
          <cell r="AB16">
            <v>663.31928000000005</v>
          </cell>
          <cell r="AC16">
            <v>378.02588000000003</v>
          </cell>
          <cell r="AD16">
            <v>83.298029999999997</v>
          </cell>
          <cell r="AE16">
            <v>-201.38704000000001</v>
          </cell>
        </row>
        <row r="17">
          <cell r="P17" t="str">
            <v xml:space="preserve">   Inventory</v>
          </cell>
          <cell r="Q17">
            <v>263</v>
          </cell>
          <cell r="R17">
            <v>249</v>
          </cell>
          <cell r="S17">
            <v>251.37210000000005</v>
          </cell>
          <cell r="T17">
            <v>255.59321999999986</v>
          </cell>
          <cell r="U17">
            <v>441.90453999999988</v>
          </cell>
          <cell r="V17">
            <v>295.67085999999995</v>
          </cell>
          <cell r="W17">
            <v>252.95625000000001</v>
          </cell>
          <cell r="X17">
            <v>213.75292999999999</v>
          </cell>
          <cell r="Y17">
            <v>184.14812000000001</v>
          </cell>
          <cell r="Z17">
            <v>182.96669</v>
          </cell>
          <cell r="AA17">
            <v>184.01237</v>
          </cell>
          <cell r="AB17">
            <v>163.55331000000001</v>
          </cell>
          <cell r="AC17">
            <v>163.69331</v>
          </cell>
          <cell r="AD17">
            <v>142.65745999999999</v>
          </cell>
          <cell r="AE17">
            <v>140.67608999999999</v>
          </cell>
        </row>
        <row r="18">
          <cell r="P18" t="str">
            <v xml:space="preserve">   Regulatory assets</v>
          </cell>
          <cell r="AC18">
            <v>0</v>
          </cell>
          <cell r="AD18">
            <v>0</v>
          </cell>
          <cell r="AE18">
            <v>0</v>
          </cell>
        </row>
        <row r="19">
          <cell r="P19" t="str">
            <v xml:space="preserve">   Other current assets</v>
          </cell>
          <cell r="Q19">
            <v>14</v>
          </cell>
          <cell r="R19">
            <v>10</v>
          </cell>
          <cell r="S19">
            <v>13.222610000000001</v>
          </cell>
          <cell r="T19">
            <v>25.698730000000005</v>
          </cell>
          <cell r="U19">
            <v>37.56129</v>
          </cell>
          <cell r="V19">
            <v>50.840979999999995</v>
          </cell>
          <cell r="W19">
            <v>35.768819999999998</v>
          </cell>
          <cell r="X19">
            <v>28.97064</v>
          </cell>
          <cell r="Y19">
            <v>22.030480000000001</v>
          </cell>
          <cell r="Z19">
            <v>24.455290000000002</v>
          </cell>
          <cell r="AA19">
            <v>37.697319999999998</v>
          </cell>
          <cell r="AB19">
            <v>85.436689999999999</v>
          </cell>
          <cell r="AC19">
            <v>63.514980000000001</v>
          </cell>
          <cell r="AD19">
            <v>76.334649999999996</v>
          </cell>
          <cell r="AE19">
            <v>72.043469999999999</v>
          </cell>
        </row>
        <row r="20">
          <cell r="P20" t="str">
            <v xml:space="preserve"> </v>
          </cell>
          <cell r="Q20">
            <v>17976</v>
          </cell>
          <cell r="R20">
            <v>17805</v>
          </cell>
          <cell r="S20">
            <v>19647.39575</v>
          </cell>
          <cell r="T20">
            <v>18262.643930000002</v>
          </cell>
          <cell r="U20">
            <v>19150.689840000003</v>
          </cell>
          <cell r="V20">
            <v>17724.011129999999</v>
          </cell>
          <cell r="W20">
            <v>17035.739809999999</v>
          </cell>
          <cell r="X20">
            <v>16557.371769999998</v>
          </cell>
          <cell r="Y20">
            <v>16377.93275</v>
          </cell>
          <cell r="Z20">
            <v>16390.46499</v>
          </cell>
          <cell r="AA20">
            <v>15723.106960000001</v>
          </cell>
          <cell r="AB20">
            <v>16247.46637</v>
          </cell>
          <cell r="AC20">
            <v>8587.687820000001</v>
          </cell>
          <cell r="AD20">
            <v>7064.8416400000006</v>
          </cell>
          <cell r="AE20">
            <v>6018.6160399999999</v>
          </cell>
        </row>
        <row r="22">
          <cell r="P22" t="str">
            <v>Utility plants</v>
          </cell>
        </row>
        <row r="23">
          <cell r="P23" t="str">
            <v xml:space="preserve">   Cost</v>
          </cell>
          <cell r="Q23">
            <v>91710.036000000007</v>
          </cell>
          <cell r="R23">
            <v>92066.588240000026</v>
          </cell>
          <cell r="S23">
            <v>92477.087020000006</v>
          </cell>
          <cell r="T23">
            <v>93169.937090000007</v>
          </cell>
          <cell r="U23">
            <v>93029.281460000027</v>
          </cell>
          <cell r="V23">
            <v>93475.106370000023</v>
          </cell>
          <cell r="W23">
            <v>94050.108430000008</v>
          </cell>
          <cell r="X23">
            <v>94741.204440000001</v>
          </cell>
          <cell r="Y23">
            <v>95120.377810000005</v>
          </cell>
          <cell r="Z23">
            <v>96139.33786</v>
          </cell>
          <cell r="AA23">
            <v>96680.471650000007</v>
          </cell>
          <cell r="AB23">
            <v>97376.162920000002</v>
          </cell>
          <cell r="AC23">
            <v>98145.90148</v>
          </cell>
          <cell r="AD23">
            <v>99325.954840000006</v>
          </cell>
          <cell r="AE23">
            <v>100727.53106000001</v>
          </cell>
        </row>
        <row r="24">
          <cell r="P24" t="str">
            <v xml:space="preserve">   Less: accumulated amortization</v>
          </cell>
          <cell r="Q24">
            <v>-42996.36</v>
          </cell>
          <cell r="R24">
            <v>-42942.061189999993</v>
          </cell>
          <cell r="S24">
            <v>-43222.068849999989</v>
          </cell>
          <cell r="T24">
            <v>-43265.221019999997</v>
          </cell>
          <cell r="U24">
            <v>-43552.221309999986</v>
          </cell>
          <cell r="V24">
            <v>-43839.486949999991</v>
          </cell>
          <cell r="W24">
            <v>-44127.856850000004</v>
          </cell>
          <cell r="X24">
            <v>-44416.822959999998</v>
          </cell>
          <cell r="Y24">
            <v>-44706.259829999995</v>
          </cell>
          <cell r="Z24">
            <v>-44997.09779</v>
          </cell>
          <cell r="AA24">
            <v>-45289.135340000001</v>
          </cell>
          <cell r="AB24">
            <v>-45581.48474</v>
          </cell>
          <cell r="AC24">
            <v>-45878.815490000001</v>
          </cell>
          <cell r="AD24">
            <v>-46180.194810000001</v>
          </cell>
          <cell r="AE24">
            <v>-46487.145369999998</v>
          </cell>
        </row>
        <row r="25">
          <cell r="Q25">
            <v>48713.676000000007</v>
          </cell>
          <cell r="R25">
            <v>49124.527050000033</v>
          </cell>
          <cell r="S25">
            <v>49255.018170000018</v>
          </cell>
          <cell r="T25">
            <v>49904.716070000009</v>
          </cell>
          <cell r="U25">
            <v>49477.060150000041</v>
          </cell>
          <cell r="V25">
            <v>49635.619420000032</v>
          </cell>
          <cell r="W25">
            <v>49922.251580000004</v>
          </cell>
          <cell r="X25">
            <v>50324.381480000004</v>
          </cell>
          <cell r="Y25">
            <v>50414.11798000001</v>
          </cell>
          <cell r="Z25">
            <v>51142.24007</v>
          </cell>
          <cell r="AA25">
            <v>51391.336310000006</v>
          </cell>
          <cell r="AB25">
            <v>51794.678180000003</v>
          </cell>
          <cell r="AC25">
            <v>52267.08599</v>
          </cell>
          <cell r="AD25">
            <v>53145.760030000005</v>
          </cell>
          <cell r="AE25">
            <v>54240.38569000001</v>
          </cell>
        </row>
        <row r="27">
          <cell r="P27" t="str">
            <v>Investment in subsidiary</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row>
        <row r="29">
          <cell r="P29" t="str">
            <v>Accrued pension benefit asset</v>
          </cell>
          <cell r="Q29">
            <v>3321</v>
          </cell>
          <cell r="R29">
            <v>3366</v>
          </cell>
          <cell r="S29">
            <v>3360.8533399999997</v>
          </cell>
          <cell r="T29">
            <v>2073.5566200000007</v>
          </cell>
          <cell r="U29">
            <v>2068.5169999999998</v>
          </cell>
          <cell r="V29">
            <v>2063.2643800000001</v>
          </cell>
          <cell r="W29">
            <v>2048.8115699999998</v>
          </cell>
          <cell r="X29">
            <v>2015.9958700000002</v>
          </cell>
          <cell r="Y29">
            <v>1983.58241</v>
          </cell>
          <cell r="Z29">
            <v>1956.7492400000001</v>
          </cell>
          <cell r="AA29">
            <v>1927.2063999999998</v>
          </cell>
          <cell r="AB29">
            <v>1897.9791499999999</v>
          </cell>
          <cell r="AC29">
            <v>1850.24919</v>
          </cell>
          <cell r="AD29">
            <v>1822.1222399999999</v>
          </cell>
          <cell r="AE29">
            <v>1779.95334</v>
          </cell>
        </row>
        <row r="31">
          <cell r="P31" t="str">
            <v>Future tax asset</v>
          </cell>
          <cell r="Q31">
            <v>0</v>
          </cell>
          <cell r="R31">
            <v>0</v>
          </cell>
          <cell r="S31">
            <v>0</v>
          </cell>
          <cell r="T31">
            <v>2904.8290000000002</v>
          </cell>
          <cell r="U31">
            <v>3253.3110000000001</v>
          </cell>
          <cell r="V31">
            <v>3215.6239999999998</v>
          </cell>
          <cell r="W31">
            <v>3215.6239999999998</v>
          </cell>
          <cell r="X31">
            <v>3257.181</v>
          </cell>
          <cell r="Y31">
            <v>3278.971</v>
          </cell>
          <cell r="Z31">
            <v>3286.422</v>
          </cell>
          <cell r="AA31">
            <v>3307.9229999999998</v>
          </cell>
          <cell r="AB31">
            <v>3172.0410000000002</v>
          </cell>
          <cell r="AC31">
            <v>3137.5050000000001</v>
          </cell>
          <cell r="AD31">
            <v>3062.0839999999998</v>
          </cell>
          <cell r="AE31">
            <v>2933.9650000000001</v>
          </cell>
        </row>
        <row r="33">
          <cell r="P33" t="str">
            <v>Intangible assets</v>
          </cell>
          <cell r="Q33">
            <v>13948.324000000001</v>
          </cell>
          <cell r="R33">
            <v>13948.324000000001</v>
          </cell>
          <cell r="S33">
            <v>13903.00589</v>
          </cell>
          <cell r="T33">
            <v>14050.63999</v>
          </cell>
          <cell r="U33">
            <v>14038.77715</v>
          </cell>
          <cell r="V33">
            <v>14007.35989</v>
          </cell>
          <cell r="W33">
            <v>13975.942630000001</v>
          </cell>
          <cell r="X33">
            <v>13944.525380000001</v>
          </cell>
          <cell r="Y33">
            <v>13929.9874</v>
          </cell>
          <cell r="Z33">
            <v>14058.021650000001</v>
          </cell>
          <cell r="AA33">
            <v>14168.74309</v>
          </cell>
          <cell r="AB33">
            <v>14482.6204</v>
          </cell>
          <cell r="AC33">
            <v>14930.92757</v>
          </cell>
          <cell r="AD33">
            <v>15234.091039999999</v>
          </cell>
          <cell r="AE33">
            <v>15475.49193</v>
          </cell>
        </row>
        <row r="35">
          <cell r="P35" t="str">
            <v>Regulatory assets, non-current</v>
          </cell>
          <cell r="Q35">
            <v>4349.7150000000001</v>
          </cell>
          <cell r="R35">
            <v>4202.0380000000005</v>
          </cell>
          <cell r="S35">
            <v>5877.8628599999984</v>
          </cell>
          <cell r="T35">
            <v>6257.8896900000018</v>
          </cell>
          <cell r="U35">
            <v>6489.5632299999988</v>
          </cell>
          <cell r="V35">
            <v>6513.0157900000013</v>
          </cell>
          <cell r="W35">
            <v>5974.2294099999999</v>
          </cell>
          <cell r="X35">
            <v>5995.9770499999995</v>
          </cell>
          <cell r="Y35">
            <v>6424.7841100000005</v>
          </cell>
          <cell r="Z35">
            <v>6051.3702800000001</v>
          </cell>
          <cell r="AA35">
            <v>6451.92011</v>
          </cell>
          <cell r="AB35">
            <v>6473.4786599999998</v>
          </cell>
          <cell r="AC35">
            <v>6929.2926699999998</v>
          </cell>
          <cell r="AD35">
            <v>7327.4295899999997</v>
          </cell>
          <cell r="AE35">
            <v>7716.6219099999998</v>
          </cell>
        </row>
        <row r="37">
          <cell r="P37" t="str">
            <v>Other assets</v>
          </cell>
          <cell r="Q37">
            <v>0</v>
          </cell>
          <cell r="R37">
            <v>0</v>
          </cell>
          <cell r="S37">
            <v>0</v>
          </cell>
          <cell r="T37">
            <v>0</v>
          </cell>
          <cell r="U37">
            <v>0</v>
          </cell>
          <cell r="V37">
            <v>38.733599999999996</v>
          </cell>
          <cell r="W37">
            <v>56.656639999999996</v>
          </cell>
          <cell r="X37">
            <v>56.656639999999996</v>
          </cell>
          <cell r="Y37">
            <v>58.623640000000002</v>
          </cell>
          <cell r="Z37">
            <v>58.623640000000002</v>
          </cell>
          <cell r="AA37">
            <v>59.565889999999996</v>
          </cell>
          <cell r="AB37">
            <v>61.004640000000002</v>
          </cell>
          <cell r="AC37">
            <v>61.004640000000002</v>
          </cell>
          <cell r="AD37">
            <v>0</v>
          </cell>
          <cell r="AE37">
            <v>0</v>
          </cell>
        </row>
        <row r="38">
          <cell r="Q38" t="str">
            <v xml:space="preserve"> </v>
          </cell>
          <cell r="R38" t="str">
            <v xml:space="preserve"> </v>
          </cell>
          <cell r="S38" t="str">
            <v xml:space="preserve"> </v>
          </cell>
          <cell r="T38" t="str">
            <v xml:space="preserve"> </v>
          </cell>
          <cell r="U38" t="str">
            <v xml:space="preserve"> </v>
          </cell>
          <cell r="V38" t="str">
            <v xml:space="preserve"> </v>
          </cell>
          <cell r="W38" t="str">
            <v xml:space="preserve"> </v>
          </cell>
          <cell r="X38" t="str">
            <v xml:space="preserve"> </v>
          </cell>
          <cell r="Y38" t="str">
            <v xml:space="preserve"> </v>
          </cell>
          <cell r="Z38" t="str">
            <v xml:space="preserve"> </v>
          </cell>
          <cell r="AA38" t="str">
            <v xml:space="preserve"> </v>
          </cell>
          <cell r="AB38" t="str">
            <v xml:space="preserve"> </v>
          </cell>
          <cell r="AC38" t="str">
            <v xml:space="preserve"> </v>
          </cell>
          <cell r="AD38" t="str">
            <v xml:space="preserve"> </v>
          </cell>
          <cell r="AE38" t="str">
            <v xml:space="preserve"> </v>
          </cell>
        </row>
        <row r="40">
          <cell r="P40" t="str">
            <v>Total assets</v>
          </cell>
          <cell r="Q40">
            <v>83959</v>
          </cell>
          <cell r="R40">
            <v>84243.851050000027</v>
          </cell>
          <cell r="S40">
            <v>86166.273150000023</v>
          </cell>
          <cell r="T40">
            <v>87482.166610000015</v>
          </cell>
          <cell r="U40">
            <v>87988.355140000043</v>
          </cell>
          <cell r="V40">
            <v>86684.612420000049</v>
          </cell>
          <cell r="W40">
            <v>86255.026230000018</v>
          </cell>
          <cell r="X40">
            <v>86156.112140000012</v>
          </cell>
          <cell r="Y40">
            <v>86043.215180000014</v>
          </cell>
          <cell r="Z40">
            <v>86892.521590000004</v>
          </cell>
          <cell r="AA40">
            <v>86577.88165000001</v>
          </cell>
          <cell r="AB40">
            <v>87655.789739999993</v>
          </cell>
          <cell r="AC40">
            <v>87763.75288</v>
          </cell>
          <cell r="AD40">
            <v>87656.328540000002</v>
          </cell>
          <cell r="AE40">
            <v>88165.033910000013</v>
          </cell>
        </row>
        <row r="45">
          <cell r="P45" t="str">
            <v>Current liabilities</v>
          </cell>
        </row>
        <row r="46">
          <cell r="P46" t="str">
            <v xml:space="preserve">   Bank indebtedness</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row>
        <row r="47">
          <cell r="P47" t="str">
            <v xml:space="preserve">   Accounts payable and accrued liabilities</v>
          </cell>
          <cell r="Q47">
            <v>3106</v>
          </cell>
          <cell r="R47">
            <v>2912.4850000000001</v>
          </cell>
          <cell r="S47">
            <v>3919.4522199999997</v>
          </cell>
          <cell r="T47">
            <v>3539.1550399999996</v>
          </cell>
          <cell r="U47">
            <v>3273.7350899999997</v>
          </cell>
          <cell r="V47">
            <v>2774.8236999999999</v>
          </cell>
          <cell r="W47">
            <v>2242.4641499999998</v>
          </cell>
          <cell r="X47">
            <v>2139.0713799999999</v>
          </cell>
          <cell r="Y47">
            <v>2189.0859999999998</v>
          </cell>
          <cell r="Z47">
            <v>2560.8014700000003</v>
          </cell>
          <cell r="AA47">
            <v>2255.1993299999999</v>
          </cell>
          <cell r="AB47">
            <v>2042.0128099999999</v>
          </cell>
          <cell r="AC47">
            <v>2408.5488</v>
          </cell>
          <cell r="AD47">
            <v>2542.6849500000003</v>
          </cell>
          <cell r="AE47">
            <v>2519.7976400000002</v>
          </cell>
        </row>
        <row r="48">
          <cell r="P48" t="str">
            <v xml:space="preserve">   Regulatory liabilities</v>
          </cell>
          <cell r="Q48">
            <v>1163.3010000000002</v>
          </cell>
          <cell r="R48">
            <v>1124</v>
          </cell>
          <cell r="S48">
            <v>1216.25748</v>
          </cell>
          <cell r="T48">
            <v>1046.3282200000001</v>
          </cell>
          <cell r="U48">
            <v>1353.0000700000001</v>
          </cell>
          <cell r="V48">
            <v>1268.9833699999999</v>
          </cell>
          <cell r="W48">
            <v>1215.95316</v>
          </cell>
          <cell r="X48">
            <v>1190.6122</v>
          </cell>
          <cell r="Y48">
            <v>1195.2870499999999</v>
          </cell>
          <cell r="Z48">
            <v>1159.2942</v>
          </cell>
          <cell r="AA48">
            <v>1150.70928</v>
          </cell>
          <cell r="AB48">
            <v>1132.6775499999999</v>
          </cell>
          <cell r="AC48">
            <v>1069.3080600000001</v>
          </cell>
          <cell r="AD48">
            <v>1009.48649</v>
          </cell>
          <cell r="AE48">
            <v>876.30962</v>
          </cell>
        </row>
        <row r="49">
          <cell r="P49" t="str">
            <v>Customer deposits</v>
          </cell>
          <cell r="Q49">
            <v>614</v>
          </cell>
          <cell r="R49">
            <v>483</v>
          </cell>
          <cell r="S49">
            <v>433.43538000000001</v>
          </cell>
          <cell r="T49">
            <v>474.26057999999995</v>
          </cell>
          <cell r="U49">
            <v>514.82358999999997</v>
          </cell>
          <cell r="V49">
            <v>587.54117000000008</v>
          </cell>
          <cell r="W49">
            <v>595.30653000000007</v>
          </cell>
          <cell r="X49">
            <v>677.56355000000008</v>
          </cell>
          <cell r="Y49">
            <v>717.79673000000003</v>
          </cell>
          <cell r="Z49">
            <v>777.78856999999994</v>
          </cell>
          <cell r="AA49">
            <v>857.09676000000002</v>
          </cell>
          <cell r="AB49">
            <v>910.48367000000007</v>
          </cell>
          <cell r="AC49">
            <v>732.49602000000004</v>
          </cell>
          <cell r="AD49">
            <v>385.73465000000004</v>
          </cell>
          <cell r="AE49">
            <v>430.44094999999999</v>
          </cell>
        </row>
        <row r="50">
          <cell r="P50" t="str">
            <v xml:space="preserve">   Income taxes payable</v>
          </cell>
          <cell r="Q50">
            <v>61</v>
          </cell>
          <cell r="R50">
            <v>182</v>
          </cell>
          <cell r="S50">
            <v>231.79301000000001</v>
          </cell>
          <cell r="T50">
            <v>-10.89298999999999</v>
          </cell>
          <cell r="U50">
            <v>164.03301000000002</v>
          </cell>
          <cell r="V50">
            <v>149.23801</v>
          </cell>
          <cell r="W50">
            <v>246.50501</v>
          </cell>
          <cell r="X50">
            <v>201.45101</v>
          </cell>
          <cell r="Y50">
            <v>120.40500999999999</v>
          </cell>
          <cell r="Z50">
            <v>247.30201</v>
          </cell>
          <cell r="AA50">
            <v>47.143010000000004</v>
          </cell>
          <cell r="AB50">
            <v>-102.44899000000001</v>
          </cell>
          <cell r="AC50">
            <v>-98.123480000000001</v>
          </cell>
          <cell r="AD50">
            <v>-191.27548000000002</v>
          </cell>
          <cell r="AE50">
            <v>-192.99748000000002</v>
          </cell>
        </row>
        <row r="51">
          <cell r="P51" t="str">
            <v xml:space="preserve">   Due to affiliates</v>
          </cell>
          <cell r="Q51">
            <v>0</v>
          </cell>
          <cell r="R51">
            <v>49.515000000000001</v>
          </cell>
          <cell r="S51">
            <v>632.54307999999992</v>
          </cell>
          <cell r="T51">
            <v>939.82860999999991</v>
          </cell>
          <cell r="U51">
            <v>1246.24119</v>
          </cell>
          <cell r="V51">
            <v>336.98077000000001</v>
          </cell>
          <cell r="W51">
            <v>192.82324</v>
          </cell>
          <cell r="X51">
            <v>90.812740000000005</v>
          </cell>
          <cell r="Y51">
            <v>173.53910999999999</v>
          </cell>
          <cell r="Z51">
            <v>243.82892999999999</v>
          </cell>
          <cell r="AA51">
            <v>310.76595000000003</v>
          </cell>
          <cell r="AB51">
            <v>1554.81384</v>
          </cell>
          <cell r="AC51">
            <v>1651.08932</v>
          </cell>
          <cell r="AD51">
            <v>1768.06</v>
          </cell>
          <cell r="AE51">
            <v>1881.5838799999999</v>
          </cell>
        </row>
        <row r="52">
          <cell r="P52" t="str">
            <v xml:space="preserve"> </v>
          </cell>
          <cell r="Q52">
            <v>4944.3010000000004</v>
          </cell>
          <cell r="R52">
            <v>4751.0000000000009</v>
          </cell>
          <cell r="S52">
            <v>6433.4811699999991</v>
          </cell>
          <cell r="T52">
            <v>5988.6794599999994</v>
          </cell>
          <cell r="U52">
            <v>6551.83295</v>
          </cell>
          <cell r="V52">
            <v>5117.5670200000004</v>
          </cell>
          <cell r="W52">
            <v>4493.0520899999992</v>
          </cell>
          <cell r="X52">
            <v>4299.5108799999998</v>
          </cell>
          <cell r="Y52">
            <v>4396.1139000000003</v>
          </cell>
          <cell r="Z52">
            <v>4989.0151800000003</v>
          </cell>
          <cell r="AA52">
            <v>4620.9143299999996</v>
          </cell>
          <cell r="AB52">
            <v>5537.5388800000001</v>
          </cell>
          <cell r="AC52">
            <v>5763.3187200000002</v>
          </cell>
          <cell r="AD52">
            <v>5514.6906099999997</v>
          </cell>
          <cell r="AE52">
            <v>5515.1346100000001</v>
          </cell>
        </row>
        <row r="54">
          <cell r="P54" t="str">
            <v>Long-term debt</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row>
        <row r="56">
          <cell r="P56" t="str">
            <v>Affiliate note payable</v>
          </cell>
          <cell r="Q56">
            <v>0</v>
          </cell>
          <cell r="R56">
            <v>45600</v>
          </cell>
          <cell r="S56">
            <v>45600</v>
          </cell>
          <cell r="T56">
            <v>45600</v>
          </cell>
          <cell r="U56">
            <v>45600</v>
          </cell>
          <cell r="V56">
            <v>45600</v>
          </cell>
          <cell r="W56">
            <v>45600</v>
          </cell>
          <cell r="X56">
            <v>45600</v>
          </cell>
          <cell r="Y56">
            <v>45600</v>
          </cell>
          <cell r="Z56">
            <v>45600</v>
          </cell>
          <cell r="AA56">
            <v>45600</v>
          </cell>
          <cell r="AB56">
            <v>45600</v>
          </cell>
          <cell r="AC56">
            <v>45600</v>
          </cell>
          <cell r="AD56">
            <v>45600</v>
          </cell>
          <cell r="AE56">
            <v>45600</v>
          </cell>
        </row>
        <row r="57">
          <cell r="P57" t="str">
            <v xml:space="preserve"> </v>
          </cell>
        </row>
        <row r="58">
          <cell r="P58" t="str">
            <v>Future income taxes payable</v>
          </cell>
          <cell r="Q58">
            <v>0</v>
          </cell>
          <cell r="R58">
            <v>0</v>
          </cell>
          <cell r="Z58">
            <v>0</v>
          </cell>
          <cell r="AA58">
            <v>0</v>
          </cell>
          <cell r="AB58">
            <v>0</v>
          </cell>
          <cell r="AC58">
            <v>0</v>
          </cell>
          <cell r="AD58">
            <v>0</v>
          </cell>
          <cell r="AE58">
            <v>0</v>
          </cell>
        </row>
        <row r="60">
          <cell r="P60" t="str">
            <v>Accrued post retirement benefit liability</v>
          </cell>
          <cell r="Q60">
            <v>2801.422</v>
          </cell>
          <cell r="R60">
            <v>2894.4839999999999</v>
          </cell>
          <cell r="S60">
            <v>2936.6663799999997</v>
          </cell>
          <cell r="T60">
            <v>3037.4426600000002</v>
          </cell>
          <cell r="U60">
            <v>3080.72883</v>
          </cell>
          <cell r="V60">
            <v>3123.85052</v>
          </cell>
          <cell r="W60">
            <v>3167.1919900000003</v>
          </cell>
          <cell r="X60">
            <v>3223.5754700000002</v>
          </cell>
          <cell r="Y60">
            <v>3267.1197700000002</v>
          </cell>
          <cell r="Z60">
            <v>3268.25317</v>
          </cell>
          <cell r="AA60">
            <v>3310.5003500000003</v>
          </cell>
          <cell r="AB60">
            <v>3347.5709400000001</v>
          </cell>
          <cell r="AC60">
            <v>3367.8622099999998</v>
          </cell>
          <cell r="AD60">
            <v>3407.4679900000001</v>
          </cell>
          <cell r="AE60">
            <v>3451.5347099999999</v>
          </cell>
        </row>
        <row r="62">
          <cell r="P62" t="str">
            <v>Contributions</v>
          </cell>
          <cell r="Q62">
            <v>0</v>
          </cell>
          <cell r="R62">
            <v>0</v>
          </cell>
          <cell r="S62">
            <v>0</v>
          </cell>
          <cell r="T62">
            <v>0</v>
          </cell>
          <cell r="U62">
            <v>0</v>
          </cell>
          <cell r="V62">
            <v>0</v>
          </cell>
          <cell r="W62">
            <v>0</v>
          </cell>
          <cell r="X62">
            <v>0</v>
          </cell>
          <cell r="Y62">
            <v>0</v>
          </cell>
          <cell r="Z62">
            <v>0</v>
          </cell>
          <cell r="AA62">
            <v>13.34816</v>
          </cell>
          <cell r="AB62">
            <v>13.34816</v>
          </cell>
          <cell r="AC62">
            <v>13.34816</v>
          </cell>
          <cell r="AD62">
            <v>13.34816</v>
          </cell>
          <cell r="AE62">
            <v>13.34816</v>
          </cell>
        </row>
        <row r="66">
          <cell r="P66" t="str">
            <v>Shareholder's equity</v>
          </cell>
        </row>
        <row r="67">
          <cell r="P67" t="str">
            <v xml:space="preserve">   Common stock</v>
          </cell>
          <cell r="Q67">
            <v>75941.656000000003</v>
          </cell>
          <cell r="R67">
            <v>30341.656000000003</v>
          </cell>
          <cell r="S67">
            <v>30341.80961</v>
          </cell>
          <cell r="T67">
            <v>44007.780989999992</v>
          </cell>
          <cell r="U67">
            <v>44007.780989999992</v>
          </cell>
          <cell r="V67">
            <v>44007.780989999992</v>
          </cell>
          <cell r="W67">
            <v>44007.780989999999</v>
          </cell>
          <cell r="X67">
            <v>44007.780989999999</v>
          </cell>
          <cell r="Y67">
            <v>44007.780989999999</v>
          </cell>
          <cell r="Z67">
            <v>44007.780989999999</v>
          </cell>
          <cell r="AA67">
            <v>44007.780989999999</v>
          </cell>
          <cell r="AB67">
            <v>44007.780989999999</v>
          </cell>
          <cell r="AC67">
            <v>44007.780989999999</v>
          </cell>
          <cell r="AD67">
            <v>44007.780989999999</v>
          </cell>
          <cell r="AE67">
            <v>44007.780989999999</v>
          </cell>
        </row>
        <row r="68">
          <cell r="P68" t="str">
            <v xml:space="preserve">   Retained earnings</v>
          </cell>
          <cell r="Q68">
            <v>272</v>
          </cell>
          <cell r="R68">
            <v>657</v>
          </cell>
          <cell r="S68">
            <v>854.31598999999949</v>
          </cell>
          <cell r="T68">
            <v>-11437.517499999991</v>
          </cell>
          <cell r="U68">
            <v>-11251.987709999999</v>
          </cell>
          <cell r="V68">
            <v>-11164.58653</v>
          </cell>
          <cell r="W68">
            <v>-11012.99884</v>
          </cell>
          <cell r="X68">
            <v>-10974.7552</v>
          </cell>
          <cell r="Y68">
            <v>-11227.79948</v>
          </cell>
          <cell r="Z68">
            <v>-10972.527749999999</v>
          </cell>
          <cell r="AA68">
            <v>-10974.662179999999</v>
          </cell>
          <cell r="AB68">
            <v>-10850.44923</v>
          </cell>
          <cell r="AC68">
            <v>-10988.557199999999</v>
          </cell>
          <cell r="AD68">
            <v>-10886.959210000001</v>
          </cell>
          <cell r="AE68">
            <v>-10422.76456</v>
          </cell>
        </row>
        <row r="69">
          <cell r="Q69" t="str">
            <v xml:space="preserve"> </v>
          </cell>
          <cell r="R69" t="str">
            <v xml:space="preserve"> </v>
          </cell>
          <cell r="S69" t="str">
            <v xml:space="preserve"> </v>
          </cell>
          <cell r="T69" t="str">
            <v xml:space="preserve"> </v>
          </cell>
          <cell r="U69" t="str">
            <v xml:space="preserve"> </v>
          </cell>
          <cell r="V69" t="str">
            <v xml:space="preserve"> </v>
          </cell>
          <cell r="W69" t="str">
            <v xml:space="preserve"> </v>
          </cell>
          <cell r="X69" t="str">
            <v xml:space="preserve"> </v>
          </cell>
          <cell r="Y69" t="str">
            <v xml:space="preserve"> </v>
          </cell>
          <cell r="Z69" t="str">
            <v xml:space="preserve"> </v>
          </cell>
          <cell r="AA69" t="str">
            <v xml:space="preserve"> </v>
          </cell>
          <cell r="AB69" t="str">
            <v xml:space="preserve"> </v>
          </cell>
          <cell r="AC69" t="str">
            <v xml:space="preserve"> </v>
          </cell>
          <cell r="AD69" t="str">
            <v xml:space="preserve"> </v>
          </cell>
          <cell r="AE69" t="str">
            <v xml:space="preserve"> </v>
          </cell>
        </row>
        <row r="71">
          <cell r="P71" t="str">
            <v>Total shareholder's equity and liabilities</v>
          </cell>
          <cell r="Q71">
            <v>83959.379000000001</v>
          </cell>
          <cell r="R71">
            <v>84244.14</v>
          </cell>
          <cell r="S71">
            <v>86166.273149999994</v>
          </cell>
          <cell r="T71">
            <v>87482.166610000015</v>
          </cell>
          <cell r="U71">
            <v>87988.355059999987</v>
          </cell>
          <cell r="V71">
            <v>86684.611999999994</v>
          </cell>
          <cell r="W71">
            <v>86255.026230000003</v>
          </cell>
          <cell r="X71">
            <v>86156.112139999997</v>
          </cell>
          <cell r="Y71">
            <v>86043.215179999985</v>
          </cell>
          <cell r="Z71">
            <v>86892.521590000004</v>
          </cell>
          <cell r="AA71">
            <v>86577.88165000001</v>
          </cell>
          <cell r="AB71">
            <v>87655.789740000007</v>
          </cell>
          <cell r="AC71">
            <v>87763.75288</v>
          </cell>
          <cell r="AD71">
            <v>87656.328539999988</v>
          </cell>
          <cell r="AE71">
            <v>88165.033910000013</v>
          </cell>
        </row>
        <row r="79">
          <cell r="R79" t="str">
            <v>API reclassed Other Liability to Regulated Liability</v>
          </cell>
          <cell r="S79">
            <v>131.376</v>
          </cell>
          <cell r="T79">
            <v>285.78100000000001</v>
          </cell>
          <cell r="U79">
            <v>348.48200000000003</v>
          </cell>
          <cell r="V79">
            <v>310.79500000000002</v>
          </cell>
          <cell r="W79">
            <v>310.79500000000002</v>
          </cell>
          <cell r="X79">
            <v>352.35199999999998</v>
          </cell>
          <cell r="Y79">
            <v>374.142</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FON Hi-lights (cons.)"/>
      <sheetName val="FON P&amp;L (consolidated)"/>
      <sheetName val="FON SCF (consolidated)"/>
      <sheetName val="FON BS (consolidated)"/>
      <sheetName val="FON - P&amp;L(non-consolidated)"/>
      <sheetName val="FON - SCFP (non-consolidated)"/>
      <sheetName val="FON - BS (non-consolidated)"/>
      <sheetName val="CNP Inc. - P&amp;L"/>
      <sheetName val="CNP Inc. - SCFP"/>
      <sheetName val="CNP Inc. - BS"/>
      <sheetName val="CE - P&amp;L"/>
      <sheetName val="CE - SCFP"/>
      <sheetName val="CE - BS"/>
      <sheetName val="API - P&amp;L"/>
      <sheetName val="API - SCFP"/>
      <sheetName val="API Inc. - BS"/>
      <sheetName val="Appendices"/>
      <sheetName val="Module1"/>
      <sheetName val="Energy Sold  -  MWh"/>
      <sheetName val="Energy Sold - $"/>
      <sheetName val="Capital Expenditure"/>
      <sheetName val="Service Quality Report"/>
      <sheetName val="API - IS"/>
      <sheetName val="API - CF"/>
      <sheetName val="API-BS"/>
      <sheetName val="API - RE"/>
      <sheetName val="Budget 2010 - FON CONSOLIDATED"/>
      <sheetName val="Budget 2010 - FON Non-cons."/>
      <sheetName val="Budget 2010 - CNP INC."/>
      <sheetName val="Budget 2009 - Cornwall Electric"/>
      <sheetName val="Budget 2010 - API"/>
      <sheetName val="FON District Heating- BS"/>
      <sheetName val="FON District Heating - P&amp;L"/>
      <sheetName val="FON Segment Groupings"/>
      <sheetName val="FON Consolidated Cashflow"/>
      <sheetName val="Segmentation-Income Statement"/>
      <sheetName val="Segmentation-Balance Sheet"/>
      <sheetName val="Distribution Analysis"/>
      <sheetName val="Procedural Check"/>
      <sheetName val="Index for Audit Binder"/>
      <sheetName val="Import Cost Centres"/>
      <sheetName val="Consolidation Eliminations"/>
      <sheetName val="IS Grouping Schedules"/>
      <sheetName val="SCF Grouping"/>
      <sheetName val="SCF Grouping(API In)"/>
      <sheetName val="BS Grouping Schedules"/>
      <sheetName val="FON P&amp;L (consolidated)-pre API"/>
      <sheetName val="FON SCF (consolidated)-pre API"/>
      <sheetName val="FON BS (consolidated)-pre API"/>
      <sheetName val="January 2010 Worksheet - GAAP"/>
      <sheetName val="DATA"/>
      <sheetName val="Rev.Grouping by Cust.Class"/>
      <sheetName val="Affiliate Detail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row r="50">
          <cell r="A50" t="str">
            <v>Revenue</v>
          </cell>
          <cell r="B50">
            <v>2786.5</v>
          </cell>
          <cell r="C50">
            <v>2786.5</v>
          </cell>
          <cell r="D50">
            <v>2786.5</v>
          </cell>
          <cell r="E50">
            <v>2786.5</v>
          </cell>
          <cell r="F50">
            <v>2786.5</v>
          </cell>
          <cell r="G50">
            <v>2786.5</v>
          </cell>
          <cell r="H50">
            <v>2786.5</v>
          </cell>
          <cell r="I50">
            <v>2786.5</v>
          </cell>
          <cell r="J50">
            <v>2786.5</v>
          </cell>
          <cell r="K50">
            <v>2786.5</v>
          </cell>
          <cell r="L50">
            <v>2786.5</v>
          </cell>
          <cell r="M50">
            <v>2786.5</v>
          </cell>
          <cell r="N50">
            <v>33438</v>
          </cell>
        </row>
        <row r="51">
          <cell r="A51" t="str">
            <v>Purchased power</v>
          </cell>
          <cell r="B51">
            <v>1201.6666666666667</v>
          </cell>
          <cell r="C51">
            <v>1201.6666666666667</v>
          </cell>
          <cell r="D51">
            <v>1201.6666666666667</v>
          </cell>
          <cell r="E51">
            <v>1201.6666666666667</v>
          </cell>
          <cell r="F51">
            <v>1201.6666666666667</v>
          </cell>
          <cell r="G51">
            <v>1201.6666666666667</v>
          </cell>
          <cell r="H51">
            <v>1201.6666666666667</v>
          </cell>
          <cell r="I51">
            <v>1201.6666666666667</v>
          </cell>
          <cell r="J51">
            <v>1201.6666666666667</v>
          </cell>
          <cell r="K51">
            <v>1201.6666666666667</v>
          </cell>
          <cell r="L51">
            <v>1201.6666666666667</v>
          </cell>
          <cell r="M51">
            <v>1201.6666666666667</v>
          </cell>
          <cell r="N51">
            <v>14419.999999999998</v>
          </cell>
        </row>
        <row r="52">
          <cell r="B52">
            <v>1584.8333333333333</v>
          </cell>
          <cell r="C52">
            <v>1584.8333333333333</v>
          </cell>
          <cell r="D52">
            <v>1584.8333333333333</v>
          </cell>
          <cell r="E52">
            <v>1584.8333333333333</v>
          </cell>
          <cell r="F52">
            <v>1584.8333333333333</v>
          </cell>
          <cell r="G52">
            <v>1584.8333333333333</v>
          </cell>
          <cell r="H52">
            <v>1584.8333333333333</v>
          </cell>
          <cell r="I52">
            <v>1584.8333333333333</v>
          </cell>
          <cell r="J52">
            <v>1584.8333333333333</v>
          </cell>
          <cell r="K52">
            <v>1584.8333333333333</v>
          </cell>
          <cell r="L52">
            <v>1584.8333333333333</v>
          </cell>
          <cell r="M52">
            <v>1584.8333333333333</v>
          </cell>
          <cell r="N52">
            <v>19018</v>
          </cell>
        </row>
        <row r="54">
          <cell r="A54" t="str">
            <v>Operating expenses</v>
          </cell>
        </row>
        <row r="55">
          <cell r="A55" t="str">
            <v xml:space="preserve">   Production</v>
          </cell>
          <cell r="B55">
            <v>0</v>
          </cell>
          <cell r="C55">
            <v>0</v>
          </cell>
          <cell r="D55">
            <v>0</v>
          </cell>
          <cell r="E55">
            <v>0</v>
          </cell>
          <cell r="F55">
            <v>0</v>
          </cell>
          <cell r="G55">
            <v>0</v>
          </cell>
          <cell r="H55">
            <v>0</v>
          </cell>
          <cell r="I55">
            <v>0</v>
          </cell>
          <cell r="J55">
            <v>0</v>
          </cell>
          <cell r="K55">
            <v>0</v>
          </cell>
          <cell r="L55">
            <v>0</v>
          </cell>
          <cell r="M55">
            <v>0</v>
          </cell>
          <cell r="N55">
            <v>0</v>
          </cell>
        </row>
        <row r="56">
          <cell r="A56" t="str">
            <v xml:space="preserve">   Water rights</v>
          </cell>
          <cell r="B56">
            <v>0</v>
          </cell>
          <cell r="C56">
            <v>0</v>
          </cell>
          <cell r="D56">
            <v>0</v>
          </cell>
          <cell r="E56">
            <v>0</v>
          </cell>
          <cell r="F56">
            <v>0</v>
          </cell>
          <cell r="G56">
            <v>0</v>
          </cell>
          <cell r="H56">
            <v>0</v>
          </cell>
          <cell r="I56">
            <v>0</v>
          </cell>
          <cell r="J56">
            <v>0</v>
          </cell>
          <cell r="K56">
            <v>0</v>
          </cell>
          <cell r="L56">
            <v>0</v>
          </cell>
          <cell r="M56">
            <v>0</v>
          </cell>
          <cell r="N56">
            <v>0</v>
          </cell>
        </row>
        <row r="57">
          <cell r="A57" t="str">
            <v xml:space="preserve">   Wheeling</v>
          </cell>
          <cell r="B57">
            <v>0</v>
          </cell>
          <cell r="C57">
            <v>0</v>
          </cell>
          <cell r="D57">
            <v>0</v>
          </cell>
          <cell r="E57">
            <v>0</v>
          </cell>
          <cell r="F57">
            <v>0</v>
          </cell>
          <cell r="G57">
            <v>0</v>
          </cell>
          <cell r="H57">
            <v>0</v>
          </cell>
          <cell r="I57">
            <v>0</v>
          </cell>
          <cell r="J57">
            <v>0</v>
          </cell>
          <cell r="K57">
            <v>0</v>
          </cell>
          <cell r="L57">
            <v>0</v>
          </cell>
          <cell r="M57">
            <v>0</v>
          </cell>
          <cell r="N57">
            <v>0</v>
          </cell>
        </row>
        <row r="58">
          <cell r="A58" t="str">
            <v xml:space="preserve">   Transmission </v>
          </cell>
          <cell r="B58">
            <v>0</v>
          </cell>
          <cell r="C58">
            <v>0</v>
          </cell>
          <cell r="D58">
            <v>0</v>
          </cell>
          <cell r="E58">
            <v>0</v>
          </cell>
          <cell r="F58">
            <v>0</v>
          </cell>
          <cell r="G58">
            <v>0</v>
          </cell>
          <cell r="H58">
            <v>0</v>
          </cell>
          <cell r="I58">
            <v>0</v>
          </cell>
          <cell r="J58">
            <v>0</v>
          </cell>
          <cell r="K58">
            <v>0</v>
          </cell>
          <cell r="L58">
            <v>0</v>
          </cell>
          <cell r="M58">
            <v>0</v>
          </cell>
          <cell r="N58">
            <v>0</v>
          </cell>
        </row>
        <row r="59">
          <cell r="A59" t="str">
            <v xml:space="preserve">   Distribution</v>
          </cell>
          <cell r="B59">
            <v>456.44402736822173</v>
          </cell>
          <cell r="C59">
            <v>456.44402736822173</v>
          </cell>
          <cell r="D59">
            <v>456.44402736822173</v>
          </cell>
          <cell r="E59">
            <v>456.44402736822173</v>
          </cell>
          <cell r="F59">
            <v>456.44402736822173</v>
          </cell>
          <cell r="G59">
            <v>456.44402736822173</v>
          </cell>
          <cell r="H59">
            <v>456.44402736822173</v>
          </cell>
          <cell r="I59">
            <v>456.44402736822173</v>
          </cell>
          <cell r="J59">
            <v>456.44402736822173</v>
          </cell>
          <cell r="K59">
            <v>456.44402736822173</v>
          </cell>
          <cell r="L59">
            <v>456.44402736822173</v>
          </cell>
          <cell r="M59">
            <v>456.44402736822173</v>
          </cell>
          <cell r="N59">
            <v>5477.3283284186618</v>
          </cell>
        </row>
        <row r="60">
          <cell r="A60" t="str">
            <v xml:space="preserve">   General</v>
          </cell>
          <cell r="B60">
            <v>241.85016770822196</v>
          </cell>
          <cell r="C60">
            <v>241.85016770822196</v>
          </cell>
          <cell r="D60">
            <v>241.85016770822196</v>
          </cell>
          <cell r="E60">
            <v>241.85016770822196</v>
          </cell>
          <cell r="F60">
            <v>241.85016770822196</v>
          </cell>
          <cell r="G60">
            <v>241.85016770822196</v>
          </cell>
          <cell r="H60">
            <v>241.85016770822196</v>
          </cell>
          <cell r="I60">
            <v>241.85016770822196</v>
          </cell>
          <cell r="J60">
            <v>241.85016770822196</v>
          </cell>
          <cell r="K60">
            <v>241.85016770822196</v>
          </cell>
          <cell r="L60">
            <v>241.85016770822196</v>
          </cell>
          <cell r="M60">
            <v>241.85016770822196</v>
          </cell>
          <cell r="N60">
            <v>2902.202012498663</v>
          </cell>
        </row>
        <row r="61">
          <cell r="A61" t="str">
            <v xml:space="preserve">   Customer service</v>
          </cell>
          <cell r="B61">
            <v>109.12247159022296</v>
          </cell>
          <cell r="C61">
            <v>109.12247159022296</v>
          </cell>
          <cell r="D61">
            <v>109.12247159022296</v>
          </cell>
          <cell r="E61">
            <v>109.12247159022296</v>
          </cell>
          <cell r="F61">
            <v>109.12247159022296</v>
          </cell>
          <cell r="G61">
            <v>109.12247159022296</v>
          </cell>
          <cell r="H61">
            <v>109.12247159022296</v>
          </cell>
          <cell r="I61">
            <v>109.12247159022296</v>
          </cell>
          <cell r="J61">
            <v>109.12247159022296</v>
          </cell>
          <cell r="K61">
            <v>109.12247159022296</v>
          </cell>
          <cell r="L61">
            <v>109.12247159022296</v>
          </cell>
          <cell r="M61">
            <v>109.12247159022296</v>
          </cell>
          <cell r="N61">
            <v>1309.4696590826752</v>
          </cell>
        </row>
        <row r="62">
          <cell r="A62" t="str">
            <v xml:space="preserve">   Municipal and other taxes</v>
          </cell>
          <cell r="B62">
            <v>18.333333333333332</v>
          </cell>
          <cell r="C62">
            <v>18.333333333333332</v>
          </cell>
          <cell r="D62">
            <v>18.333333333333332</v>
          </cell>
          <cell r="E62">
            <v>18.333333333333332</v>
          </cell>
          <cell r="F62">
            <v>18.333333333333332</v>
          </cell>
          <cell r="G62">
            <v>18.333333333333332</v>
          </cell>
          <cell r="H62">
            <v>18.333333333333332</v>
          </cell>
          <cell r="I62">
            <v>18.333333333333332</v>
          </cell>
          <cell r="J62">
            <v>18.333333333333332</v>
          </cell>
          <cell r="K62">
            <v>18.333333333333332</v>
          </cell>
          <cell r="L62">
            <v>18.333333333333332</v>
          </cell>
          <cell r="M62">
            <v>18.333333333333332</v>
          </cell>
          <cell r="N62">
            <v>220.00000000000003</v>
          </cell>
        </row>
        <row r="63">
          <cell r="B63">
            <v>825.75</v>
          </cell>
          <cell r="C63">
            <v>825.75</v>
          </cell>
          <cell r="D63">
            <v>825.75</v>
          </cell>
          <cell r="E63">
            <v>825.75</v>
          </cell>
          <cell r="F63">
            <v>825.75</v>
          </cell>
          <cell r="G63">
            <v>825.75</v>
          </cell>
          <cell r="H63">
            <v>825.75</v>
          </cell>
          <cell r="I63">
            <v>825.75</v>
          </cell>
          <cell r="J63">
            <v>825.75</v>
          </cell>
          <cell r="K63">
            <v>825.75</v>
          </cell>
          <cell r="L63">
            <v>825.75</v>
          </cell>
          <cell r="M63">
            <v>825.75</v>
          </cell>
          <cell r="N63">
            <v>9909</v>
          </cell>
        </row>
        <row r="64">
          <cell r="B64" t="str">
            <v xml:space="preserve"> </v>
          </cell>
          <cell r="C64" t="str">
            <v xml:space="preserve"> </v>
          </cell>
          <cell r="D64" t="str">
            <v xml:space="preserve"> </v>
          </cell>
          <cell r="E64" t="str">
            <v xml:space="preserve"> </v>
          </cell>
          <cell r="F64" t="str">
            <v xml:space="preserve"> </v>
          </cell>
          <cell r="G64" t="str">
            <v xml:space="preserve"> </v>
          </cell>
          <cell r="H64" t="str">
            <v xml:space="preserve"> </v>
          </cell>
          <cell r="I64" t="str">
            <v xml:space="preserve"> </v>
          </cell>
          <cell r="J64" t="str">
            <v xml:space="preserve"> </v>
          </cell>
          <cell r="K64" t="str">
            <v xml:space="preserve"> </v>
          </cell>
          <cell r="L64" t="str">
            <v xml:space="preserve"> </v>
          </cell>
          <cell r="M64" t="str">
            <v xml:space="preserve"> </v>
          </cell>
          <cell r="N64" t="str">
            <v xml:space="preserve"> </v>
          </cell>
        </row>
        <row r="65">
          <cell r="A65" t="str">
            <v xml:space="preserve">   Amortization</v>
          </cell>
          <cell r="B65">
            <v>359.91666666666669</v>
          </cell>
          <cell r="C65">
            <v>359.91666666666669</v>
          </cell>
          <cell r="D65">
            <v>359.91666666666669</v>
          </cell>
          <cell r="E65">
            <v>359.91666666666669</v>
          </cell>
          <cell r="F65">
            <v>359.91666666666669</v>
          </cell>
          <cell r="G65">
            <v>359.91666666666669</v>
          </cell>
          <cell r="H65">
            <v>359.91666666666669</v>
          </cell>
          <cell r="I65">
            <v>359.91666666666669</v>
          </cell>
          <cell r="J65">
            <v>359.91666666666669</v>
          </cell>
          <cell r="K65">
            <v>359.91666666666669</v>
          </cell>
          <cell r="L65">
            <v>359.91666666666669</v>
          </cell>
          <cell r="M65">
            <v>359.91666666666669</v>
          </cell>
          <cell r="N65">
            <v>4318.9999999999991</v>
          </cell>
        </row>
        <row r="67">
          <cell r="A67" t="str">
            <v>Operating income</v>
          </cell>
          <cell r="B67">
            <v>399.16666666666657</v>
          </cell>
          <cell r="C67">
            <v>399.16666666666657</v>
          </cell>
          <cell r="D67">
            <v>399.16666666666657</v>
          </cell>
          <cell r="E67">
            <v>399.16666666666657</v>
          </cell>
          <cell r="F67">
            <v>399.16666666666657</v>
          </cell>
          <cell r="G67">
            <v>399.16666666666657</v>
          </cell>
          <cell r="H67">
            <v>399.16666666666657</v>
          </cell>
          <cell r="I67">
            <v>399.16666666666657</v>
          </cell>
          <cell r="J67">
            <v>399.16666666666657</v>
          </cell>
          <cell r="K67">
            <v>399.16666666666657</v>
          </cell>
          <cell r="L67">
            <v>399.16666666666657</v>
          </cell>
          <cell r="M67">
            <v>399.16666666666657</v>
          </cell>
          <cell r="N67">
            <v>4790.0000000000009</v>
          </cell>
        </row>
        <row r="69">
          <cell r="A69" t="str">
            <v>Other income</v>
          </cell>
        </row>
        <row r="70">
          <cell r="A70" t="str">
            <v xml:space="preserve">   Interest on investments</v>
          </cell>
          <cell r="B70">
            <v>0</v>
          </cell>
          <cell r="C70">
            <v>0</v>
          </cell>
          <cell r="D70">
            <v>0</v>
          </cell>
          <cell r="E70">
            <v>0</v>
          </cell>
          <cell r="F70">
            <v>0</v>
          </cell>
          <cell r="G70">
            <v>0</v>
          </cell>
          <cell r="H70">
            <v>0</v>
          </cell>
          <cell r="I70">
            <v>0</v>
          </cell>
          <cell r="J70">
            <v>0</v>
          </cell>
          <cell r="K70">
            <v>0</v>
          </cell>
          <cell r="L70">
            <v>0</v>
          </cell>
          <cell r="M70">
            <v>0</v>
          </cell>
          <cell r="N70">
            <v>0</v>
          </cell>
        </row>
        <row r="71">
          <cell r="A71" t="str">
            <v xml:space="preserve">   Services and miscellaneous revenue</v>
          </cell>
          <cell r="B71">
            <v>0</v>
          </cell>
          <cell r="C71">
            <v>0</v>
          </cell>
          <cell r="D71">
            <v>0</v>
          </cell>
          <cell r="E71">
            <v>0</v>
          </cell>
          <cell r="F71">
            <v>0</v>
          </cell>
          <cell r="G71">
            <v>0</v>
          </cell>
          <cell r="H71">
            <v>0</v>
          </cell>
          <cell r="I71">
            <v>0</v>
          </cell>
          <cell r="J71">
            <v>0</v>
          </cell>
          <cell r="K71">
            <v>0</v>
          </cell>
          <cell r="L71">
            <v>0</v>
          </cell>
          <cell r="M71">
            <v>0</v>
          </cell>
          <cell r="N71">
            <v>0</v>
          </cell>
        </row>
        <row r="72">
          <cell r="A72" t="str">
            <v xml:space="preserve">   Gain (loss) on disposals</v>
          </cell>
          <cell r="B72">
            <v>0</v>
          </cell>
          <cell r="C72">
            <v>0</v>
          </cell>
          <cell r="D72">
            <v>0</v>
          </cell>
          <cell r="E72">
            <v>0</v>
          </cell>
          <cell r="F72">
            <v>0</v>
          </cell>
          <cell r="G72">
            <v>0</v>
          </cell>
          <cell r="H72">
            <v>0</v>
          </cell>
          <cell r="I72">
            <v>0</v>
          </cell>
          <cell r="J72">
            <v>0</v>
          </cell>
          <cell r="K72">
            <v>0</v>
          </cell>
          <cell r="L72">
            <v>0</v>
          </cell>
          <cell r="M72">
            <v>0</v>
          </cell>
          <cell r="N72">
            <v>0</v>
          </cell>
        </row>
        <row r="73">
          <cell r="A73" t="str">
            <v xml:space="preserve">   Gain (loss) on foreign exchange</v>
          </cell>
          <cell r="B73">
            <v>0</v>
          </cell>
          <cell r="C73">
            <v>0</v>
          </cell>
          <cell r="D73">
            <v>0</v>
          </cell>
          <cell r="E73">
            <v>0</v>
          </cell>
          <cell r="F73">
            <v>0</v>
          </cell>
          <cell r="G73">
            <v>0</v>
          </cell>
          <cell r="H73">
            <v>0</v>
          </cell>
          <cell r="I73">
            <v>0</v>
          </cell>
          <cell r="J73">
            <v>0</v>
          </cell>
          <cell r="K73">
            <v>0</v>
          </cell>
          <cell r="L73">
            <v>0</v>
          </cell>
          <cell r="M73">
            <v>0</v>
          </cell>
          <cell r="N73">
            <v>0</v>
          </cell>
        </row>
        <row r="74">
          <cell r="B74">
            <v>0</v>
          </cell>
          <cell r="C74">
            <v>0</v>
          </cell>
          <cell r="D74">
            <v>0</v>
          </cell>
          <cell r="E74">
            <v>0</v>
          </cell>
          <cell r="F74">
            <v>0</v>
          </cell>
          <cell r="G74">
            <v>0</v>
          </cell>
          <cell r="H74">
            <v>0</v>
          </cell>
          <cell r="I74">
            <v>0</v>
          </cell>
          <cell r="J74">
            <v>0</v>
          </cell>
          <cell r="K74">
            <v>0</v>
          </cell>
          <cell r="L74">
            <v>0</v>
          </cell>
          <cell r="M74">
            <v>0</v>
          </cell>
          <cell r="N74">
            <v>0</v>
          </cell>
        </row>
        <row r="75">
          <cell r="A75" t="str">
            <v>Other income deductions</v>
          </cell>
        </row>
        <row r="76">
          <cell r="A76" t="str">
            <v xml:space="preserve">   Loan interest expense</v>
          </cell>
          <cell r="B76">
            <v>261.83333333333331</v>
          </cell>
          <cell r="C76">
            <v>261.83333333333331</v>
          </cell>
          <cell r="D76">
            <v>261.83333333333331</v>
          </cell>
          <cell r="E76">
            <v>261.83333333333331</v>
          </cell>
          <cell r="F76">
            <v>261.83333333333331</v>
          </cell>
          <cell r="G76">
            <v>261.83333333333331</v>
          </cell>
          <cell r="H76">
            <v>261.83333333333331</v>
          </cell>
          <cell r="I76">
            <v>261.83333333333331</v>
          </cell>
          <cell r="J76">
            <v>261.83333333333331</v>
          </cell>
          <cell r="K76">
            <v>261.83333333333331</v>
          </cell>
          <cell r="L76">
            <v>261.83333333333331</v>
          </cell>
          <cell r="M76">
            <v>261.83333333333331</v>
          </cell>
          <cell r="N76">
            <v>3142.0000000000005</v>
          </cell>
        </row>
        <row r="77">
          <cell r="A77" t="str">
            <v xml:space="preserve">   Interest used during construction</v>
          </cell>
          <cell r="B77">
            <v>0</v>
          </cell>
          <cell r="C77">
            <v>0</v>
          </cell>
          <cell r="D77">
            <v>0</v>
          </cell>
          <cell r="E77">
            <v>0</v>
          </cell>
          <cell r="F77">
            <v>0</v>
          </cell>
          <cell r="G77">
            <v>0</v>
          </cell>
          <cell r="H77">
            <v>0</v>
          </cell>
          <cell r="I77">
            <v>0</v>
          </cell>
          <cell r="J77">
            <v>0</v>
          </cell>
          <cell r="K77">
            <v>0</v>
          </cell>
          <cell r="L77">
            <v>0</v>
          </cell>
          <cell r="M77">
            <v>0</v>
          </cell>
          <cell r="N77">
            <v>0</v>
          </cell>
        </row>
        <row r="78">
          <cell r="A78" t="str">
            <v xml:space="preserve">   Provision for rate mitigation accrual</v>
          </cell>
        </row>
        <row r="79">
          <cell r="A79" t="str">
            <v xml:space="preserve">   Other</v>
          </cell>
          <cell r="B79">
            <v>0</v>
          </cell>
          <cell r="C79">
            <v>0</v>
          </cell>
          <cell r="D79">
            <v>0</v>
          </cell>
          <cell r="E79">
            <v>0</v>
          </cell>
          <cell r="F79">
            <v>0</v>
          </cell>
          <cell r="G79">
            <v>0</v>
          </cell>
          <cell r="H79">
            <v>0</v>
          </cell>
          <cell r="I79">
            <v>0</v>
          </cell>
          <cell r="J79">
            <v>0</v>
          </cell>
          <cell r="K79">
            <v>0</v>
          </cell>
          <cell r="L79">
            <v>0</v>
          </cell>
          <cell r="M79">
            <v>0</v>
          </cell>
          <cell r="N79">
            <v>0</v>
          </cell>
        </row>
        <row r="80">
          <cell r="B80">
            <v>261.83333333333331</v>
          </cell>
          <cell r="C80">
            <v>261.83333333333331</v>
          </cell>
          <cell r="D80">
            <v>261.83333333333331</v>
          </cell>
          <cell r="E80">
            <v>261.83333333333331</v>
          </cell>
          <cell r="F80">
            <v>261.83333333333331</v>
          </cell>
          <cell r="G80">
            <v>261.83333333333331</v>
          </cell>
          <cell r="H80">
            <v>261.83333333333331</v>
          </cell>
          <cell r="I80">
            <v>261.83333333333331</v>
          </cell>
          <cell r="J80">
            <v>261.83333333333331</v>
          </cell>
          <cell r="K80">
            <v>261.83333333333331</v>
          </cell>
          <cell r="L80">
            <v>261.83333333333331</v>
          </cell>
          <cell r="M80">
            <v>261.83333333333331</v>
          </cell>
          <cell r="N80">
            <v>3142.0000000000005</v>
          </cell>
        </row>
        <row r="83">
          <cell r="A83" t="str">
            <v>Earnings before income taxes</v>
          </cell>
          <cell r="B83">
            <v>137.33333333333326</v>
          </cell>
          <cell r="C83">
            <v>137.33333333333326</v>
          </cell>
          <cell r="D83">
            <v>137.33333333333326</v>
          </cell>
          <cell r="E83">
            <v>137.33333333333326</v>
          </cell>
          <cell r="F83">
            <v>137.33333333333326</v>
          </cell>
          <cell r="G83">
            <v>137.33333333333326</v>
          </cell>
          <cell r="H83">
            <v>137.33333333333326</v>
          </cell>
          <cell r="I83">
            <v>137.33333333333326</v>
          </cell>
          <cell r="J83">
            <v>137.33333333333326</v>
          </cell>
          <cell r="K83">
            <v>137.33333333333326</v>
          </cell>
          <cell r="L83">
            <v>137.33333333333326</v>
          </cell>
          <cell r="M83">
            <v>137.33333333333326</v>
          </cell>
          <cell r="N83">
            <v>1648.0000000000005</v>
          </cell>
        </row>
        <row r="85">
          <cell r="A85" t="str">
            <v>Provision for income taxes</v>
          </cell>
        </row>
        <row r="86">
          <cell r="A86" t="str">
            <v xml:space="preserve">   Current</v>
          </cell>
          <cell r="B86">
            <v>23.916666666666668</v>
          </cell>
          <cell r="C86">
            <v>23.916666666666668</v>
          </cell>
          <cell r="D86">
            <v>23.916666666666668</v>
          </cell>
          <cell r="E86">
            <v>23.916666666666668</v>
          </cell>
          <cell r="F86">
            <v>23.916666666666668</v>
          </cell>
          <cell r="G86">
            <v>23.916666666666668</v>
          </cell>
          <cell r="H86">
            <v>23.916666666666668</v>
          </cell>
          <cell r="I86">
            <v>23.916666666666668</v>
          </cell>
          <cell r="J86">
            <v>23.916666666666668</v>
          </cell>
          <cell r="K86">
            <v>23.916666666666668</v>
          </cell>
          <cell r="L86">
            <v>23.916666666666668</v>
          </cell>
          <cell r="M86">
            <v>23.916666666666668</v>
          </cell>
          <cell r="N86">
            <v>287</v>
          </cell>
        </row>
        <row r="87">
          <cell r="A87" t="str">
            <v xml:space="preserve">   Future</v>
          </cell>
          <cell r="B87">
            <v>0</v>
          </cell>
          <cell r="C87">
            <v>0</v>
          </cell>
          <cell r="D87">
            <v>0</v>
          </cell>
          <cell r="E87">
            <v>0</v>
          </cell>
          <cell r="F87">
            <v>0</v>
          </cell>
          <cell r="G87">
            <v>0</v>
          </cell>
          <cell r="H87">
            <v>0</v>
          </cell>
          <cell r="I87">
            <v>0</v>
          </cell>
          <cell r="J87">
            <v>0</v>
          </cell>
          <cell r="K87">
            <v>0</v>
          </cell>
          <cell r="L87">
            <v>0</v>
          </cell>
          <cell r="M87">
            <v>0</v>
          </cell>
          <cell r="N87">
            <v>0</v>
          </cell>
        </row>
        <row r="88">
          <cell r="A88" t="str">
            <v xml:space="preserve"> </v>
          </cell>
          <cell r="B88">
            <v>23.916666666666668</v>
          </cell>
          <cell r="C88">
            <v>23.916666666666668</v>
          </cell>
          <cell r="D88">
            <v>23.916666666666668</v>
          </cell>
          <cell r="E88">
            <v>23.916666666666668</v>
          </cell>
          <cell r="F88">
            <v>23.916666666666668</v>
          </cell>
          <cell r="G88">
            <v>23.916666666666668</v>
          </cell>
          <cell r="H88">
            <v>23.916666666666668</v>
          </cell>
          <cell r="I88">
            <v>23.916666666666668</v>
          </cell>
          <cell r="J88">
            <v>23.916666666666668</v>
          </cell>
          <cell r="K88">
            <v>23.916666666666668</v>
          </cell>
          <cell r="L88">
            <v>23.916666666666668</v>
          </cell>
          <cell r="M88">
            <v>23.916666666666668</v>
          </cell>
          <cell r="N88">
            <v>287</v>
          </cell>
        </row>
        <row r="90">
          <cell r="A90" t="str">
            <v>Net income</v>
          </cell>
          <cell r="B90">
            <v>113.41666666666659</v>
          </cell>
          <cell r="C90">
            <v>113.41666666666659</v>
          </cell>
          <cell r="D90">
            <v>113.41666666666659</v>
          </cell>
          <cell r="E90">
            <v>113.41666666666659</v>
          </cell>
          <cell r="F90">
            <v>113.41666666666659</v>
          </cell>
          <cell r="G90">
            <v>113.41666666666659</v>
          </cell>
          <cell r="H90">
            <v>113.41666666666659</v>
          </cell>
          <cell r="I90">
            <v>113.41666666666659</v>
          </cell>
          <cell r="J90">
            <v>113.41666666666659</v>
          </cell>
          <cell r="K90">
            <v>113.41666666666659</v>
          </cell>
          <cell r="L90">
            <v>113.41666666666659</v>
          </cell>
          <cell r="M90">
            <v>113.41666666666659</v>
          </cell>
          <cell r="N90">
            <v>1361.0000000000005</v>
          </cell>
        </row>
        <row r="94">
          <cell r="B94" t="str">
            <v>Jan</v>
          </cell>
          <cell r="C94" t="str">
            <v>Feb</v>
          </cell>
          <cell r="D94" t="str">
            <v>Mar</v>
          </cell>
          <cell r="E94" t="str">
            <v>Apr</v>
          </cell>
          <cell r="F94" t="str">
            <v>May</v>
          </cell>
          <cell r="G94" t="str">
            <v>June</v>
          </cell>
          <cell r="H94" t="str">
            <v>July</v>
          </cell>
          <cell r="I94" t="str">
            <v>Aug</v>
          </cell>
          <cell r="J94" t="str">
            <v>Sept</v>
          </cell>
          <cell r="K94" t="str">
            <v>Oct</v>
          </cell>
          <cell r="L94" t="str">
            <v>Nov</v>
          </cell>
          <cell r="M94" t="str">
            <v>Dec</v>
          </cell>
        </row>
        <row r="96">
          <cell r="A96" t="str">
            <v>Revenue</v>
          </cell>
          <cell r="B96">
            <v>2786.5</v>
          </cell>
          <cell r="C96">
            <v>5573</v>
          </cell>
          <cell r="D96">
            <v>8359.5</v>
          </cell>
          <cell r="E96">
            <v>11146</v>
          </cell>
          <cell r="F96">
            <v>13932.5</v>
          </cell>
          <cell r="G96">
            <v>16719</v>
          </cell>
          <cell r="H96">
            <v>19505.5</v>
          </cell>
          <cell r="I96">
            <v>22292</v>
          </cell>
          <cell r="J96">
            <v>25078.5</v>
          </cell>
          <cell r="K96">
            <v>27865</v>
          </cell>
          <cell r="L96">
            <v>30651.5</v>
          </cell>
          <cell r="M96">
            <v>33438</v>
          </cell>
        </row>
        <row r="97">
          <cell r="A97" t="str">
            <v>Purchased power</v>
          </cell>
          <cell r="B97">
            <v>1201.6666666666667</v>
          </cell>
          <cell r="C97">
            <v>2403.3333333333335</v>
          </cell>
          <cell r="D97">
            <v>3605</v>
          </cell>
          <cell r="E97">
            <v>4806.666666666667</v>
          </cell>
          <cell r="F97">
            <v>6008.3333333333339</v>
          </cell>
          <cell r="G97">
            <v>7210.0000000000009</v>
          </cell>
          <cell r="H97">
            <v>8411.6666666666679</v>
          </cell>
          <cell r="I97">
            <v>9613.3333333333339</v>
          </cell>
          <cell r="J97">
            <v>10815</v>
          </cell>
          <cell r="K97">
            <v>12016.666666666666</v>
          </cell>
          <cell r="L97">
            <v>13218.333333333332</v>
          </cell>
          <cell r="M97">
            <v>14419.999999999998</v>
          </cell>
        </row>
        <row r="98">
          <cell r="B98">
            <v>1584.8333333333333</v>
          </cell>
          <cell r="C98">
            <v>3169.6666666666665</v>
          </cell>
          <cell r="D98">
            <v>4754.5</v>
          </cell>
          <cell r="E98">
            <v>6339.333333333333</v>
          </cell>
          <cell r="F98">
            <v>7924.1666666666661</v>
          </cell>
          <cell r="G98">
            <v>9509</v>
          </cell>
          <cell r="H98">
            <v>11093.833333333332</v>
          </cell>
          <cell r="I98">
            <v>12678.666666666666</v>
          </cell>
          <cell r="J98">
            <v>14263.5</v>
          </cell>
          <cell r="K98">
            <v>15848.333333333334</v>
          </cell>
          <cell r="L98">
            <v>17433.166666666668</v>
          </cell>
          <cell r="M98">
            <v>19018</v>
          </cell>
        </row>
        <row r="100">
          <cell r="A100" t="str">
            <v>Operating expenses</v>
          </cell>
        </row>
        <row r="101">
          <cell r="A101" t="str">
            <v xml:space="preserve">   Production</v>
          </cell>
          <cell r="B101">
            <v>0</v>
          </cell>
          <cell r="C101">
            <v>0</v>
          </cell>
          <cell r="D101">
            <v>0</v>
          </cell>
          <cell r="E101">
            <v>0</v>
          </cell>
          <cell r="F101">
            <v>0</v>
          </cell>
          <cell r="G101">
            <v>0</v>
          </cell>
          <cell r="H101">
            <v>0</v>
          </cell>
          <cell r="I101">
            <v>0</v>
          </cell>
          <cell r="J101">
            <v>0</v>
          </cell>
          <cell r="K101">
            <v>0</v>
          </cell>
          <cell r="L101">
            <v>0</v>
          </cell>
          <cell r="M101">
            <v>0</v>
          </cell>
        </row>
        <row r="102">
          <cell r="A102" t="str">
            <v xml:space="preserve">   Water rights</v>
          </cell>
          <cell r="B102">
            <v>0</v>
          </cell>
          <cell r="C102">
            <v>0</v>
          </cell>
          <cell r="D102">
            <v>0</v>
          </cell>
          <cell r="E102">
            <v>0</v>
          </cell>
          <cell r="F102">
            <v>0</v>
          </cell>
          <cell r="G102">
            <v>0</v>
          </cell>
          <cell r="H102">
            <v>0</v>
          </cell>
          <cell r="I102">
            <v>0</v>
          </cell>
          <cell r="J102">
            <v>0</v>
          </cell>
          <cell r="K102">
            <v>0</v>
          </cell>
          <cell r="L102">
            <v>0</v>
          </cell>
          <cell r="M102">
            <v>0</v>
          </cell>
        </row>
        <row r="103">
          <cell r="A103" t="str">
            <v xml:space="preserve">   Wheeling</v>
          </cell>
          <cell r="B103">
            <v>0</v>
          </cell>
          <cell r="C103">
            <v>0</v>
          </cell>
          <cell r="D103">
            <v>0</v>
          </cell>
          <cell r="E103">
            <v>0</v>
          </cell>
          <cell r="F103">
            <v>0</v>
          </cell>
          <cell r="G103">
            <v>0</v>
          </cell>
          <cell r="H103">
            <v>0</v>
          </cell>
          <cell r="I103">
            <v>0</v>
          </cell>
          <cell r="J103">
            <v>0</v>
          </cell>
          <cell r="K103">
            <v>0</v>
          </cell>
          <cell r="L103">
            <v>0</v>
          </cell>
          <cell r="M103">
            <v>0</v>
          </cell>
        </row>
        <row r="104">
          <cell r="A104" t="str">
            <v xml:space="preserve">   Transmission </v>
          </cell>
          <cell r="B104">
            <v>0</v>
          </cell>
          <cell r="C104">
            <v>0</v>
          </cell>
          <cell r="D104">
            <v>0</v>
          </cell>
          <cell r="E104">
            <v>0</v>
          </cell>
          <cell r="F104">
            <v>0</v>
          </cell>
          <cell r="G104">
            <v>0</v>
          </cell>
          <cell r="H104">
            <v>0</v>
          </cell>
          <cell r="I104">
            <v>0</v>
          </cell>
          <cell r="J104">
            <v>0</v>
          </cell>
          <cell r="K104">
            <v>0</v>
          </cell>
          <cell r="L104">
            <v>0</v>
          </cell>
          <cell r="M104">
            <v>0</v>
          </cell>
        </row>
        <row r="105">
          <cell r="A105" t="str">
            <v xml:space="preserve">   Distribution</v>
          </cell>
          <cell r="B105">
            <v>456.44402736822173</v>
          </cell>
          <cell r="C105">
            <v>912.88805473644345</v>
          </cell>
          <cell r="D105">
            <v>1369.3320821046652</v>
          </cell>
          <cell r="E105">
            <v>1825.7761094728869</v>
          </cell>
          <cell r="F105">
            <v>2282.2201368411088</v>
          </cell>
          <cell r="G105">
            <v>2738.6641642093305</v>
          </cell>
          <cell r="H105">
            <v>3195.1081915775521</v>
          </cell>
          <cell r="I105">
            <v>3651.5522189457738</v>
          </cell>
          <cell r="J105">
            <v>4107.9962463139955</v>
          </cell>
          <cell r="K105">
            <v>4564.4402736822176</v>
          </cell>
          <cell r="L105">
            <v>5020.8843010504397</v>
          </cell>
          <cell r="M105">
            <v>5477.3283284186618</v>
          </cell>
        </row>
        <row r="106">
          <cell r="A106" t="str">
            <v xml:space="preserve">   General</v>
          </cell>
          <cell r="B106">
            <v>241.85016770822196</v>
          </cell>
          <cell r="C106">
            <v>483.70033541644392</v>
          </cell>
          <cell r="D106">
            <v>725.55050312466585</v>
          </cell>
          <cell r="E106">
            <v>967.40067083288784</v>
          </cell>
          <cell r="F106">
            <v>1209.2508385411097</v>
          </cell>
          <cell r="G106">
            <v>1451.1010062493317</v>
          </cell>
          <cell r="H106">
            <v>1692.9511739575537</v>
          </cell>
          <cell r="I106">
            <v>1934.8013416657757</v>
          </cell>
          <cell r="J106">
            <v>2176.6515093739977</v>
          </cell>
          <cell r="K106">
            <v>2418.5016770822194</v>
          </cell>
          <cell r="L106">
            <v>2660.3518447904412</v>
          </cell>
          <cell r="M106">
            <v>2902.202012498663</v>
          </cell>
        </row>
        <row r="107">
          <cell r="A107" t="str">
            <v xml:space="preserve">   Customer service</v>
          </cell>
          <cell r="B107">
            <v>109.12247159022296</v>
          </cell>
          <cell r="C107">
            <v>218.24494318044592</v>
          </cell>
          <cell r="D107">
            <v>327.36741477066886</v>
          </cell>
          <cell r="E107">
            <v>436.48988636089183</v>
          </cell>
          <cell r="F107">
            <v>545.61235795111475</v>
          </cell>
          <cell r="G107">
            <v>654.73482954133772</v>
          </cell>
          <cell r="H107">
            <v>763.85730113156069</v>
          </cell>
          <cell r="I107">
            <v>872.97977272178366</v>
          </cell>
          <cell r="J107">
            <v>982.10224431200663</v>
          </cell>
          <cell r="K107">
            <v>1091.2247159022295</v>
          </cell>
          <cell r="L107">
            <v>1200.3471874924523</v>
          </cell>
          <cell r="M107">
            <v>1309.4696590826752</v>
          </cell>
        </row>
        <row r="108">
          <cell r="A108" t="str">
            <v xml:space="preserve">   Municipal and other taxes</v>
          </cell>
          <cell r="B108">
            <v>18.333333333333332</v>
          </cell>
          <cell r="C108">
            <v>36.666666666666664</v>
          </cell>
          <cell r="D108">
            <v>55</v>
          </cell>
          <cell r="E108">
            <v>73.333333333333329</v>
          </cell>
          <cell r="F108">
            <v>91.666666666666657</v>
          </cell>
          <cell r="G108">
            <v>109.99999999999999</v>
          </cell>
          <cell r="H108">
            <v>128.33333333333331</v>
          </cell>
          <cell r="I108">
            <v>146.66666666666666</v>
          </cell>
          <cell r="J108">
            <v>165</v>
          </cell>
          <cell r="K108">
            <v>183.33333333333334</v>
          </cell>
          <cell r="L108">
            <v>201.66666666666669</v>
          </cell>
          <cell r="M108">
            <v>220.00000000000003</v>
          </cell>
        </row>
        <row r="109">
          <cell r="B109">
            <v>825.75</v>
          </cell>
          <cell r="C109">
            <v>1651.5</v>
          </cell>
          <cell r="D109">
            <v>2477.25</v>
          </cell>
          <cell r="E109">
            <v>3303</v>
          </cell>
          <cell r="F109">
            <v>4128.75</v>
          </cell>
          <cell r="G109">
            <v>4954.5</v>
          </cell>
          <cell r="H109">
            <v>5780.2499999999991</v>
          </cell>
          <cell r="I109">
            <v>6606</v>
          </cell>
          <cell r="J109">
            <v>7431.7499999999991</v>
          </cell>
          <cell r="K109">
            <v>8257.5</v>
          </cell>
          <cell r="L109">
            <v>9083.25</v>
          </cell>
          <cell r="M109">
            <v>9909</v>
          </cell>
        </row>
        <row r="110">
          <cell r="B110" t="str">
            <v xml:space="preserve"> </v>
          </cell>
          <cell r="C110" t="str">
            <v xml:space="preserve"> </v>
          </cell>
          <cell r="D110" t="str">
            <v xml:space="preserve"> </v>
          </cell>
          <cell r="E110" t="str">
            <v xml:space="preserve"> </v>
          </cell>
          <cell r="F110" t="str">
            <v xml:space="preserve"> </v>
          </cell>
          <cell r="G110" t="str">
            <v xml:space="preserve"> </v>
          </cell>
          <cell r="H110" t="str">
            <v xml:space="preserve"> </v>
          </cell>
          <cell r="I110" t="str">
            <v xml:space="preserve"> </v>
          </cell>
          <cell r="J110" t="str">
            <v xml:space="preserve"> </v>
          </cell>
          <cell r="K110" t="str">
            <v xml:space="preserve"> </v>
          </cell>
          <cell r="L110" t="str">
            <v xml:space="preserve"> </v>
          </cell>
          <cell r="M110" t="str">
            <v xml:space="preserve"> </v>
          </cell>
        </row>
        <row r="111">
          <cell r="A111" t="str">
            <v xml:space="preserve">   Amortization</v>
          </cell>
          <cell r="B111">
            <v>359.91666666666669</v>
          </cell>
          <cell r="C111">
            <v>719.83333333333337</v>
          </cell>
          <cell r="D111">
            <v>1079.75</v>
          </cell>
          <cell r="E111">
            <v>1439.6666666666667</v>
          </cell>
          <cell r="F111">
            <v>1799.5833333333335</v>
          </cell>
          <cell r="G111">
            <v>2159.5</v>
          </cell>
          <cell r="H111">
            <v>2519.4166666666665</v>
          </cell>
          <cell r="I111">
            <v>2879.333333333333</v>
          </cell>
          <cell r="J111">
            <v>3239.2499999999995</v>
          </cell>
          <cell r="K111">
            <v>3599.1666666666661</v>
          </cell>
          <cell r="L111">
            <v>3959.0833333333326</v>
          </cell>
          <cell r="M111">
            <v>4318.9999999999991</v>
          </cell>
        </row>
        <row r="113">
          <cell r="A113" t="str">
            <v>Operating income</v>
          </cell>
          <cell r="B113">
            <v>399.16666666666657</v>
          </cell>
          <cell r="C113">
            <v>798.33333333333314</v>
          </cell>
          <cell r="D113">
            <v>1197.5</v>
          </cell>
          <cell r="E113">
            <v>1596.6666666666663</v>
          </cell>
          <cell r="F113">
            <v>1995.8333333333326</v>
          </cell>
          <cell r="G113">
            <v>2395</v>
          </cell>
          <cell r="H113">
            <v>2794.1666666666665</v>
          </cell>
          <cell r="I113">
            <v>3193.333333333333</v>
          </cell>
          <cell r="J113">
            <v>3592.5000000000014</v>
          </cell>
          <cell r="K113">
            <v>3991.6666666666679</v>
          </cell>
          <cell r="L113">
            <v>4390.8333333333358</v>
          </cell>
          <cell r="M113">
            <v>4790.0000000000009</v>
          </cell>
        </row>
        <row r="115">
          <cell r="A115" t="str">
            <v>Other income</v>
          </cell>
        </row>
        <row r="116">
          <cell r="A116" t="str">
            <v xml:space="preserve">   Interest on investments</v>
          </cell>
          <cell r="B116">
            <v>0</v>
          </cell>
          <cell r="C116">
            <v>0</v>
          </cell>
          <cell r="D116">
            <v>0</v>
          </cell>
          <cell r="E116">
            <v>0</v>
          </cell>
          <cell r="F116">
            <v>0</v>
          </cell>
          <cell r="G116">
            <v>0</v>
          </cell>
          <cell r="H116">
            <v>0</v>
          </cell>
          <cell r="I116">
            <v>0</v>
          </cell>
          <cell r="J116">
            <v>0</v>
          </cell>
          <cell r="K116">
            <v>0</v>
          </cell>
          <cell r="L116">
            <v>0</v>
          </cell>
          <cell r="M116">
            <v>0</v>
          </cell>
        </row>
        <row r="117">
          <cell r="A117" t="str">
            <v xml:space="preserve">   Services and miscellaneous revenue</v>
          </cell>
          <cell r="B117">
            <v>0</v>
          </cell>
          <cell r="C117">
            <v>0</v>
          </cell>
          <cell r="D117">
            <v>0</v>
          </cell>
          <cell r="E117">
            <v>0</v>
          </cell>
          <cell r="F117">
            <v>0</v>
          </cell>
          <cell r="G117">
            <v>0</v>
          </cell>
          <cell r="H117">
            <v>0</v>
          </cell>
          <cell r="I117">
            <v>0</v>
          </cell>
          <cell r="J117">
            <v>0</v>
          </cell>
          <cell r="K117">
            <v>0</v>
          </cell>
          <cell r="L117">
            <v>0</v>
          </cell>
          <cell r="M117">
            <v>0</v>
          </cell>
        </row>
        <row r="118">
          <cell r="A118" t="str">
            <v xml:space="preserve">   Gain (loss) on disposals</v>
          </cell>
          <cell r="B118">
            <v>0</v>
          </cell>
          <cell r="C118">
            <v>0</v>
          </cell>
          <cell r="D118">
            <v>0</v>
          </cell>
          <cell r="E118">
            <v>0</v>
          </cell>
          <cell r="F118">
            <v>0</v>
          </cell>
          <cell r="G118">
            <v>0</v>
          </cell>
          <cell r="H118">
            <v>0</v>
          </cell>
          <cell r="I118">
            <v>0</v>
          </cell>
          <cell r="J118">
            <v>0</v>
          </cell>
          <cell r="K118">
            <v>0</v>
          </cell>
          <cell r="L118">
            <v>0</v>
          </cell>
          <cell r="M118">
            <v>0</v>
          </cell>
        </row>
        <row r="119">
          <cell r="A119" t="str">
            <v xml:space="preserve">   Gain (loss) on foreign exchange</v>
          </cell>
          <cell r="B119">
            <v>0</v>
          </cell>
          <cell r="C119">
            <v>0</v>
          </cell>
          <cell r="D119">
            <v>0</v>
          </cell>
          <cell r="E119">
            <v>0</v>
          </cell>
          <cell r="F119">
            <v>0</v>
          </cell>
          <cell r="G119">
            <v>0</v>
          </cell>
          <cell r="H119">
            <v>0</v>
          </cell>
          <cell r="I119">
            <v>0</v>
          </cell>
          <cell r="J119">
            <v>0</v>
          </cell>
          <cell r="K119">
            <v>0</v>
          </cell>
          <cell r="L119">
            <v>0</v>
          </cell>
          <cell r="M119">
            <v>0</v>
          </cell>
        </row>
        <row r="120">
          <cell r="B120">
            <v>0</v>
          </cell>
          <cell r="C120">
            <v>0</v>
          </cell>
          <cell r="D120">
            <v>0</v>
          </cell>
          <cell r="E120">
            <v>0</v>
          </cell>
          <cell r="F120">
            <v>0</v>
          </cell>
          <cell r="G120">
            <v>0</v>
          </cell>
          <cell r="H120">
            <v>0</v>
          </cell>
          <cell r="I120">
            <v>0</v>
          </cell>
          <cell r="J120">
            <v>0</v>
          </cell>
          <cell r="K120">
            <v>0</v>
          </cell>
          <cell r="L120">
            <v>0</v>
          </cell>
          <cell r="M120">
            <v>0</v>
          </cell>
        </row>
        <row r="121">
          <cell r="A121" t="str">
            <v>Other income deductions</v>
          </cell>
        </row>
        <row r="122">
          <cell r="A122" t="str">
            <v xml:space="preserve">   Loan interest expense</v>
          </cell>
          <cell r="B122">
            <v>261.83333333333331</v>
          </cell>
          <cell r="C122">
            <v>523.66666666666663</v>
          </cell>
          <cell r="D122">
            <v>785.5</v>
          </cell>
          <cell r="E122">
            <v>1047.3333333333333</v>
          </cell>
          <cell r="F122">
            <v>1309.1666666666665</v>
          </cell>
          <cell r="G122">
            <v>1570.9999999999998</v>
          </cell>
          <cell r="H122">
            <v>1832.833333333333</v>
          </cell>
          <cell r="I122">
            <v>2094.6666666666665</v>
          </cell>
          <cell r="J122">
            <v>2356.5</v>
          </cell>
          <cell r="K122">
            <v>2618.3333333333335</v>
          </cell>
          <cell r="L122">
            <v>2880.166666666667</v>
          </cell>
          <cell r="M122">
            <v>3142.0000000000005</v>
          </cell>
        </row>
        <row r="123">
          <cell r="A123" t="str">
            <v xml:space="preserve">   Interest used during construction</v>
          </cell>
          <cell r="B123">
            <v>0</v>
          </cell>
          <cell r="C123">
            <v>0</v>
          </cell>
          <cell r="D123">
            <v>0</v>
          </cell>
          <cell r="E123">
            <v>0</v>
          </cell>
          <cell r="F123">
            <v>0</v>
          </cell>
          <cell r="G123">
            <v>0</v>
          </cell>
          <cell r="H123">
            <v>0</v>
          </cell>
          <cell r="I123">
            <v>0</v>
          </cell>
          <cell r="J123">
            <v>0</v>
          </cell>
          <cell r="K123">
            <v>0</v>
          </cell>
          <cell r="L123">
            <v>0</v>
          </cell>
          <cell r="M123">
            <v>0</v>
          </cell>
        </row>
        <row r="124">
          <cell r="A124" t="str">
            <v xml:space="preserve">   Provision for rate mitigation accrual</v>
          </cell>
        </row>
        <row r="125">
          <cell r="A125" t="str">
            <v xml:space="preserve">   Other</v>
          </cell>
          <cell r="B125">
            <v>0</v>
          </cell>
          <cell r="C125">
            <v>0</v>
          </cell>
          <cell r="D125">
            <v>0</v>
          </cell>
          <cell r="E125">
            <v>0</v>
          </cell>
          <cell r="F125">
            <v>0</v>
          </cell>
          <cell r="G125">
            <v>0</v>
          </cell>
          <cell r="H125">
            <v>0</v>
          </cell>
          <cell r="I125">
            <v>0</v>
          </cell>
          <cell r="J125">
            <v>0</v>
          </cell>
          <cell r="K125">
            <v>0</v>
          </cell>
          <cell r="L125">
            <v>0</v>
          </cell>
          <cell r="M125">
            <v>0</v>
          </cell>
        </row>
        <row r="126">
          <cell r="B126">
            <v>261.83333333333331</v>
          </cell>
          <cell r="C126">
            <v>523.66666666666663</v>
          </cell>
          <cell r="D126">
            <v>785.5</v>
          </cell>
          <cell r="E126">
            <v>1047.3333333333333</v>
          </cell>
          <cell r="F126">
            <v>1309.1666666666665</v>
          </cell>
          <cell r="G126">
            <v>1570.9999999999998</v>
          </cell>
          <cell r="H126">
            <v>1832.833333333333</v>
          </cell>
          <cell r="I126">
            <v>2094.6666666666665</v>
          </cell>
          <cell r="J126">
            <v>2356.5</v>
          </cell>
          <cell r="K126">
            <v>2618.3333333333335</v>
          </cell>
          <cell r="L126">
            <v>2880.166666666667</v>
          </cell>
          <cell r="M126">
            <v>3142.0000000000005</v>
          </cell>
        </row>
        <row r="129">
          <cell r="A129" t="str">
            <v>Earnings before income taxes</v>
          </cell>
          <cell r="B129">
            <v>137.33333333333326</v>
          </cell>
          <cell r="C129">
            <v>274.66666666666652</v>
          </cell>
          <cell r="D129">
            <v>412</v>
          </cell>
          <cell r="E129">
            <v>549.33333333333303</v>
          </cell>
          <cell r="F129">
            <v>686.66666666666606</v>
          </cell>
          <cell r="G129">
            <v>824.00000000000023</v>
          </cell>
          <cell r="H129">
            <v>961.33333333333348</v>
          </cell>
          <cell r="I129">
            <v>1098.6666666666665</v>
          </cell>
          <cell r="J129">
            <v>1236.0000000000014</v>
          </cell>
          <cell r="K129">
            <v>1373.3333333333344</v>
          </cell>
          <cell r="L129">
            <v>1510.6666666666688</v>
          </cell>
          <cell r="M129">
            <v>1648.0000000000005</v>
          </cell>
        </row>
        <row r="131">
          <cell r="A131" t="str">
            <v>Provision for income taxes</v>
          </cell>
        </row>
        <row r="132">
          <cell r="A132" t="str">
            <v xml:space="preserve">   Current</v>
          </cell>
          <cell r="B132">
            <v>23.916666666666668</v>
          </cell>
          <cell r="C132">
            <v>47.833333333333336</v>
          </cell>
          <cell r="D132">
            <v>71.75</v>
          </cell>
          <cell r="E132">
            <v>95.666666666666671</v>
          </cell>
          <cell r="F132">
            <v>119.58333333333334</v>
          </cell>
          <cell r="G132">
            <v>143.5</v>
          </cell>
          <cell r="H132">
            <v>167.41666666666666</v>
          </cell>
          <cell r="I132">
            <v>191.33333333333331</v>
          </cell>
          <cell r="J132">
            <v>215.24999999999997</v>
          </cell>
          <cell r="K132">
            <v>239.16666666666663</v>
          </cell>
          <cell r="L132">
            <v>263.08333333333331</v>
          </cell>
          <cell r="M132">
            <v>287</v>
          </cell>
        </row>
        <row r="133">
          <cell r="A133" t="str">
            <v xml:space="preserve">   Future</v>
          </cell>
          <cell r="B133">
            <v>0</v>
          </cell>
          <cell r="C133">
            <v>0</v>
          </cell>
          <cell r="D133">
            <v>0</v>
          </cell>
          <cell r="E133">
            <v>0</v>
          </cell>
          <cell r="F133">
            <v>0</v>
          </cell>
          <cell r="G133">
            <v>0</v>
          </cell>
          <cell r="H133">
            <v>0</v>
          </cell>
          <cell r="I133">
            <v>0</v>
          </cell>
          <cell r="J133">
            <v>0</v>
          </cell>
          <cell r="K133">
            <v>0</v>
          </cell>
          <cell r="L133">
            <v>0</v>
          </cell>
          <cell r="M133">
            <v>0</v>
          </cell>
        </row>
        <row r="134">
          <cell r="A134" t="str">
            <v xml:space="preserve"> </v>
          </cell>
          <cell r="B134">
            <v>23.916666666666668</v>
          </cell>
          <cell r="C134">
            <v>47.833333333333336</v>
          </cell>
          <cell r="D134">
            <v>71.75</v>
          </cell>
          <cell r="E134">
            <v>95.666666666666671</v>
          </cell>
          <cell r="F134">
            <v>119.58333333333334</v>
          </cell>
          <cell r="G134">
            <v>143.5</v>
          </cell>
          <cell r="H134">
            <v>167.41666666666666</v>
          </cell>
          <cell r="I134">
            <v>191.33333333333331</v>
          </cell>
          <cell r="J134">
            <v>215.24999999999997</v>
          </cell>
          <cell r="K134">
            <v>239.16666666666663</v>
          </cell>
          <cell r="L134">
            <v>263.08333333333331</v>
          </cell>
          <cell r="M134">
            <v>287</v>
          </cell>
        </row>
        <row r="136">
          <cell r="A136" t="str">
            <v>Net income</v>
          </cell>
          <cell r="B136">
            <v>113.41666666666659</v>
          </cell>
          <cell r="C136">
            <v>226.83333333333317</v>
          </cell>
          <cell r="D136">
            <v>340.25</v>
          </cell>
          <cell r="E136">
            <v>453.66666666666634</v>
          </cell>
          <cell r="F136">
            <v>567.08333333333269</v>
          </cell>
          <cell r="G136">
            <v>680.50000000000023</v>
          </cell>
          <cell r="H136">
            <v>793.91666666666686</v>
          </cell>
          <cell r="I136">
            <v>907.33333333333326</v>
          </cell>
          <cell r="J136">
            <v>1020.7500000000014</v>
          </cell>
          <cell r="K136">
            <v>1134.1666666666679</v>
          </cell>
          <cell r="L136">
            <v>1247.5833333333355</v>
          </cell>
          <cell r="M136">
            <v>1361.0000000000005</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P0.Admin"/>
      <sheetName val="P1.UCC"/>
      <sheetName val="P2.CEC"/>
      <sheetName val="P3.Interest"/>
      <sheetName val="P4.LCF"/>
      <sheetName val="P5.Reserves"/>
      <sheetName val="P6.TxblIncome"/>
      <sheetName val="P7.CapitalTax"/>
      <sheetName val="P8.TotalPILs"/>
      <sheetName val="Y1.TaxRates"/>
      <sheetName val="Y2.CCA"/>
      <sheetName val="Z1.ModelVariables"/>
      <sheetName val="Z0.Disclaimer"/>
    </sheetNames>
    <sheetDataSet>
      <sheetData sheetId="0"/>
      <sheetData sheetId="1">
        <row r="13">
          <cell r="C13">
            <v>2010</v>
          </cell>
        </row>
      </sheetData>
      <sheetData sheetId="2">
        <row r="35">
          <cell r="N35">
            <v>131419.23125993941</v>
          </cell>
        </row>
      </sheetData>
      <sheetData sheetId="3">
        <row r="22">
          <cell r="F22">
            <v>860.65000000000009</v>
          </cell>
        </row>
      </sheetData>
      <sheetData sheetId="4"/>
      <sheetData sheetId="5">
        <row r="12">
          <cell r="F12">
            <v>41525</v>
          </cell>
        </row>
      </sheetData>
      <sheetData sheetId="6">
        <row r="19">
          <cell r="E19">
            <v>0</v>
          </cell>
        </row>
      </sheetData>
      <sheetData sheetId="7">
        <row r="88">
          <cell r="G88">
            <v>58113.1187400606</v>
          </cell>
        </row>
      </sheetData>
      <sheetData sheetId="8">
        <row r="15">
          <cell r="C15">
            <v>0</v>
          </cell>
        </row>
      </sheetData>
      <sheetData sheetId="9"/>
      <sheetData sheetId="10">
        <row r="12">
          <cell r="B12">
            <v>1.0000000000000001E-5</v>
          </cell>
        </row>
      </sheetData>
      <sheetData sheetId="11">
        <row r="10">
          <cell r="B10">
            <v>1</v>
          </cell>
        </row>
      </sheetData>
      <sheetData sheetId="12">
        <row r="10">
          <cell r="C10" t="str">
            <v xml:space="preserve">_x000D_
</v>
          </cell>
        </row>
        <row r="12">
          <cell r="C12" t="str">
            <v>2006 EDR Approved</v>
          </cell>
        </row>
      </sheetData>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 val="2016 List"/>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
      <sheetName val="0.1 LDC Info"/>
      <sheetName val="Table of Contents"/>
      <sheetName val="0.2 Customer Classes"/>
      <sheetName val="Exhibit 1 -&gt;"/>
      <sheetName val="1.1 Trial Balance Summary"/>
      <sheetName val="1.2 TB Historical Balances"/>
      <sheetName val="1.3 TB Projected Balances"/>
      <sheetName val="1.3 TB Projected Balances (Ben)"/>
      <sheetName val="Exhibit 2 -&gt;"/>
      <sheetName val="2.1. Rate Base Trend "/>
      <sheetName val="2.2 RateBase VarAnalysis"/>
      <sheetName val="2.3 Summary of Capital Projects"/>
      <sheetName val="2.5 DSP Input Tables"/>
      <sheetName val="FIXED ASSET CONTINUITY STMT -&gt;"/>
      <sheetName val="2.5 Service Life Comp"/>
      <sheetName val="2.6 Fixed Asset Cont Stmt"/>
      <sheetName val="2.7 Overhead"/>
      <sheetName val="Reconciliation Sheet"/>
      <sheetName val="2.6 Capex Vs RRR"/>
      <sheetName val="Balance of 1576"/>
      <sheetName val="DEPRECIATION EXPENSES -&gt;"/>
      <sheetName val="2.9 Depreciation Expenses"/>
      <sheetName val="2.10 DeprExp Bridge NewGAAP"/>
      <sheetName val="2.11 DeprExp Test NewGAAP"/>
      <sheetName val="2.12 Proposed REG Invest."/>
      <sheetName val="Exhibit 3 -&gt;"/>
      <sheetName val="OPERATING REVENUES -&gt;"/>
      <sheetName val="3.1 Other Oper Rev Detail"/>
      <sheetName val="3.1 Summary of Oper_Rev "/>
      <sheetName val="3.2 Other_Oper_Rev Sum"/>
      <sheetName val="PILs -&gt;"/>
      <sheetName val="3.3 PILs.TaxRate"/>
      <sheetName val="3.4 PILs.Sch 8 UCC"/>
      <sheetName val="3.5 PILs.Sch 10 CEC"/>
      <sheetName val="3.6 PILs Sch 7 LCF"/>
      <sheetName val="3.7 PILs.Reserves"/>
      <sheetName val="3.8 PILs.TxblIncome"/>
      <sheetName val="3.9 PILs.Final PILs"/>
      <sheetName val="LOAD FORECAST -&gt;"/>
      <sheetName val="3.10 Load Forecast Inputs"/>
      <sheetName val="3.11 LoadForecast"/>
      <sheetName val="Exhibit 4 -&gt;"/>
      <sheetName val="OM&amp;A -&gt;"/>
      <sheetName val="4.1 OM&amp;A_Detailed_Analysis"/>
      <sheetName val="4.2 OM&amp;A_Summary_Analys"/>
      <sheetName val="4.3 OMA Programs"/>
      <sheetName val="4.4 OM&amp;A_Cost _Drivers"/>
      <sheetName val="4.5 Monthly Staff Lvl"/>
      <sheetName val="4.6 Yearly Staff Turnover"/>
      <sheetName val="4.7 Employee Costs"/>
      <sheetName val="4.7 Salaries Analysis"/>
      <sheetName val="4.8 Charitable Donations"/>
      <sheetName val="4.9 OM&amp;A_per_Cust_FTEE"/>
      <sheetName val="4.10 Regulatory_Costs"/>
      <sheetName val="4.11 Supplier Purchases"/>
      <sheetName val="4.13 Corp_Cost_Allocation"/>
      <sheetName val="Exhibit 5 -&gt;"/>
      <sheetName val="5.1 Capital Structure"/>
      <sheetName val="5.2 Debt Instruments"/>
      <sheetName val="Exhibit 6 -&gt;"/>
      <sheetName val="6.1 Revenue Requirement"/>
      <sheetName val="6.2 Chg in RevReq"/>
      <sheetName val="6.3 Rev Deficiency Sufficie (2)"/>
      <sheetName val="6.3 Rev Deficiency Sufficie Bak"/>
      <sheetName val="Rev DefSuf 2016"/>
      <sheetName val="ROE Calcs -&gt;"/>
      <sheetName val="6.4 ROE"/>
      <sheetName val="6.5 OEB Input Appendices"/>
      <sheetName val="6.3 Rev Deficiency Sufficie "/>
      <sheetName val="6.6 OEB ROE Summary"/>
      <sheetName val="6.8 Over_Under-earning Driv"/>
      <sheetName val="6.8 Scorecard"/>
      <sheetName val="Exhibit 8 -&gt;"/>
      <sheetName val="8.1 Loss Factors"/>
      <sheetName val="Rate Design"/>
      <sheetName val="A. Cost Allocation &amp; RevAllocn"/>
      <sheetName val="B. RateDesign"/>
      <sheetName val="D. Rev_Reconciliation"/>
      <sheetName val="C. Res Rate Design"/>
      <sheetName val="E. Revenues at Curr Rates"/>
      <sheetName val="F.Cost Allocation"/>
      <sheetName val="Intergrity Check"/>
      <sheetName val="Integrity Check"/>
      <sheetName val="Intervener Tool"/>
      <sheetName val="TablesEx1"/>
      <sheetName val="TablesEx2"/>
      <sheetName val="TablesEx3"/>
      <sheetName val="TableEx4"/>
      <sheetName val="TableEx5"/>
      <sheetName val="TableEx6"/>
      <sheetName val="TableEx7"/>
      <sheetName val="TableEx8"/>
      <sheetName val="TableEx9"/>
      <sheetName val="8.2 IFRS Transition Costs"/>
    </sheetNames>
    <sheetDataSet>
      <sheetData sheetId="0"/>
      <sheetData sheetId="1">
        <row r="23">
          <cell r="E23">
            <v>2018</v>
          </cell>
        </row>
        <row r="25">
          <cell r="E25">
            <v>2019</v>
          </cell>
        </row>
      </sheetData>
      <sheetData sheetId="2"/>
      <sheetData sheetId="3"/>
      <sheetData sheetId="4"/>
      <sheetData sheetId="5"/>
      <sheetData sheetId="6">
        <row r="200">
          <cell r="J200">
            <v>-1478772.42</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MIFRS_DepExp_2016"/>
      <sheetName val="App.2-CG_OldCGAAP_DepExp_2013"/>
      <sheetName val="App.2-CH_NewCGAAP_DepExp_2013"/>
      <sheetName val="App.2-CI_MIFRS_DepExp_2014"/>
      <sheetName val="App.2-CJ MIFRS_DepExp_2015"/>
      <sheetName val="App.2-CK MIFRS_DepExp_2016"/>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PA_Res_Rate_Desig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W_Bill Impacts_hidden"/>
      <sheetName val="App.2-Y_MIFRS Summary Impacts"/>
      <sheetName val="App. 2-Z_Tariff"/>
      <sheetName val="lists"/>
      <sheetName val="lists2"/>
      <sheetName val="Sheet19"/>
    </sheetNames>
    <sheetDataSet>
      <sheetData sheetId="0">
        <row r="26">
          <cell r="E26">
            <v>2015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Hidden_CAPEX"/>
      <sheetName val="App.2-AC_Customer Engagement"/>
      <sheetName val="App.2-B_Acctg Instructions"/>
      <sheetName val="App.2-BA_Fixed Asset Cont"/>
      <sheetName val="Appendix 2-BB Service Life  "/>
      <sheetName val="App.2-C_DepExp"/>
      <sheetName val="App.2-D_Overhead"/>
      <sheetName val="App.2-EA_Account 1575 (2015)"/>
      <sheetName val="App.2-EB_Account 1576 (2012)"/>
      <sheetName val="App.2-EC_Account 1576 (2013)"/>
      <sheetName val="Hidden_REG Invest."/>
      <sheetName val="Hidden_REG Improvement"/>
      <sheetName val="Hidden_REG Expansion"/>
      <sheetName val="App.2-FA Proposed REG Invest."/>
      <sheetName val="App.2-FB Calc of REG Improvemnt"/>
      <sheetName val="App.2-FC Calc of REG Expansion"/>
      <sheetName val="App.2-G SQI"/>
      <sheetName val="App.2-H_Other_Oper_Rev"/>
      <sheetName val="Hidden_Other Revenue"/>
      <sheetName val="App_2-I LF_CDM"/>
      <sheetName val="lists"/>
      <sheetName val="App.2-IA_Load_Forecast_Instrct"/>
      <sheetName val="App.2-IB_Load_Forecast_Analysis"/>
      <sheetName val="App.2-JA_OM&amp;A_Summary_Analys"/>
      <sheetName val="Hidden_OM&amp;A Summary"/>
      <sheetName val="App.2-JB_OM&amp;A_Cost _Drivers"/>
      <sheetName val="App.2-JC_OMA Programs"/>
      <sheetName val="App.2-K_Employee Costs"/>
      <sheetName val="Hidden_Employee Costs"/>
      <sheetName val="App.2-L_OM&amp;A_per_Cust_FTE"/>
      <sheetName val="App.2-L_OM&amp;A_per_Cust_FTEE_exp"/>
      <sheetName val="App.2-M_Regulatory_Costs"/>
      <sheetName val="Hidden_RegulatoryCosts1"/>
      <sheetName val="Hidden_RegulatoryCosts2"/>
      <sheetName val="App.2-N_Corp_Cost_Allocation"/>
      <sheetName val="App.2-OA Capital Structure"/>
      <sheetName val="App.2-OB_Debt Instruments"/>
      <sheetName val="App.2-Q_Cost of Serv. Emb. Dx"/>
      <sheetName val="App.2-R_Loss Factors"/>
      <sheetName val="App.2-ZA_Com. Exp. Forecast"/>
      <sheetName val="App.2-ZB_Cost of Power"/>
      <sheetName val="App.2-S_Stranded Meters"/>
      <sheetName val="App.2-Y_MIFRS Summary Impacts"/>
      <sheetName val="Sheet19"/>
      <sheetName val="App.2-YA_IFRS Transition Costs"/>
      <sheetName val="Sheet1"/>
    </sheetNames>
    <sheetDataSet>
      <sheetData sheetId="0">
        <row r="24">
          <cell r="E24">
            <v>2022</v>
          </cell>
        </row>
        <row r="26">
          <cell r="E26">
            <v>2021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 1 to 7"/>
      <sheetName val="JE  8"/>
      <sheetName val="JE 9"/>
      <sheetName val="JE 10"/>
      <sheetName val="JE  11"/>
      <sheetName val="JE  12"/>
      <sheetName val="JE  13"/>
      <sheetName val="JE  14"/>
      <sheetName val="JE  15"/>
      <sheetName val="JE  16"/>
      <sheetName val="JE  17"/>
      <sheetName val="JE  18"/>
      <sheetName val="JE  19"/>
      <sheetName val="JE  20"/>
      <sheetName val="JE  21"/>
      <sheetName val="JE  22"/>
      <sheetName val="JE  23"/>
      <sheetName val="JE  24"/>
      <sheetName val="JE  25"/>
      <sheetName val="JE  26"/>
      <sheetName val="JE  27"/>
      <sheetName val="JE  28"/>
      <sheetName val="JE  29"/>
      <sheetName val="JE  30"/>
      <sheetName val="JE  31"/>
      <sheetName val="JE  32"/>
      <sheetName val="JE  33"/>
      <sheetName val="JE  34"/>
      <sheetName val="JE  35"/>
      <sheetName val="JE  36"/>
      <sheetName val="JE  37"/>
      <sheetName val="JE  38"/>
      <sheetName val="JE  39"/>
      <sheetName val="JE  40"/>
      <sheetName val="JE  41"/>
      <sheetName val="JE  42"/>
      <sheetName val="JE  43"/>
      <sheetName val="JE  44"/>
      <sheetName val="JE  45"/>
      <sheetName val="JE  46"/>
      <sheetName val="JE  47"/>
      <sheetName val="JE 48 "/>
      <sheetName val="JE  49"/>
      <sheetName val="JE  50"/>
      <sheetName val="JE 51"/>
      <sheetName val="JE 52"/>
      <sheetName val="JE 53"/>
      <sheetName val="JE 54"/>
      <sheetName val="JE 55"/>
      <sheetName val="JE 56"/>
      <sheetName val="JE 57"/>
      <sheetName val="JE 58"/>
      <sheetName val="JE 59"/>
      <sheetName val="JE 60"/>
      <sheetName val="JE 61"/>
      <sheetName val="JE 62"/>
      <sheetName val="JE 63"/>
      <sheetName val="JE 64"/>
      <sheetName val="JE 65"/>
      <sheetName val="JE 66"/>
      <sheetName val="JE 67"/>
      <sheetName val="JE 68"/>
      <sheetName val="JE 69"/>
      <sheetName val="TD Activity Fee"/>
      <sheetName val="TD CIT Fee"/>
      <sheetName val="Overdraft"/>
      <sheetName val="Money Monitor Fee"/>
      <sheetName val="JE 70 - Tax Provision Co#0020"/>
      <sheetName val="JE 71 - CNP Inc. Earnings"/>
      <sheetName val="JE 72 - Tax Provision Co#30"/>
      <sheetName val="JE 73"/>
      <sheetName val="JE 74 - Tax Provision Co#0020"/>
      <sheetName val="JE 75 - CNP Inc. Earnings"/>
      <sheetName val="JE 76 - Tax Provision Co#30 "/>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w to "/>
      <sheetName val="Key"/>
      <sheetName val="Capital Reconciliation"/>
      <sheetName val="Jan 06"/>
      <sheetName val="Feb 06"/>
      <sheetName val="March 06"/>
      <sheetName val="April 06"/>
      <sheetName val="May 06"/>
      <sheetName val="June 06"/>
      <sheetName val="grabber from 2006 YTD import"/>
      <sheetName val="Check order #s"/>
      <sheetName val="BOARD TEMPLATE"/>
      <sheetName val="MAIN TEMPLATE"/>
      <sheetName val="2006 YTD import"/>
      <sheetName val="2005 YTD import"/>
      <sheetName val="forecast version 1 from March06"/>
      <sheetName val="budget version 0 2006"/>
      <sheetName val="YTD2004"/>
      <sheetName val="CM2004"/>
      <sheetName val="YTD"/>
      <sheetName val="CM"/>
      <sheetName val="Import Final 2004"/>
      <sheetName val="YTD dont touch"/>
      <sheetName val="Capital Report01"/>
      <sheetName val="Capital Export01"/>
      <sheetName val="Import CM 2004 Feb"/>
      <sheetName val="Import YTD 2004 Feb"/>
      <sheetName val="Import YTD Feb"/>
      <sheetName val="Import CM Feb"/>
      <sheetName val="Capital Report April method"/>
      <sheetName val="Capital Report (2)"/>
      <sheetName val="Capital Report march method"/>
      <sheetName val="Cap Rep grabber playing with su"/>
      <sheetName val="CapEx Summary Aug 200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row r="1">
          <cell r="A1" t="str">
            <v>Run Date:</v>
          </cell>
          <cell r="C1" t="str">
            <v>2006.09.12</v>
          </cell>
          <cell r="O1" t="str">
            <v>CNP Regulated Company</v>
          </cell>
          <cell r="AI1" t="str">
            <v>Page no.:</v>
          </cell>
          <cell r="AJ1">
            <v>1</v>
          </cell>
        </row>
        <row r="2">
          <cell r="M2" t="str">
            <v>Summary of Capital Expenditures</v>
          </cell>
        </row>
        <row r="3">
          <cell r="N3" t="str">
            <v>Actual vs Planned/Forecast - Year to Date</v>
          </cell>
        </row>
        <row r="4">
          <cell r="L4" t="str">
            <v>For period month end: December 2006</v>
          </cell>
        </row>
        <row r="6">
          <cell r="I6" t="str">
            <v>Actual Capital Expenditures</v>
          </cell>
          <cell r="U6" t="str">
            <v>Forecast Capital Expenditures (ver.</v>
          </cell>
          <cell r="Z6">
            <v>1</v>
          </cell>
          <cell r="AA6" t="str">
            <v>)</v>
          </cell>
          <cell r="AC6" t="str">
            <v>YTD Variance</v>
          </cell>
          <cell r="AF6" t="str">
            <v>Year</v>
          </cell>
          <cell r="AG6">
            <v>2006</v>
          </cell>
          <cell r="AH6" t="str">
            <v>Plan</v>
          </cell>
        </row>
        <row r="7">
          <cell r="B7" t="str">
            <v>Order</v>
          </cell>
          <cell r="D7" t="str">
            <v>Order Description</v>
          </cell>
          <cell r="H7" t="str">
            <v>Labour</v>
          </cell>
          <cell r="J7" t="str">
            <v>Materials</v>
          </cell>
          <cell r="P7" t="str">
            <v>Total Cost</v>
          </cell>
          <cell r="T7" t="str">
            <v>Labour</v>
          </cell>
          <cell r="V7" t="str">
            <v>Materials</v>
          </cell>
          <cell r="X7" t="str">
            <v>Total Cost</v>
          </cell>
          <cell r="AF7" t="str">
            <v>(version 0)</v>
          </cell>
        </row>
        <row r="10">
          <cell r="A10" t="str">
            <v>Transmission</v>
          </cell>
        </row>
        <row r="11">
          <cell r="A11">
            <v>100121</v>
          </cell>
          <cell r="B11">
            <v>100121</v>
          </cell>
          <cell r="D11" t="str">
            <v>FE-Station 11 Projects</v>
          </cell>
          <cell r="G11">
            <v>2880</v>
          </cell>
          <cell r="I11">
            <v>426.24</v>
          </cell>
          <cell r="K11">
            <v>3306.24</v>
          </cell>
          <cell r="R11">
            <v>14803.52</v>
          </cell>
          <cell r="U11">
            <v>25000</v>
          </cell>
          <cell r="W11">
            <v>39803.519999999997</v>
          </cell>
          <cell r="AB11">
            <v>-36497.279999999999</v>
          </cell>
          <cell r="AE11">
            <v>25000</v>
          </cell>
        </row>
        <row r="12">
          <cell r="A12">
            <v>100136</v>
          </cell>
          <cell r="B12">
            <v>100136</v>
          </cell>
          <cell r="D12" t="str">
            <v>FE-Station 17 Projects</v>
          </cell>
          <cell r="G12">
            <v>480</v>
          </cell>
          <cell r="I12">
            <v>699.19</v>
          </cell>
          <cell r="K12">
            <v>1179.19</v>
          </cell>
          <cell r="R12">
            <v>18261</v>
          </cell>
          <cell r="U12">
            <v>90000</v>
          </cell>
          <cell r="W12">
            <v>108261</v>
          </cell>
          <cell r="AB12">
            <v>-107081.81</v>
          </cell>
          <cell r="AE12">
            <v>77000</v>
          </cell>
        </row>
        <row r="13">
          <cell r="A13">
            <v>100481</v>
          </cell>
          <cell r="B13">
            <v>100481</v>
          </cell>
          <cell r="D13" t="str">
            <v>FE-Station 18 Projects</v>
          </cell>
          <cell r="G13">
            <v>5520</v>
          </cell>
          <cell r="I13">
            <v>207.36</v>
          </cell>
          <cell r="K13">
            <v>5727.36</v>
          </cell>
          <cell r="R13">
            <v>6087</v>
          </cell>
          <cell r="U13">
            <v>20075</v>
          </cell>
          <cell r="W13">
            <v>26162</v>
          </cell>
          <cell r="AB13">
            <v>-20434.64</v>
          </cell>
          <cell r="AE13">
            <v>23915</v>
          </cell>
        </row>
        <row r="14">
          <cell r="A14">
            <v>100640</v>
          </cell>
          <cell r="B14">
            <v>100640</v>
          </cell>
          <cell r="D14" t="str">
            <v>FE-Line 2 Projects-Transmission</v>
          </cell>
          <cell r="G14">
            <v>0</v>
          </cell>
          <cell r="I14">
            <v>0</v>
          </cell>
          <cell r="K14">
            <v>0</v>
          </cell>
          <cell r="R14">
            <v>0</v>
          </cell>
          <cell r="U14">
            <v>69845</v>
          </cell>
          <cell r="W14">
            <v>69845</v>
          </cell>
          <cell r="AB14">
            <v>-69845</v>
          </cell>
          <cell r="AE14">
            <v>69845</v>
          </cell>
        </row>
        <row r="15">
          <cell r="A15">
            <v>100642</v>
          </cell>
          <cell r="B15">
            <v>100642</v>
          </cell>
          <cell r="D15" t="str">
            <v>FE-Line 6 Projects-Transmission</v>
          </cell>
          <cell r="G15">
            <v>0</v>
          </cell>
          <cell r="I15">
            <v>-1608.75</v>
          </cell>
          <cell r="K15">
            <v>-1608.75</v>
          </cell>
          <cell r="R15">
            <v>0</v>
          </cell>
          <cell r="U15">
            <v>50000</v>
          </cell>
          <cell r="W15">
            <v>50000</v>
          </cell>
          <cell r="AB15">
            <v>-51608.75</v>
          </cell>
          <cell r="AE15">
            <v>50000</v>
          </cell>
        </row>
        <row r="16">
          <cell r="A16">
            <v>100740</v>
          </cell>
          <cell r="B16">
            <v>100740</v>
          </cell>
          <cell r="D16" t="str">
            <v>FE-Line 5, 7, &amp; 8 Retire Sections-Transm</v>
          </cell>
          <cell r="G16">
            <v>0</v>
          </cell>
          <cell r="I16">
            <v>0</v>
          </cell>
          <cell r="K16">
            <v>0</v>
          </cell>
          <cell r="R16">
            <v>0</v>
          </cell>
          <cell r="U16">
            <v>25000</v>
          </cell>
          <cell r="W16">
            <v>25000</v>
          </cell>
          <cell r="AB16">
            <v>-25000</v>
          </cell>
          <cell r="AE16">
            <v>25000</v>
          </cell>
        </row>
        <row r="17">
          <cell r="A17">
            <v>100820</v>
          </cell>
          <cell r="B17">
            <v>100820</v>
          </cell>
          <cell r="D17" t="str">
            <v>FE-Misc Transmission Projects</v>
          </cell>
          <cell r="G17">
            <v>2360</v>
          </cell>
          <cell r="I17">
            <v>0</v>
          </cell>
          <cell r="K17">
            <v>2360</v>
          </cell>
          <cell r="R17">
            <v>0</v>
          </cell>
          <cell r="U17">
            <v>0</v>
          </cell>
          <cell r="W17">
            <v>0</v>
          </cell>
          <cell r="AB17">
            <v>2360</v>
          </cell>
          <cell r="AE17">
            <v>0</v>
          </cell>
        </row>
        <row r="18">
          <cell r="A18">
            <v>100902</v>
          </cell>
          <cell r="B18">
            <v>100902</v>
          </cell>
          <cell r="D18" t="str">
            <v>FE-Repairs to Tower # 27-Structural</v>
          </cell>
          <cell r="G18">
            <v>0</v>
          </cell>
          <cell r="I18">
            <v>0</v>
          </cell>
          <cell r="K18">
            <v>0</v>
          </cell>
          <cell r="R18">
            <v>0</v>
          </cell>
          <cell r="U18">
            <v>50000</v>
          </cell>
          <cell r="W18">
            <v>50000</v>
          </cell>
          <cell r="AB18">
            <v>-50000</v>
          </cell>
          <cell r="AE18">
            <v>50000</v>
          </cell>
        </row>
        <row r="19">
          <cell r="A19">
            <v>100999</v>
          </cell>
          <cell r="B19">
            <v>100999</v>
          </cell>
          <cell r="D19" t="str">
            <v>FE-Project Fortran</v>
          </cell>
          <cell r="G19">
            <v>35100</v>
          </cell>
          <cell r="I19">
            <v>149547.89000000001</v>
          </cell>
          <cell r="K19">
            <v>184647.89</v>
          </cell>
          <cell r="R19">
            <v>106259.32</v>
          </cell>
          <cell r="U19">
            <v>171800</v>
          </cell>
          <cell r="W19">
            <v>278059.32</v>
          </cell>
          <cell r="AB19">
            <v>-93411.43</v>
          </cell>
          <cell r="AE19">
            <v>275000</v>
          </cell>
        </row>
        <row r="20">
          <cell r="J20" t="str">
            <v>----------</v>
          </cell>
          <cell r="Q20" t="str">
            <v>----------</v>
          </cell>
          <cell r="S20" t="str">
            <v>----------</v>
          </cell>
          <cell r="V20" t="str">
            <v>----------</v>
          </cell>
          <cell r="Y20" t="str">
            <v>----------</v>
          </cell>
          <cell r="AD20" t="str">
            <v>----------</v>
          </cell>
          <cell r="AG20" t="str">
            <v>----------</v>
          </cell>
        </row>
        <row r="21">
          <cell r="D21" t="str">
            <v>Total for</v>
          </cell>
          <cell r="E21" t="str">
            <v>Transmission</v>
          </cell>
          <cell r="G21">
            <v>46340</v>
          </cell>
          <cell r="I21">
            <v>149271.93</v>
          </cell>
          <cell r="K21">
            <v>195611.93</v>
          </cell>
          <cell r="R21">
            <v>145410.84</v>
          </cell>
          <cell r="U21">
            <v>501720</v>
          </cell>
          <cell r="W21">
            <v>647130.84</v>
          </cell>
          <cell r="AB21">
            <v>-451518.91</v>
          </cell>
          <cell r="AE21">
            <v>595760</v>
          </cell>
        </row>
        <row r="23">
          <cell r="A23" t="str">
            <v>Distribution</v>
          </cell>
        </row>
        <row r="24">
          <cell r="A24">
            <v>100120</v>
          </cell>
          <cell r="B24">
            <v>100120</v>
          </cell>
          <cell r="D24" t="str">
            <v>FE -Install new Station 13</v>
          </cell>
          <cell r="G24">
            <v>0</v>
          </cell>
          <cell r="I24">
            <v>716.43</v>
          </cell>
          <cell r="K24">
            <v>716.43</v>
          </cell>
          <cell r="R24">
            <v>0</v>
          </cell>
          <cell r="U24">
            <v>0</v>
          </cell>
          <cell r="W24">
            <v>0</v>
          </cell>
          <cell r="AB24">
            <v>716.43</v>
          </cell>
          <cell r="AE24">
            <v>0</v>
          </cell>
        </row>
        <row r="25">
          <cell r="A25">
            <v>100122</v>
          </cell>
          <cell r="B25">
            <v>100122</v>
          </cell>
          <cell r="D25" t="str">
            <v>FE-Delta to Wye Conversion</v>
          </cell>
          <cell r="G25">
            <v>46146.25</v>
          </cell>
          <cell r="I25">
            <v>400472.93</v>
          </cell>
          <cell r="K25">
            <v>446619.18</v>
          </cell>
          <cell r="R25">
            <v>176893</v>
          </cell>
          <cell r="U25">
            <v>554999</v>
          </cell>
          <cell r="W25">
            <v>731892</v>
          </cell>
          <cell r="AB25">
            <v>-285272.82</v>
          </cell>
          <cell r="AE25">
            <v>753993</v>
          </cell>
        </row>
        <row r="26">
          <cell r="A26">
            <v>100123</v>
          </cell>
          <cell r="B26">
            <v>100123</v>
          </cell>
          <cell r="D26" t="str">
            <v>FE-Install New Transformers</v>
          </cell>
          <cell r="G26">
            <v>0</v>
          </cell>
          <cell r="I26">
            <v>61149.599999999999</v>
          </cell>
          <cell r="K26">
            <v>61149.599999999999</v>
          </cell>
          <cell r="R26">
            <v>28114.799999999999</v>
          </cell>
          <cell r="U26">
            <v>242415</v>
          </cell>
          <cell r="W26">
            <v>270529.8</v>
          </cell>
          <cell r="AB26">
            <v>-209380.2</v>
          </cell>
          <cell r="AE26">
            <v>269999.48</v>
          </cell>
        </row>
        <row r="27">
          <cell r="A27">
            <v>100124</v>
          </cell>
          <cell r="B27">
            <v>100124</v>
          </cell>
          <cell r="D27" t="str">
            <v>FE-Distribution Upgrades</v>
          </cell>
          <cell r="G27">
            <v>163056.35</v>
          </cell>
          <cell r="I27">
            <v>118527.27</v>
          </cell>
          <cell r="K27">
            <v>281583.62</v>
          </cell>
          <cell r="R27">
            <v>258628.4</v>
          </cell>
          <cell r="U27">
            <v>51890</v>
          </cell>
          <cell r="W27">
            <v>310518.40000000002</v>
          </cell>
          <cell r="AB27">
            <v>-28934.78</v>
          </cell>
          <cell r="AE27">
            <v>299999.48</v>
          </cell>
        </row>
        <row r="28">
          <cell r="A28">
            <v>100125</v>
          </cell>
          <cell r="B28">
            <v>100125</v>
          </cell>
          <cell r="D28" t="str">
            <v>FE-New Service Lines</v>
          </cell>
          <cell r="G28">
            <v>309518.95</v>
          </cell>
          <cell r="I28">
            <v>201551.74</v>
          </cell>
          <cell r="K28">
            <v>511070.69</v>
          </cell>
          <cell r="R28">
            <v>321074</v>
          </cell>
          <cell r="U28">
            <v>180000</v>
          </cell>
          <cell r="W28">
            <v>501074</v>
          </cell>
          <cell r="AB28">
            <v>9996.69</v>
          </cell>
          <cell r="AE28">
            <v>504088.48</v>
          </cell>
        </row>
        <row r="29">
          <cell r="A29">
            <v>100127</v>
          </cell>
          <cell r="B29">
            <v>100127</v>
          </cell>
          <cell r="D29" t="str">
            <v>FE-Station 12 Projects</v>
          </cell>
          <cell r="G29">
            <v>6805</v>
          </cell>
          <cell r="I29">
            <v>33763.42</v>
          </cell>
          <cell r="K29">
            <v>40568.42</v>
          </cell>
          <cell r="R29">
            <v>35670.839999999997</v>
          </cell>
          <cell r="U29">
            <v>250000</v>
          </cell>
          <cell r="W29">
            <v>285670.84000000003</v>
          </cell>
          <cell r="AB29">
            <v>-245102.42</v>
          </cell>
          <cell r="AE29">
            <v>94880</v>
          </cell>
        </row>
        <row r="30">
          <cell r="A30">
            <v>100128</v>
          </cell>
          <cell r="B30">
            <v>100128</v>
          </cell>
          <cell r="D30" t="str">
            <v>FE-New Meters</v>
          </cell>
          <cell r="G30">
            <v>18493.5</v>
          </cell>
          <cell r="I30">
            <v>3907.01</v>
          </cell>
          <cell r="K30">
            <v>22400.51</v>
          </cell>
          <cell r="R30">
            <v>44358</v>
          </cell>
          <cell r="U30">
            <v>81000</v>
          </cell>
          <cell r="W30">
            <v>125358</v>
          </cell>
          <cell r="AB30">
            <v>-102957.49</v>
          </cell>
          <cell r="AE30">
            <v>90000</v>
          </cell>
        </row>
        <row r="31">
          <cell r="A31">
            <v>100131</v>
          </cell>
          <cell r="B31">
            <v>100131</v>
          </cell>
          <cell r="D31" t="str">
            <v>FE-Purchase New Land Mgmt System</v>
          </cell>
          <cell r="G31">
            <v>0</v>
          </cell>
          <cell r="I31">
            <v>5255.64</v>
          </cell>
          <cell r="K31">
            <v>5255.64</v>
          </cell>
          <cell r="R31">
            <v>0</v>
          </cell>
          <cell r="U31">
            <v>20000</v>
          </cell>
          <cell r="W31">
            <v>20000</v>
          </cell>
          <cell r="AB31">
            <v>-14744.36</v>
          </cell>
          <cell r="AE31">
            <v>25000</v>
          </cell>
        </row>
        <row r="32">
          <cell r="A32">
            <v>100137</v>
          </cell>
          <cell r="B32">
            <v>100137</v>
          </cell>
          <cell r="D32" t="str">
            <v>FE-Station 15 Projects</v>
          </cell>
          <cell r="G32">
            <v>14310</v>
          </cell>
          <cell r="I32">
            <v>3590.38</v>
          </cell>
          <cell r="K32">
            <v>17900.38</v>
          </cell>
          <cell r="R32">
            <v>29632.080000000002</v>
          </cell>
          <cell r="U32">
            <v>15000</v>
          </cell>
          <cell r="W32">
            <v>44632.08</v>
          </cell>
          <cell r="AB32">
            <v>-26731.7</v>
          </cell>
          <cell r="AE32">
            <v>140000</v>
          </cell>
        </row>
        <row r="33">
          <cell r="A33">
            <v>100182</v>
          </cell>
          <cell r="B33">
            <v>100182</v>
          </cell>
          <cell r="D33" t="str">
            <v>FE-Tools &amp; Equipment Distribution</v>
          </cell>
          <cell r="G33">
            <v>0</v>
          </cell>
          <cell r="I33">
            <v>1403.72</v>
          </cell>
          <cell r="K33">
            <v>1403.72</v>
          </cell>
          <cell r="R33">
            <v>0</v>
          </cell>
          <cell r="U33">
            <v>60000</v>
          </cell>
          <cell r="W33">
            <v>60000</v>
          </cell>
          <cell r="AB33">
            <v>-58596.28</v>
          </cell>
          <cell r="AE33">
            <v>10000</v>
          </cell>
        </row>
        <row r="34">
          <cell r="A34">
            <v>100240</v>
          </cell>
          <cell r="B34">
            <v>100240</v>
          </cell>
          <cell r="D34" t="str">
            <v>FE-Transportation Equipment for Inc.</v>
          </cell>
          <cell r="G34">
            <v>0</v>
          </cell>
          <cell r="I34">
            <v>65426.42</v>
          </cell>
          <cell r="K34">
            <v>65426.42</v>
          </cell>
          <cell r="R34">
            <v>0</v>
          </cell>
          <cell r="U34">
            <v>175000</v>
          </cell>
          <cell r="W34">
            <v>175000</v>
          </cell>
          <cell r="AB34">
            <v>-109573.58</v>
          </cell>
          <cell r="AE34">
            <v>175000</v>
          </cell>
        </row>
        <row r="35">
          <cell r="A35">
            <v>100480</v>
          </cell>
          <cell r="B35">
            <v>100480</v>
          </cell>
          <cell r="D35" t="str">
            <v>FE-Station 16 Projects</v>
          </cell>
          <cell r="G35">
            <v>0</v>
          </cell>
          <cell r="I35">
            <v>0</v>
          </cell>
          <cell r="K35">
            <v>0</v>
          </cell>
          <cell r="R35">
            <v>24287.64</v>
          </cell>
          <cell r="U35">
            <v>12000</v>
          </cell>
          <cell r="W35">
            <v>36287.64</v>
          </cell>
          <cell r="AB35">
            <v>-36287.64</v>
          </cell>
          <cell r="AE35">
            <v>0</v>
          </cell>
        </row>
        <row r="36">
          <cell r="A36">
            <v>100482</v>
          </cell>
          <cell r="B36">
            <v>100482</v>
          </cell>
          <cell r="D36" t="str">
            <v>FE-Engineering Projects</v>
          </cell>
          <cell r="G36">
            <v>0</v>
          </cell>
          <cell r="I36">
            <v>0</v>
          </cell>
          <cell r="K36">
            <v>0</v>
          </cell>
          <cell r="R36">
            <v>0</v>
          </cell>
          <cell r="U36">
            <v>0</v>
          </cell>
          <cell r="W36">
            <v>0</v>
          </cell>
          <cell r="AB36">
            <v>0</v>
          </cell>
          <cell r="AE36">
            <v>25000</v>
          </cell>
        </row>
        <row r="37">
          <cell r="A37">
            <v>100483</v>
          </cell>
          <cell r="B37">
            <v>100483</v>
          </cell>
          <cell r="D37" t="str">
            <v>FE-Install of Reclos.- Ratio Transform</v>
          </cell>
          <cell r="G37">
            <v>2974</v>
          </cell>
          <cell r="I37">
            <v>89.37</v>
          </cell>
          <cell r="K37">
            <v>3063.37</v>
          </cell>
          <cell r="R37">
            <v>63136</v>
          </cell>
          <cell r="U37">
            <v>10000</v>
          </cell>
          <cell r="W37">
            <v>73136</v>
          </cell>
          <cell r="AB37">
            <v>-70072.63</v>
          </cell>
          <cell r="AE37">
            <v>10509.52</v>
          </cell>
        </row>
        <row r="38">
          <cell r="A38">
            <v>100484</v>
          </cell>
          <cell r="B38">
            <v>100484</v>
          </cell>
          <cell r="D38" t="str">
            <v>FE-Distribution Rebuilds Storms</v>
          </cell>
          <cell r="G38">
            <v>0</v>
          </cell>
          <cell r="I38">
            <v>518.84</v>
          </cell>
          <cell r="K38">
            <v>518.84</v>
          </cell>
          <cell r="R38">
            <v>56433.84</v>
          </cell>
          <cell r="U38">
            <v>25000</v>
          </cell>
          <cell r="W38">
            <v>81433.84</v>
          </cell>
          <cell r="AB38">
            <v>-80915</v>
          </cell>
          <cell r="AE38">
            <v>57569.04</v>
          </cell>
        </row>
        <row r="39">
          <cell r="A39">
            <v>100485</v>
          </cell>
          <cell r="B39">
            <v>100485</v>
          </cell>
          <cell r="D39" t="str">
            <v>FE-Communication Projects</v>
          </cell>
          <cell r="G39">
            <v>0</v>
          </cell>
          <cell r="I39">
            <v>5912.14</v>
          </cell>
          <cell r="K39">
            <v>5912.14</v>
          </cell>
          <cell r="R39">
            <v>11111.6</v>
          </cell>
          <cell r="U39">
            <v>0</v>
          </cell>
          <cell r="W39">
            <v>11111.6</v>
          </cell>
          <cell r="AB39">
            <v>-5199.46</v>
          </cell>
          <cell r="AE39">
            <v>4140</v>
          </cell>
        </row>
        <row r="40">
          <cell r="A40">
            <v>100580</v>
          </cell>
          <cell r="B40">
            <v>100580</v>
          </cell>
          <cell r="D40" t="str">
            <v>FE-Issued Streetlights</v>
          </cell>
          <cell r="G40">
            <v>0</v>
          </cell>
          <cell r="I40">
            <v>-16005.52</v>
          </cell>
          <cell r="K40">
            <v>-16005.52</v>
          </cell>
          <cell r="R40">
            <v>0</v>
          </cell>
          <cell r="U40">
            <v>0</v>
          </cell>
          <cell r="W40">
            <v>0</v>
          </cell>
          <cell r="AB40">
            <v>-16005.52</v>
          </cell>
          <cell r="AE40">
            <v>0</v>
          </cell>
        </row>
        <row r="41">
          <cell r="A41">
            <v>100641</v>
          </cell>
          <cell r="B41">
            <v>100641</v>
          </cell>
          <cell r="D41" t="str">
            <v>FE-Station 19 Projects</v>
          </cell>
          <cell r="G41">
            <v>5340</v>
          </cell>
          <cell r="I41">
            <v>1526.15</v>
          </cell>
          <cell r="K41">
            <v>6866.15</v>
          </cell>
          <cell r="R41">
            <v>0</v>
          </cell>
          <cell r="U41">
            <v>0</v>
          </cell>
          <cell r="W41">
            <v>0</v>
          </cell>
          <cell r="AB41">
            <v>6866.15</v>
          </cell>
          <cell r="AE41">
            <v>0</v>
          </cell>
        </row>
        <row r="42">
          <cell r="A42">
            <v>100702</v>
          </cell>
          <cell r="B42">
            <v>100702</v>
          </cell>
          <cell r="D42" t="str">
            <v>FE-GENERAL CAPITAL CHARGES</v>
          </cell>
          <cell r="G42">
            <v>92535.05</v>
          </cell>
          <cell r="I42">
            <v>409901.42</v>
          </cell>
          <cell r="K42">
            <v>502436.47</v>
          </cell>
          <cell r="R42">
            <v>95154.48</v>
          </cell>
          <cell r="U42">
            <v>488555.02</v>
          </cell>
          <cell r="W42">
            <v>583709.5</v>
          </cell>
          <cell r="AB42">
            <v>-81273.03</v>
          </cell>
          <cell r="AE42">
            <v>600732.67000000004</v>
          </cell>
        </row>
        <row r="43">
          <cell r="A43">
            <v>100737</v>
          </cell>
          <cell r="B43">
            <v>100737</v>
          </cell>
          <cell r="D43" t="str">
            <v>FE-Station 13 Relief Project</v>
          </cell>
          <cell r="G43">
            <v>3240</v>
          </cell>
          <cell r="I43">
            <v>0</v>
          </cell>
          <cell r="K43">
            <v>3240</v>
          </cell>
          <cell r="R43">
            <v>0</v>
          </cell>
          <cell r="U43">
            <v>0</v>
          </cell>
          <cell r="W43">
            <v>0</v>
          </cell>
          <cell r="AB43">
            <v>3240</v>
          </cell>
          <cell r="AE43">
            <v>25600</v>
          </cell>
        </row>
        <row r="44">
          <cell r="A44">
            <v>100738</v>
          </cell>
          <cell r="B44">
            <v>100738</v>
          </cell>
          <cell r="D44" t="str">
            <v>FE-Upgrade VHF Radio System-Dist</v>
          </cell>
          <cell r="G44">
            <v>0</v>
          </cell>
          <cell r="I44">
            <v>0</v>
          </cell>
          <cell r="K44">
            <v>0</v>
          </cell>
          <cell r="R44">
            <v>16398.72</v>
          </cell>
          <cell r="U44">
            <v>25000</v>
          </cell>
          <cell r="W44">
            <v>41398.720000000001</v>
          </cell>
          <cell r="AB44">
            <v>-41398.720000000001</v>
          </cell>
          <cell r="AE44">
            <v>51100</v>
          </cell>
        </row>
        <row r="45">
          <cell r="A45">
            <v>100739</v>
          </cell>
          <cell r="B45">
            <v>100739</v>
          </cell>
          <cell r="D45" t="str">
            <v>FE-Upgrade Scada System-Distribution</v>
          </cell>
          <cell r="G45">
            <v>495</v>
          </cell>
          <cell r="I45">
            <v>1145.94</v>
          </cell>
          <cell r="K45">
            <v>1640.94</v>
          </cell>
          <cell r="R45">
            <v>12832.68</v>
          </cell>
          <cell r="U45">
            <v>12000</v>
          </cell>
          <cell r="W45">
            <v>24832.68</v>
          </cell>
          <cell r="AB45">
            <v>-23191.74</v>
          </cell>
          <cell r="AE45">
            <v>25000</v>
          </cell>
        </row>
        <row r="46">
          <cell r="A46">
            <v>100760</v>
          </cell>
          <cell r="B46">
            <v>100760</v>
          </cell>
          <cell r="D46" t="str">
            <v>FE-Distribution System Additions</v>
          </cell>
          <cell r="G46">
            <v>0</v>
          </cell>
          <cell r="I46">
            <v>0</v>
          </cell>
          <cell r="K46">
            <v>0</v>
          </cell>
          <cell r="R46">
            <v>145476.79999999999</v>
          </cell>
          <cell r="U46">
            <v>26000</v>
          </cell>
          <cell r="W46">
            <v>171476.8</v>
          </cell>
          <cell r="AB46">
            <v>-171476.8</v>
          </cell>
          <cell r="AE46">
            <v>180361.48</v>
          </cell>
        </row>
        <row r="47">
          <cell r="A47">
            <v>100901</v>
          </cell>
          <cell r="B47">
            <v>100901</v>
          </cell>
          <cell r="D47" t="str">
            <v>FE-Mapping Project</v>
          </cell>
          <cell r="G47">
            <v>0</v>
          </cell>
          <cell r="I47">
            <v>0</v>
          </cell>
          <cell r="K47">
            <v>0</v>
          </cell>
          <cell r="R47">
            <v>0</v>
          </cell>
          <cell r="U47">
            <v>0</v>
          </cell>
          <cell r="W47">
            <v>0</v>
          </cell>
          <cell r="AB47">
            <v>0</v>
          </cell>
          <cell r="AE47">
            <v>14400</v>
          </cell>
        </row>
        <row r="48">
          <cell r="A48">
            <v>101047</v>
          </cell>
          <cell r="B48">
            <v>101047</v>
          </cell>
          <cell r="D48" t="str">
            <v>FE-Rebuild 1364</v>
          </cell>
          <cell r="G48">
            <v>0</v>
          </cell>
          <cell r="I48">
            <v>-55965</v>
          </cell>
          <cell r="K48">
            <v>-55965</v>
          </cell>
          <cell r="R48">
            <v>0</v>
          </cell>
          <cell r="U48">
            <v>0</v>
          </cell>
          <cell r="W48">
            <v>0</v>
          </cell>
          <cell r="AB48">
            <v>-55965</v>
          </cell>
          <cell r="AE48">
            <v>0</v>
          </cell>
        </row>
        <row r="49">
          <cell r="A49">
            <v>101065</v>
          </cell>
          <cell r="B49">
            <v>101065</v>
          </cell>
          <cell r="D49" t="str">
            <v>FE- CNPI Land Easements</v>
          </cell>
          <cell r="G49">
            <v>0</v>
          </cell>
          <cell r="I49">
            <v>1709.36</v>
          </cell>
          <cell r="K49">
            <v>1709.36</v>
          </cell>
          <cell r="R49">
            <v>0</v>
          </cell>
          <cell r="U49">
            <v>40000</v>
          </cell>
          <cell r="W49">
            <v>40000</v>
          </cell>
          <cell r="AB49">
            <v>-38290.639999999999</v>
          </cell>
          <cell r="AE49">
            <v>50000</v>
          </cell>
        </row>
        <row r="50">
          <cell r="A50">
            <v>101098</v>
          </cell>
          <cell r="B50">
            <v>101098</v>
          </cell>
          <cell r="D50" t="str">
            <v>FE-Stevensvile 34.5 kv Line Extension</v>
          </cell>
          <cell r="G50">
            <v>0</v>
          </cell>
          <cell r="I50">
            <v>0</v>
          </cell>
          <cell r="K50">
            <v>0</v>
          </cell>
          <cell r="R50">
            <v>18450</v>
          </cell>
          <cell r="U50">
            <v>0</v>
          </cell>
          <cell r="W50">
            <v>18450</v>
          </cell>
          <cell r="AB50">
            <v>-18450</v>
          </cell>
          <cell r="AE50">
            <v>0</v>
          </cell>
        </row>
        <row r="51">
          <cell r="A51">
            <v>101099</v>
          </cell>
          <cell r="B51">
            <v>101099</v>
          </cell>
          <cell r="D51" t="str">
            <v>FE-Install2-3X500kva Ratio Banks St.13</v>
          </cell>
          <cell r="G51">
            <v>0</v>
          </cell>
          <cell r="I51">
            <v>0</v>
          </cell>
          <cell r="K51">
            <v>0</v>
          </cell>
          <cell r="R51">
            <v>0</v>
          </cell>
          <cell r="U51">
            <v>0</v>
          </cell>
          <cell r="W51">
            <v>0</v>
          </cell>
          <cell r="AB51">
            <v>0</v>
          </cell>
          <cell r="AE51">
            <v>8400</v>
          </cell>
        </row>
        <row r="52">
          <cell r="A52">
            <v>101100</v>
          </cell>
          <cell r="B52">
            <v>101100</v>
          </cell>
          <cell r="D52" t="str">
            <v>FE-Lightning Protection Ratio Banks</v>
          </cell>
          <cell r="G52">
            <v>0</v>
          </cell>
          <cell r="I52">
            <v>0</v>
          </cell>
          <cell r="K52">
            <v>0</v>
          </cell>
          <cell r="R52">
            <v>0</v>
          </cell>
          <cell r="U52">
            <v>60000</v>
          </cell>
          <cell r="W52">
            <v>60000</v>
          </cell>
          <cell r="AB52">
            <v>-60000</v>
          </cell>
          <cell r="AE52">
            <v>44800</v>
          </cell>
        </row>
        <row r="53">
          <cell r="A53">
            <v>101108</v>
          </cell>
          <cell r="B53">
            <v>101108</v>
          </cell>
          <cell r="D53" t="str">
            <v>FE-Dist'n Standards Development</v>
          </cell>
          <cell r="G53">
            <v>7861.5</v>
          </cell>
          <cell r="I53">
            <v>1508.83</v>
          </cell>
          <cell r="K53">
            <v>9370.33</v>
          </cell>
          <cell r="R53">
            <v>0</v>
          </cell>
          <cell r="U53">
            <v>0</v>
          </cell>
          <cell r="W53">
            <v>0</v>
          </cell>
          <cell r="AB53">
            <v>9370.33</v>
          </cell>
          <cell r="AE53">
            <v>0</v>
          </cell>
        </row>
        <row r="54">
          <cell r="A54">
            <v>101111</v>
          </cell>
          <cell r="B54">
            <v>101111</v>
          </cell>
          <cell r="D54" t="str">
            <v>FE- Cairns Court Rebuild &amp; Tie Extend</v>
          </cell>
          <cell r="G54">
            <v>0</v>
          </cell>
          <cell r="I54">
            <v>0</v>
          </cell>
          <cell r="K54">
            <v>0</v>
          </cell>
          <cell r="R54">
            <v>0</v>
          </cell>
          <cell r="U54">
            <v>0</v>
          </cell>
          <cell r="W54">
            <v>0</v>
          </cell>
          <cell r="AB54">
            <v>0</v>
          </cell>
          <cell r="AE54">
            <v>19059.52</v>
          </cell>
        </row>
        <row r="55">
          <cell r="A55">
            <v>101112</v>
          </cell>
          <cell r="B55">
            <v>101112</v>
          </cell>
          <cell r="D55" t="str">
            <v>FE-Dominion Rd 18L10 Extension</v>
          </cell>
          <cell r="G55">
            <v>0</v>
          </cell>
          <cell r="I55">
            <v>0</v>
          </cell>
          <cell r="K55">
            <v>0</v>
          </cell>
          <cell r="R55">
            <v>0</v>
          </cell>
          <cell r="U55">
            <v>0</v>
          </cell>
          <cell r="W55">
            <v>0</v>
          </cell>
          <cell r="AB55">
            <v>0</v>
          </cell>
          <cell r="AE55">
            <v>64149.48</v>
          </cell>
        </row>
        <row r="56">
          <cell r="A56">
            <v>101113</v>
          </cell>
          <cell r="B56">
            <v>101113</v>
          </cell>
          <cell r="D56" t="str">
            <v>FE- Dodds Court Rebuild</v>
          </cell>
          <cell r="G56">
            <v>0</v>
          </cell>
          <cell r="I56">
            <v>0</v>
          </cell>
          <cell r="K56">
            <v>0</v>
          </cell>
          <cell r="R56">
            <v>0</v>
          </cell>
          <cell r="U56">
            <v>0</v>
          </cell>
          <cell r="W56">
            <v>0</v>
          </cell>
          <cell r="AB56">
            <v>0</v>
          </cell>
          <cell r="AE56">
            <v>33277.480000000003</v>
          </cell>
        </row>
        <row r="57">
          <cell r="J57" t="str">
            <v>----------</v>
          </cell>
          <cell r="Q57" t="str">
            <v>----------</v>
          </cell>
          <cell r="S57" t="str">
            <v>----------</v>
          </cell>
          <cell r="V57" t="str">
            <v>----------</v>
          </cell>
          <cell r="Y57" t="str">
            <v>----------</v>
          </cell>
          <cell r="AD57" t="str">
            <v>----------</v>
          </cell>
          <cell r="AG57" t="str">
            <v>----------</v>
          </cell>
        </row>
        <row r="58">
          <cell r="D58" t="str">
            <v>Total for</v>
          </cell>
          <cell r="E58" t="str">
            <v>Distribution</v>
          </cell>
          <cell r="G58">
            <v>670775.6</v>
          </cell>
          <cell r="I58">
            <v>1246106.0900000001</v>
          </cell>
          <cell r="K58">
            <v>1916881.69</v>
          </cell>
          <cell r="R58">
            <v>1337652.8799999999</v>
          </cell>
          <cell r="U58">
            <v>2328859.02</v>
          </cell>
          <cell r="W58">
            <v>3666511.9</v>
          </cell>
          <cell r="AB58">
            <v>-1749630.21</v>
          </cell>
          <cell r="AE58">
            <v>3577059.63</v>
          </cell>
        </row>
        <row r="60">
          <cell r="A60" t="str">
            <v>Information Technology</v>
          </cell>
        </row>
        <row r="61">
          <cell r="A61">
            <v>100321</v>
          </cell>
          <cell r="B61">
            <v>100321</v>
          </cell>
          <cell r="D61" t="str">
            <v>FE-New PC's in 0020</v>
          </cell>
          <cell r="G61">
            <v>2093</v>
          </cell>
          <cell r="I61">
            <v>22241.34</v>
          </cell>
          <cell r="K61">
            <v>24334.34</v>
          </cell>
          <cell r="R61">
            <v>10120</v>
          </cell>
          <cell r="U61">
            <v>60000</v>
          </cell>
          <cell r="W61">
            <v>70120</v>
          </cell>
          <cell r="AB61">
            <v>-45785.66</v>
          </cell>
          <cell r="AE61">
            <v>70120</v>
          </cell>
        </row>
        <row r="62">
          <cell r="A62">
            <v>100322</v>
          </cell>
          <cell r="B62">
            <v>100322</v>
          </cell>
          <cell r="D62" t="str">
            <v>FE-New Servers in 0020</v>
          </cell>
          <cell r="G62">
            <v>10488</v>
          </cell>
          <cell r="I62">
            <v>51883.25</v>
          </cell>
          <cell r="K62">
            <v>62371.25</v>
          </cell>
          <cell r="R62">
            <v>14628</v>
          </cell>
          <cell r="U62">
            <v>98000</v>
          </cell>
          <cell r="W62">
            <v>112628</v>
          </cell>
          <cell r="AB62">
            <v>-50256.75</v>
          </cell>
          <cell r="AE62">
            <v>112628</v>
          </cell>
        </row>
        <row r="63">
          <cell r="A63">
            <v>100342</v>
          </cell>
          <cell r="B63">
            <v>100342</v>
          </cell>
          <cell r="D63" t="str">
            <v>FE-Other Software</v>
          </cell>
          <cell r="G63">
            <v>966</v>
          </cell>
          <cell r="I63">
            <v>86474.11</v>
          </cell>
          <cell r="K63">
            <v>87440.11</v>
          </cell>
          <cell r="R63">
            <v>15059.96</v>
          </cell>
          <cell r="U63">
            <v>83000</v>
          </cell>
          <cell r="W63">
            <v>98059.96</v>
          </cell>
          <cell r="AB63">
            <v>-10619.85</v>
          </cell>
          <cell r="AE63">
            <v>98059.96</v>
          </cell>
        </row>
        <row r="64">
          <cell r="A64">
            <v>100644</v>
          </cell>
          <cell r="B64">
            <v>100644</v>
          </cell>
          <cell r="D64" t="str">
            <v>FE-Hardware - Periperals &amp; Acc (INC</v>
          </cell>
          <cell r="G64">
            <v>0</v>
          </cell>
          <cell r="I64">
            <v>30936.25</v>
          </cell>
          <cell r="K64">
            <v>30936.25</v>
          </cell>
          <cell r="R64">
            <v>5888</v>
          </cell>
          <cell r="U64">
            <v>41000</v>
          </cell>
          <cell r="W64">
            <v>46888</v>
          </cell>
          <cell r="AB64">
            <v>-15951.75</v>
          </cell>
          <cell r="AE64">
            <v>46888</v>
          </cell>
        </row>
        <row r="65">
          <cell r="A65">
            <v>100744</v>
          </cell>
          <cell r="B65">
            <v>100744</v>
          </cell>
          <cell r="D65" t="str">
            <v>FE-SAP Archive Implementation</v>
          </cell>
          <cell r="G65">
            <v>0</v>
          </cell>
          <cell r="I65">
            <v>0</v>
          </cell>
          <cell r="K65">
            <v>0</v>
          </cell>
          <cell r="R65">
            <v>3680</v>
          </cell>
          <cell r="U65">
            <v>30000</v>
          </cell>
          <cell r="W65">
            <v>33680</v>
          </cell>
          <cell r="AB65">
            <v>-33680</v>
          </cell>
          <cell r="AE65">
            <v>33680</v>
          </cell>
        </row>
        <row r="66">
          <cell r="A66">
            <v>101017</v>
          </cell>
          <cell r="B66">
            <v>101017</v>
          </cell>
          <cell r="D66" t="str">
            <v>FE-IT Control Room</v>
          </cell>
          <cell r="G66">
            <v>0</v>
          </cell>
          <cell r="I66">
            <v>0</v>
          </cell>
          <cell r="K66">
            <v>0</v>
          </cell>
          <cell r="R66">
            <v>3680</v>
          </cell>
          <cell r="U66">
            <v>5000</v>
          </cell>
          <cell r="W66">
            <v>8680</v>
          </cell>
          <cell r="AB66">
            <v>-8680</v>
          </cell>
          <cell r="AE66">
            <v>8680</v>
          </cell>
        </row>
        <row r="67">
          <cell r="A67">
            <v>101069</v>
          </cell>
          <cell r="B67">
            <v>101069</v>
          </cell>
          <cell r="D67" t="str">
            <v>FE-Disaster Recovery Site</v>
          </cell>
          <cell r="G67">
            <v>0</v>
          </cell>
          <cell r="I67">
            <v>14748.82</v>
          </cell>
          <cell r="K67">
            <v>14748.82</v>
          </cell>
          <cell r="R67">
            <v>2240</v>
          </cell>
          <cell r="U67">
            <v>0</v>
          </cell>
          <cell r="W67">
            <v>2240</v>
          </cell>
          <cell r="AB67">
            <v>12508.82</v>
          </cell>
          <cell r="AE67">
            <v>448</v>
          </cell>
        </row>
        <row r="68">
          <cell r="A68">
            <v>101092</v>
          </cell>
          <cell r="B68">
            <v>101092</v>
          </cell>
          <cell r="D68" t="str">
            <v>FE - Scada IT Capital Improvements</v>
          </cell>
          <cell r="G68">
            <v>138</v>
          </cell>
          <cell r="I68">
            <v>1078.92</v>
          </cell>
          <cell r="K68">
            <v>1216.92</v>
          </cell>
          <cell r="R68">
            <v>11040</v>
          </cell>
          <cell r="U68">
            <v>10000</v>
          </cell>
          <cell r="W68">
            <v>21040</v>
          </cell>
          <cell r="AB68">
            <v>-19823.080000000002</v>
          </cell>
          <cell r="AE68">
            <v>21040</v>
          </cell>
        </row>
        <row r="69">
          <cell r="A69">
            <v>101095</v>
          </cell>
          <cell r="B69">
            <v>101095</v>
          </cell>
          <cell r="D69" t="str">
            <v>FE - FE Interval Meter Project</v>
          </cell>
          <cell r="G69">
            <v>0</v>
          </cell>
          <cell r="I69">
            <v>0</v>
          </cell>
          <cell r="K69">
            <v>0</v>
          </cell>
          <cell r="R69">
            <v>14720</v>
          </cell>
          <cell r="U69">
            <v>0</v>
          </cell>
          <cell r="W69">
            <v>14720</v>
          </cell>
          <cell r="AB69">
            <v>-14720</v>
          </cell>
          <cell r="AE69">
            <v>14720</v>
          </cell>
        </row>
        <row r="70">
          <cell r="J70" t="str">
            <v>----------</v>
          </cell>
          <cell r="Q70" t="str">
            <v>----------</v>
          </cell>
          <cell r="S70" t="str">
            <v>----------</v>
          </cell>
          <cell r="V70" t="str">
            <v>----------</v>
          </cell>
          <cell r="Y70" t="str">
            <v>----------</v>
          </cell>
          <cell r="AD70" t="str">
            <v>----------</v>
          </cell>
          <cell r="AG70" t="str">
            <v>----------</v>
          </cell>
        </row>
        <row r="71">
          <cell r="D71" t="str">
            <v>Total for</v>
          </cell>
          <cell r="E71" t="str">
            <v>Information Technology</v>
          </cell>
          <cell r="G71">
            <v>13685</v>
          </cell>
          <cell r="I71">
            <v>207362.69</v>
          </cell>
          <cell r="K71">
            <v>221047.69</v>
          </cell>
          <cell r="R71">
            <v>81055.960000000006</v>
          </cell>
          <cell r="U71">
            <v>327000</v>
          </cell>
          <cell r="W71">
            <v>408055.96</v>
          </cell>
          <cell r="AB71">
            <v>-187008.27</v>
          </cell>
          <cell r="AE71">
            <v>406263.96</v>
          </cell>
        </row>
        <row r="73">
          <cell r="A73" t="str">
            <v>General Administration</v>
          </cell>
        </row>
        <row r="74">
          <cell r="A74">
            <v>100720</v>
          </cell>
          <cell r="B74">
            <v>100720</v>
          </cell>
          <cell r="D74" t="str">
            <v>FE-Office Equipment &amp; other equip  Inc</v>
          </cell>
          <cell r="G74">
            <v>0</v>
          </cell>
          <cell r="I74">
            <v>40790.11</v>
          </cell>
          <cell r="K74">
            <v>40790.11</v>
          </cell>
          <cell r="R74">
            <v>0</v>
          </cell>
          <cell r="U74">
            <v>0</v>
          </cell>
          <cell r="W74">
            <v>0</v>
          </cell>
          <cell r="AB74">
            <v>40790.11</v>
          </cell>
          <cell r="AE74">
            <v>0</v>
          </cell>
        </row>
        <row r="75">
          <cell r="A75">
            <v>101122</v>
          </cell>
          <cell r="B75">
            <v>101122</v>
          </cell>
          <cell r="D75" t="str">
            <v>FE- FI SAP Enhancements</v>
          </cell>
          <cell r="G75">
            <v>8178</v>
          </cell>
          <cell r="I75">
            <v>12022.32</v>
          </cell>
          <cell r="K75">
            <v>20200.32</v>
          </cell>
          <cell r="R75">
            <v>0</v>
          </cell>
          <cell r="U75">
            <v>0</v>
          </cell>
          <cell r="W75">
            <v>0</v>
          </cell>
          <cell r="AB75">
            <v>20200.32</v>
          </cell>
          <cell r="AE75">
            <v>0</v>
          </cell>
        </row>
        <row r="76">
          <cell r="A76">
            <v>101129</v>
          </cell>
          <cell r="B76">
            <v>101129</v>
          </cell>
          <cell r="D76" t="str">
            <v>FE- Land Purchases</v>
          </cell>
          <cell r="G76">
            <v>0</v>
          </cell>
          <cell r="I76">
            <v>171917.46</v>
          </cell>
          <cell r="K76">
            <v>171917.46</v>
          </cell>
          <cell r="R76">
            <v>0</v>
          </cell>
          <cell r="U76">
            <v>0</v>
          </cell>
          <cell r="W76">
            <v>0</v>
          </cell>
          <cell r="AB76">
            <v>171917.46</v>
          </cell>
          <cell r="AE76">
            <v>0</v>
          </cell>
        </row>
        <row r="77">
          <cell r="J77" t="str">
            <v>----------</v>
          </cell>
          <cell r="Q77" t="str">
            <v>----------</v>
          </cell>
          <cell r="S77" t="str">
            <v>----------</v>
          </cell>
          <cell r="V77" t="str">
            <v>----------</v>
          </cell>
          <cell r="Y77" t="str">
            <v>----------</v>
          </cell>
          <cell r="AD77" t="str">
            <v>----------</v>
          </cell>
          <cell r="AG77" t="str">
            <v>----------</v>
          </cell>
        </row>
        <row r="78">
          <cell r="D78" t="str">
            <v>Total for</v>
          </cell>
          <cell r="E78" t="str">
            <v>General Administration</v>
          </cell>
          <cell r="G78">
            <v>8178</v>
          </cell>
          <cell r="I78">
            <v>224729.89</v>
          </cell>
          <cell r="K78">
            <v>232907.89</v>
          </cell>
          <cell r="R78">
            <v>0</v>
          </cell>
          <cell r="U78">
            <v>0</v>
          </cell>
          <cell r="W78">
            <v>0</v>
          </cell>
          <cell r="AB78">
            <v>232907.89</v>
          </cell>
          <cell r="AE78">
            <v>0</v>
          </cell>
        </row>
        <row r="80">
          <cell r="A80" t="str">
            <v>Port Colborne Hydro</v>
          </cell>
        </row>
        <row r="81">
          <cell r="A81">
            <v>100680</v>
          </cell>
          <cell r="B81">
            <v>100680</v>
          </cell>
          <cell r="D81" t="str">
            <v>FE-Port Colborne Hydro-Assets</v>
          </cell>
          <cell r="G81">
            <v>0</v>
          </cell>
          <cell r="I81">
            <v>122654</v>
          </cell>
          <cell r="K81">
            <v>122654</v>
          </cell>
          <cell r="R81">
            <v>0</v>
          </cell>
          <cell r="U81">
            <v>0</v>
          </cell>
          <cell r="W81">
            <v>0</v>
          </cell>
          <cell r="AB81">
            <v>122654</v>
          </cell>
          <cell r="AE81">
            <v>0</v>
          </cell>
        </row>
        <row r="82">
          <cell r="A82">
            <v>100724</v>
          </cell>
          <cell r="B82">
            <v>100724</v>
          </cell>
          <cell r="D82" t="str">
            <v>PC-Catharine Street Station Projects</v>
          </cell>
          <cell r="G82">
            <v>0</v>
          </cell>
          <cell r="I82">
            <v>0</v>
          </cell>
          <cell r="K82">
            <v>0</v>
          </cell>
          <cell r="R82">
            <v>37598.160000000003</v>
          </cell>
          <cell r="U82">
            <v>12500</v>
          </cell>
          <cell r="W82">
            <v>50098.16</v>
          </cell>
          <cell r="AB82">
            <v>-50098.16</v>
          </cell>
          <cell r="AE82">
            <v>0</v>
          </cell>
        </row>
        <row r="83">
          <cell r="A83">
            <v>100725</v>
          </cell>
          <cell r="B83">
            <v>100725</v>
          </cell>
          <cell r="D83" t="str">
            <v>PC Killaly Street Station Projects</v>
          </cell>
          <cell r="G83">
            <v>25335</v>
          </cell>
          <cell r="I83">
            <v>144111.73000000001</v>
          </cell>
          <cell r="K83">
            <v>169446.73</v>
          </cell>
          <cell r="R83">
            <v>32498.76</v>
          </cell>
          <cell r="U83">
            <v>110000</v>
          </cell>
          <cell r="W83">
            <v>142498.76</v>
          </cell>
          <cell r="AB83">
            <v>26947.97</v>
          </cell>
          <cell r="AE83">
            <v>1200</v>
          </cell>
        </row>
        <row r="84">
          <cell r="A84">
            <v>100730</v>
          </cell>
          <cell r="B84">
            <v>100730</v>
          </cell>
          <cell r="D84" t="str">
            <v>PC-Distribution Upgrades &amp; Expansions</v>
          </cell>
          <cell r="G84">
            <v>121456.3</v>
          </cell>
          <cell r="I84">
            <v>156261.88</v>
          </cell>
          <cell r="K84">
            <v>277718.18</v>
          </cell>
          <cell r="R84">
            <v>171844</v>
          </cell>
          <cell r="U84">
            <v>28245</v>
          </cell>
          <cell r="W84">
            <v>200089</v>
          </cell>
          <cell r="AB84">
            <v>77629.179999999993</v>
          </cell>
          <cell r="AE84">
            <v>157689</v>
          </cell>
        </row>
        <row r="85">
          <cell r="A85">
            <v>100731</v>
          </cell>
          <cell r="B85">
            <v>100731</v>
          </cell>
          <cell r="D85" t="str">
            <v>PC-Distribution Rebuilds-Storm Related</v>
          </cell>
          <cell r="G85">
            <v>0</v>
          </cell>
          <cell r="I85">
            <v>1902.18</v>
          </cell>
          <cell r="K85">
            <v>1902.18</v>
          </cell>
          <cell r="R85">
            <v>27939.64</v>
          </cell>
          <cell r="U85">
            <v>16000</v>
          </cell>
          <cell r="W85">
            <v>43939.64</v>
          </cell>
          <cell r="AB85">
            <v>-42037.46</v>
          </cell>
          <cell r="AE85">
            <v>43569.04</v>
          </cell>
        </row>
        <row r="86">
          <cell r="A86">
            <v>100732</v>
          </cell>
          <cell r="B86">
            <v>100732</v>
          </cell>
          <cell r="D86" t="str">
            <v>PC-New Service Lines</v>
          </cell>
          <cell r="G86">
            <v>55701.1</v>
          </cell>
          <cell r="I86">
            <v>36862.68</v>
          </cell>
          <cell r="K86">
            <v>92563.78</v>
          </cell>
          <cell r="R86">
            <v>77238</v>
          </cell>
          <cell r="U86">
            <v>64061</v>
          </cell>
          <cell r="W86">
            <v>141299</v>
          </cell>
          <cell r="AB86">
            <v>-48735.22</v>
          </cell>
          <cell r="AE86">
            <v>139229.04</v>
          </cell>
        </row>
        <row r="87">
          <cell r="A87">
            <v>100733</v>
          </cell>
          <cell r="B87">
            <v>100733</v>
          </cell>
          <cell r="D87" t="str">
            <v>PC-New Dusk to Dawn Lighting</v>
          </cell>
          <cell r="G87">
            <v>0</v>
          </cell>
          <cell r="I87">
            <v>0</v>
          </cell>
          <cell r="K87">
            <v>0</v>
          </cell>
          <cell r="R87">
            <v>0</v>
          </cell>
          <cell r="U87">
            <v>2500</v>
          </cell>
          <cell r="W87">
            <v>2500</v>
          </cell>
          <cell r="AB87">
            <v>-2500</v>
          </cell>
          <cell r="AE87">
            <v>4900</v>
          </cell>
        </row>
        <row r="88">
          <cell r="A88">
            <v>100734</v>
          </cell>
          <cell r="B88">
            <v>100734</v>
          </cell>
          <cell r="D88" t="str">
            <v>PC-New StreetLighting</v>
          </cell>
          <cell r="G88">
            <v>240</v>
          </cell>
          <cell r="I88">
            <v>0</v>
          </cell>
          <cell r="K88">
            <v>240</v>
          </cell>
          <cell r="R88">
            <v>0</v>
          </cell>
          <cell r="U88">
            <v>0</v>
          </cell>
          <cell r="W88">
            <v>0</v>
          </cell>
          <cell r="AB88">
            <v>240</v>
          </cell>
          <cell r="AE88">
            <v>0</v>
          </cell>
        </row>
        <row r="89">
          <cell r="A89">
            <v>100735</v>
          </cell>
          <cell r="B89">
            <v>100735</v>
          </cell>
          <cell r="D89" t="str">
            <v>PC-Purchase New Dist Transf &amp; Regulators</v>
          </cell>
          <cell r="G89">
            <v>0</v>
          </cell>
          <cell r="I89">
            <v>25272</v>
          </cell>
          <cell r="K89">
            <v>25272</v>
          </cell>
          <cell r="R89">
            <v>0</v>
          </cell>
          <cell r="U89">
            <v>111000</v>
          </cell>
          <cell r="W89">
            <v>111000</v>
          </cell>
          <cell r="AB89">
            <v>-85728</v>
          </cell>
          <cell r="AE89">
            <v>120600</v>
          </cell>
        </row>
        <row r="90">
          <cell r="A90">
            <v>100761</v>
          </cell>
          <cell r="B90">
            <v>100761</v>
          </cell>
          <cell r="D90" t="str">
            <v>PC Distribution System Additions</v>
          </cell>
          <cell r="G90">
            <v>7650.5</v>
          </cell>
          <cell r="I90">
            <v>0</v>
          </cell>
          <cell r="K90">
            <v>7650.5</v>
          </cell>
          <cell r="R90">
            <v>42146</v>
          </cell>
          <cell r="U90">
            <v>10000</v>
          </cell>
          <cell r="W90">
            <v>52146</v>
          </cell>
          <cell r="AB90">
            <v>-44495.5</v>
          </cell>
          <cell r="AE90">
            <v>50769.04</v>
          </cell>
        </row>
        <row r="91">
          <cell r="A91">
            <v>100821</v>
          </cell>
          <cell r="B91">
            <v>100821</v>
          </cell>
          <cell r="D91" t="str">
            <v>PC-Killaly Street Substation</v>
          </cell>
          <cell r="G91">
            <v>460</v>
          </cell>
          <cell r="I91">
            <v>57.48</v>
          </cell>
          <cell r="K91">
            <v>517.48</v>
          </cell>
          <cell r="R91">
            <v>0</v>
          </cell>
          <cell r="U91">
            <v>0</v>
          </cell>
          <cell r="W91">
            <v>0</v>
          </cell>
          <cell r="AB91">
            <v>517.48</v>
          </cell>
          <cell r="AE91">
            <v>0</v>
          </cell>
        </row>
        <row r="92">
          <cell r="A92">
            <v>100840</v>
          </cell>
          <cell r="B92">
            <v>100840</v>
          </cell>
          <cell r="D92" t="str">
            <v>PC-New Meters</v>
          </cell>
          <cell r="G92">
            <v>13367.5</v>
          </cell>
          <cell r="I92">
            <v>2174</v>
          </cell>
          <cell r="K92">
            <v>15541.5</v>
          </cell>
          <cell r="R92">
            <v>23153.279999999999</v>
          </cell>
          <cell r="U92">
            <v>42000</v>
          </cell>
          <cell r="W92">
            <v>65153.279999999999</v>
          </cell>
          <cell r="AB92">
            <v>-49611.78</v>
          </cell>
          <cell r="AE92">
            <v>50000</v>
          </cell>
        </row>
        <row r="93">
          <cell r="A93">
            <v>100841</v>
          </cell>
          <cell r="B93">
            <v>100841</v>
          </cell>
          <cell r="D93" t="str">
            <v>PC-Catherine St Substation</v>
          </cell>
          <cell r="G93">
            <v>0</v>
          </cell>
          <cell r="I93">
            <v>0</v>
          </cell>
          <cell r="K93">
            <v>0</v>
          </cell>
          <cell r="R93">
            <v>0</v>
          </cell>
          <cell r="U93">
            <v>0</v>
          </cell>
          <cell r="W93">
            <v>0</v>
          </cell>
          <cell r="AB93">
            <v>0</v>
          </cell>
          <cell r="AE93">
            <v>150000</v>
          </cell>
        </row>
        <row r="94">
          <cell r="A94">
            <v>100903</v>
          </cell>
          <cell r="B94">
            <v>100903</v>
          </cell>
          <cell r="D94" t="str">
            <v>PC-Install Scada Concentrator</v>
          </cell>
          <cell r="G94">
            <v>0</v>
          </cell>
          <cell r="I94">
            <v>0</v>
          </cell>
          <cell r="K94">
            <v>0</v>
          </cell>
          <cell r="R94">
            <v>5600.04</v>
          </cell>
          <cell r="U94">
            <v>10000</v>
          </cell>
          <cell r="W94">
            <v>15600.04</v>
          </cell>
          <cell r="AB94">
            <v>-15600.04</v>
          </cell>
          <cell r="AE94">
            <v>15400</v>
          </cell>
        </row>
        <row r="95">
          <cell r="A95">
            <v>100908</v>
          </cell>
          <cell r="B95">
            <v>100908</v>
          </cell>
          <cell r="D95" t="str">
            <v>PC- Upgrade Tie Line JF2, EF1 and CF3</v>
          </cell>
          <cell r="G95">
            <v>0</v>
          </cell>
          <cell r="I95">
            <v>3131.56</v>
          </cell>
          <cell r="K95">
            <v>3131.56</v>
          </cell>
          <cell r="R95">
            <v>0</v>
          </cell>
          <cell r="U95">
            <v>0</v>
          </cell>
          <cell r="W95">
            <v>0</v>
          </cell>
          <cell r="AB95">
            <v>3131.56</v>
          </cell>
          <cell r="AE95">
            <v>0</v>
          </cell>
        </row>
        <row r="96">
          <cell r="A96">
            <v>101041</v>
          </cell>
          <cell r="B96">
            <v>101041</v>
          </cell>
          <cell r="D96" t="str">
            <v>PC-BArrick St Station Projects</v>
          </cell>
          <cell r="G96">
            <v>5040</v>
          </cell>
          <cell r="I96">
            <v>-10397.27</v>
          </cell>
          <cell r="K96">
            <v>-5357.27</v>
          </cell>
          <cell r="R96">
            <v>42548.639999999999</v>
          </cell>
          <cell r="U96">
            <v>10000</v>
          </cell>
          <cell r="W96">
            <v>52548.639999999999</v>
          </cell>
          <cell r="AB96">
            <v>-57905.91</v>
          </cell>
          <cell r="AE96">
            <v>6000</v>
          </cell>
        </row>
        <row r="97">
          <cell r="A97">
            <v>101042</v>
          </cell>
          <cell r="B97">
            <v>101042</v>
          </cell>
          <cell r="D97" t="str">
            <v>PC-Jefferson St Station Projects</v>
          </cell>
          <cell r="G97">
            <v>5040</v>
          </cell>
          <cell r="I97">
            <v>-10485</v>
          </cell>
          <cell r="K97">
            <v>-5445</v>
          </cell>
          <cell r="R97">
            <v>21852.84</v>
          </cell>
          <cell r="U97">
            <v>15600</v>
          </cell>
          <cell r="W97">
            <v>37452.839999999997</v>
          </cell>
          <cell r="AB97">
            <v>-42897.84</v>
          </cell>
          <cell r="AE97">
            <v>17550</v>
          </cell>
        </row>
        <row r="98">
          <cell r="A98">
            <v>101082</v>
          </cell>
          <cell r="B98">
            <v>101082</v>
          </cell>
          <cell r="D98" t="str">
            <v>PC-GENERAL CAPITAL CHARGES</v>
          </cell>
          <cell r="G98">
            <v>43010.6</v>
          </cell>
          <cell r="I98">
            <v>156244</v>
          </cell>
          <cell r="K98">
            <v>199254.6</v>
          </cell>
          <cell r="R98">
            <v>48863.48</v>
          </cell>
          <cell r="U98">
            <v>234366.06</v>
          </cell>
          <cell r="W98">
            <v>283229.53999999998</v>
          </cell>
          <cell r="AB98">
            <v>-83974.94</v>
          </cell>
          <cell r="AE98">
            <v>301373.07</v>
          </cell>
        </row>
        <row r="99">
          <cell r="A99">
            <v>101089</v>
          </cell>
          <cell r="B99">
            <v>101089</v>
          </cell>
          <cell r="D99" t="str">
            <v>PC-Building Improvements</v>
          </cell>
          <cell r="G99">
            <v>-312</v>
          </cell>
          <cell r="I99">
            <v>5710.57</v>
          </cell>
          <cell r="K99">
            <v>5398.57</v>
          </cell>
          <cell r="R99">
            <v>0</v>
          </cell>
          <cell r="U99">
            <v>0</v>
          </cell>
          <cell r="W99">
            <v>0</v>
          </cell>
          <cell r="AB99">
            <v>5398.57</v>
          </cell>
          <cell r="AE99">
            <v>0</v>
          </cell>
        </row>
        <row r="100">
          <cell r="A100">
            <v>101101</v>
          </cell>
          <cell r="B100">
            <v>101101</v>
          </cell>
          <cell r="D100" t="str">
            <v>PC-Lims System Upgrade</v>
          </cell>
          <cell r="G100">
            <v>0</v>
          </cell>
          <cell r="I100">
            <v>0</v>
          </cell>
          <cell r="K100">
            <v>0</v>
          </cell>
          <cell r="R100">
            <v>0</v>
          </cell>
          <cell r="U100">
            <v>20000</v>
          </cell>
          <cell r="W100">
            <v>20000</v>
          </cell>
          <cell r="AB100">
            <v>-20000</v>
          </cell>
          <cell r="AE100">
            <v>20000</v>
          </cell>
        </row>
        <row r="101">
          <cell r="A101">
            <v>101103</v>
          </cell>
          <cell r="B101">
            <v>101103</v>
          </cell>
          <cell r="D101" t="str">
            <v>PC-Upgrade JF3 Replace Cu Primary</v>
          </cell>
          <cell r="G101">
            <v>0</v>
          </cell>
          <cell r="I101">
            <v>0</v>
          </cell>
          <cell r="K101">
            <v>0</v>
          </cell>
          <cell r="R101">
            <v>0</v>
          </cell>
          <cell r="U101">
            <v>0</v>
          </cell>
          <cell r="W101">
            <v>0</v>
          </cell>
          <cell r="AB101">
            <v>0</v>
          </cell>
          <cell r="AE101">
            <v>49260.480000000003</v>
          </cell>
        </row>
        <row r="102">
          <cell r="A102">
            <v>101105</v>
          </cell>
          <cell r="B102">
            <v>101105</v>
          </cell>
          <cell r="D102" t="str">
            <v>PC-Upgrade Lightning Protect Ratio Bank</v>
          </cell>
          <cell r="G102">
            <v>0</v>
          </cell>
          <cell r="I102">
            <v>0</v>
          </cell>
          <cell r="K102">
            <v>0</v>
          </cell>
          <cell r="R102">
            <v>2434.8000000000002</v>
          </cell>
          <cell r="U102">
            <v>46100</v>
          </cell>
          <cell r="W102">
            <v>48534.8</v>
          </cell>
          <cell r="AB102">
            <v>-48534.8</v>
          </cell>
          <cell r="AE102">
            <v>29800</v>
          </cell>
        </row>
        <row r="103">
          <cell r="A103">
            <v>101110</v>
          </cell>
          <cell r="B103">
            <v>101110</v>
          </cell>
          <cell r="D103" t="str">
            <v>PC-Wholesale metering for 43M9 to 43M13</v>
          </cell>
          <cell r="G103">
            <v>10920</v>
          </cell>
          <cell r="I103">
            <v>133940.72</v>
          </cell>
          <cell r="K103">
            <v>144860.72</v>
          </cell>
          <cell r="R103">
            <v>0</v>
          </cell>
          <cell r="U103">
            <v>0</v>
          </cell>
          <cell r="W103">
            <v>0</v>
          </cell>
          <cell r="AB103">
            <v>144860.72</v>
          </cell>
          <cell r="AE103">
            <v>0</v>
          </cell>
        </row>
        <row r="104">
          <cell r="A104">
            <v>101114</v>
          </cell>
          <cell r="B104">
            <v>101114</v>
          </cell>
          <cell r="D104" t="str">
            <v>PC-Communications Project</v>
          </cell>
          <cell r="G104">
            <v>0</v>
          </cell>
          <cell r="I104">
            <v>0</v>
          </cell>
          <cell r="K104">
            <v>0</v>
          </cell>
          <cell r="R104">
            <v>3867.56</v>
          </cell>
          <cell r="U104">
            <v>0</v>
          </cell>
          <cell r="W104">
            <v>3867.56</v>
          </cell>
          <cell r="AB104">
            <v>-3867.56</v>
          </cell>
          <cell r="AE104">
            <v>4140</v>
          </cell>
        </row>
        <row r="105">
          <cell r="A105">
            <v>101115</v>
          </cell>
          <cell r="B105">
            <v>101115</v>
          </cell>
          <cell r="D105" t="str">
            <v>PC-Poletran Replacement Project</v>
          </cell>
          <cell r="G105">
            <v>0</v>
          </cell>
          <cell r="I105">
            <v>0</v>
          </cell>
          <cell r="K105">
            <v>0</v>
          </cell>
          <cell r="R105">
            <v>19107.599999999999</v>
          </cell>
          <cell r="U105">
            <v>26000</v>
          </cell>
          <cell r="W105">
            <v>45107.6</v>
          </cell>
          <cell r="AB105">
            <v>-45107.6</v>
          </cell>
          <cell r="AE105">
            <v>45214.48</v>
          </cell>
        </row>
        <row r="106">
          <cell r="A106">
            <v>101116</v>
          </cell>
          <cell r="B106">
            <v>101116</v>
          </cell>
          <cell r="D106" t="str">
            <v>PC- Feeder  Upgrade Projects</v>
          </cell>
          <cell r="G106">
            <v>0</v>
          </cell>
          <cell r="I106">
            <v>0</v>
          </cell>
          <cell r="K106">
            <v>0</v>
          </cell>
          <cell r="R106">
            <v>0</v>
          </cell>
          <cell r="U106">
            <v>0</v>
          </cell>
          <cell r="W106">
            <v>0</v>
          </cell>
          <cell r="AB106">
            <v>0</v>
          </cell>
          <cell r="AE106">
            <v>53795.040000000001</v>
          </cell>
        </row>
        <row r="107">
          <cell r="A107">
            <v>101131</v>
          </cell>
          <cell r="B107">
            <v>101131</v>
          </cell>
          <cell r="D107" t="str">
            <v>PC - Land Easements</v>
          </cell>
          <cell r="G107">
            <v>0</v>
          </cell>
          <cell r="I107">
            <v>3101.63</v>
          </cell>
          <cell r="K107">
            <v>3101.63</v>
          </cell>
          <cell r="R107">
            <v>0</v>
          </cell>
          <cell r="U107">
            <v>0</v>
          </cell>
          <cell r="W107">
            <v>0</v>
          </cell>
          <cell r="AB107">
            <v>3101.63</v>
          </cell>
          <cell r="AE107">
            <v>0</v>
          </cell>
        </row>
        <row r="108">
          <cell r="J108" t="str">
            <v>----------</v>
          </cell>
          <cell r="Q108" t="str">
            <v>----------</v>
          </cell>
          <cell r="S108" t="str">
            <v>----------</v>
          </cell>
          <cell r="V108" t="str">
            <v>----------</v>
          </cell>
          <cell r="Y108" t="str">
            <v>----------</v>
          </cell>
          <cell r="AD108" t="str">
            <v>----------</v>
          </cell>
          <cell r="AG108" t="str">
            <v>----------</v>
          </cell>
        </row>
        <row r="109">
          <cell r="D109" t="str">
            <v>Total for</v>
          </cell>
          <cell r="E109" t="str">
            <v>Port Colborne Hydro</v>
          </cell>
          <cell r="G109">
            <v>287909</v>
          </cell>
          <cell r="I109">
            <v>770542.16</v>
          </cell>
          <cell r="K109">
            <v>1058451.1599999999</v>
          </cell>
          <cell r="R109">
            <v>556692.80000000005</v>
          </cell>
          <cell r="U109">
            <v>758372.06</v>
          </cell>
          <cell r="W109">
            <v>1315064.8600000001</v>
          </cell>
          <cell r="AB109">
            <v>-256613.7</v>
          </cell>
          <cell r="AE109">
            <v>1260489.19</v>
          </cell>
        </row>
        <row r="111">
          <cell r="A111" t="str">
            <v>EOP Dist 0020</v>
          </cell>
        </row>
        <row r="112">
          <cell r="A112">
            <v>100920</v>
          </cell>
          <cell r="B112">
            <v>100920</v>
          </cell>
          <cell r="D112" t="str">
            <v>EOP-Building Improvements</v>
          </cell>
          <cell r="G112">
            <v>0</v>
          </cell>
          <cell r="I112">
            <v>1190</v>
          </cell>
          <cell r="K112">
            <v>1190</v>
          </cell>
          <cell r="R112">
            <v>0</v>
          </cell>
          <cell r="U112">
            <v>0</v>
          </cell>
          <cell r="W112">
            <v>0</v>
          </cell>
          <cell r="AB112">
            <v>1190</v>
          </cell>
          <cell r="AE112">
            <v>0</v>
          </cell>
        </row>
        <row r="113">
          <cell r="A113">
            <v>100921</v>
          </cell>
          <cell r="B113">
            <v>100921</v>
          </cell>
          <cell r="D113" t="str">
            <v>EOP-Substations</v>
          </cell>
          <cell r="G113">
            <v>33031.75</v>
          </cell>
          <cell r="I113">
            <v>322344.89</v>
          </cell>
          <cell r="K113">
            <v>355376.64000000001</v>
          </cell>
          <cell r="R113">
            <v>75346.52</v>
          </cell>
          <cell r="U113">
            <v>950000</v>
          </cell>
          <cell r="W113">
            <v>1025346.52</v>
          </cell>
          <cell r="AB113">
            <v>-669969.88</v>
          </cell>
          <cell r="AE113">
            <v>940709.04</v>
          </cell>
        </row>
        <row r="114">
          <cell r="A114">
            <v>100922</v>
          </cell>
          <cell r="B114">
            <v>100922</v>
          </cell>
          <cell r="D114" t="str">
            <v>EOP-Sub Transmission Lines</v>
          </cell>
          <cell r="G114">
            <v>66919.839999999997</v>
          </cell>
          <cell r="I114">
            <v>20593.41</v>
          </cell>
          <cell r="K114">
            <v>87513.25</v>
          </cell>
          <cell r="R114">
            <v>10084.32</v>
          </cell>
          <cell r="U114">
            <v>40400</v>
          </cell>
          <cell r="W114">
            <v>50484.32</v>
          </cell>
          <cell r="AB114">
            <v>37028.93</v>
          </cell>
          <cell r="AE114">
            <v>50000</v>
          </cell>
        </row>
        <row r="115">
          <cell r="A115">
            <v>100923</v>
          </cell>
          <cell r="B115">
            <v>100923</v>
          </cell>
          <cell r="D115" t="str">
            <v>EOP-Overhead Distribution Lines</v>
          </cell>
          <cell r="G115">
            <v>102969.91</v>
          </cell>
          <cell r="I115">
            <v>41819.35</v>
          </cell>
          <cell r="K115">
            <v>144789.26</v>
          </cell>
          <cell r="R115">
            <v>110752.32000000001</v>
          </cell>
          <cell r="U115">
            <v>65200</v>
          </cell>
          <cell r="W115">
            <v>175952.32</v>
          </cell>
          <cell r="AB115">
            <v>-31163.06</v>
          </cell>
          <cell r="AE115">
            <v>146726</v>
          </cell>
        </row>
        <row r="116">
          <cell r="A116">
            <v>100924</v>
          </cell>
          <cell r="B116">
            <v>100924</v>
          </cell>
          <cell r="D116" t="str">
            <v>EOP-Underground Distribution Lines</v>
          </cell>
          <cell r="G116">
            <v>10290.75</v>
          </cell>
          <cell r="I116">
            <v>5225.1499999999996</v>
          </cell>
          <cell r="K116">
            <v>15515.9</v>
          </cell>
          <cell r="R116">
            <v>3003.84</v>
          </cell>
          <cell r="U116">
            <v>3200</v>
          </cell>
          <cell r="W116">
            <v>6203.84</v>
          </cell>
          <cell r="AB116">
            <v>9312.06</v>
          </cell>
          <cell r="AE116">
            <v>6812.52</v>
          </cell>
        </row>
        <row r="117">
          <cell r="A117">
            <v>100925</v>
          </cell>
          <cell r="B117">
            <v>100925</v>
          </cell>
          <cell r="D117" t="str">
            <v>EOP-Transformer</v>
          </cell>
          <cell r="G117">
            <v>1117.25</v>
          </cell>
          <cell r="I117">
            <v>31180.68</v>
          </cell>
          <cell r="K117">
            <v>32297.93</v>
          </cell>
          <cell r="R117">
            <v>3218.4</v>
          </cell>
          <cell r="U117">
            <v>35000</v>
          </cell>
          <cell r="W117">
            <v>38218.400000000001</v>
          </cell>
          <cell r="AB117">
            <v>-5920.47</v>
          </cell>
          <cell r="AE117">
            <v>35000</v>
          </cell>
        </row>
        <row r="118">
          <cell r="A118">
            <v>100926</v>
          </cell>
          <cell r="B118">
            <v>100926</v>
          </cell>
          <cell r="D118" t="str">
            <v>EOP-New Meters</v>
          </cell>
          <cell r="G118">
            <v>2395</v>
          </cell>
          <cell r="I118">
            <v>9123.02</v>
          </cell>
          <cell r="K118">
            <v>11518.02</v>
          </cell>
          <cell r="R118">
            <v>7177.44</v>
          </cell>
          <cell r="U118">
            <v>30000</v>
          </cell>
          <cell r="W118">
            <v>37177.440000000002</v>
          </cell>
          <cell r="AB118">
            <v>-25659.42</v>
          </cell>
          <cell r="AE118">
            <v>21913</v>
          </cell>
        </row>
        <row r="119">
          <cell r="A119">
            <v>100927</v>
          </cell>
          <cell r="B119">
            <v>100927</v>
          </cell>
          <cell r="D119" t="str">
            <v>EOP-New Office Furniture &amp; Equipment</v>
          </cell>
          <cell r="G119">
            <v>54.5</v>
          </cell>
          <cell r="I119">
            <v>0</v>
          </cell>
          <cell r="K119">
            <v>54.5</v>
          </cell>
          <cell r="R119">
            <v>0</v>
          </cell>
          <cell r="U119">
            <v>5000</v>
          </cell>
          <cell r="W119">
            <v>5000</v>
          </cell>
          <cell r="AB119">
            <v>-4945.5</v>
          </cell>
          <cell r="AE119">
            <v>5000</v>
          </cell>
        </row>
        <row r="120">
          <cell r="A120">
            <v>100928</v>
          </cell>
          <cell r="B120">
            <v>100928</v>
          </cell>
          <cell r="D120" t="str">
            <v>EOP-New Tools &amp; Equipment</v>
          </cell>
          <cell r="G120">
            <v>0</v>
          </cell>
          <cell r="I120">
            <v>0</v>
          </cell>
          <cell r="K120">
            <v>0</v>
          </cell>
          <cell r="R120">
            <v>0</v>
          </cell>
          <cell r="U120">
            <v>5000</v>
          </cell>
          <cell r="W120">
            <v>5000</v>
          </cell>
          <cell r="AB120">
            <v>-5000</v>
          </cell>
          <cell r="AE120">
            <v>5000</v>
          </cell>
        </row>
        <row r="121">
          <cell r="A121">
            <v>101019</v>
          </cell>
          <cell r="B121">
            <v>101019</v>
          </cell>
          <cell r="D121" t="str">
            <v>EOP-Easements</v>
          </cell>
          <cell r="G121">
            <v>0</v>
          </cell>
          <cell r="I121">
            <v>1830.44</v>
          </cell>
          <cell r="K121">
            <v>1830.44</v>
          </cell>
          <cell r="R121">
            <v>0</v>
          </cell>
          <cell r="U121">
            <v>0</v>
          </cell>
          <cell r="W121">
            <v>0</v>
          </cell>
          <cell r="AB121">
            <v>1830.44</v>
          </cell>
          <cell r="AE121">
            <v>0</v>
          </cell>
        </row>
        <row r="122">
          <cell r="A122">
            <v>101020</v>
          </cell>
          <cell r="B122">
            <v>101020</v>
          </cell>
          <cell r="D122" t="str">
            <v>EOP-New Transportation Equipment</v>
          </cell>
          <cell r="G122">
            <v>0</v>
          </cell>
          <cell r="I122">
            <v>2652.52</v>
          </cell>
          <cell r="K122">
            <v>2652.52</v>
          </cell>
          <cell r="R122">
            <v>0</v>
          </cell>
          <cell r="U122">
            <v>0</v>
          </cell>
          <cell r="W122">
            <v>0</v>
          </cell>
          <cell r="AB122">
            <v>2652.52</v>
          </cell>
          <cell r="AE122">
            <v>0</v>
          </cell>
        </row>
        <row r="123">
          <cell r="A123">
            <v>101077</v>
          </cell>
          <cell r="B123">
            <v>101077</v>
          </cell>
          <cell r="D123" t="str">
            <v>EOP-GENERAL CAPITAL CHARGES</v>
          </cell>
          <cell r="G123">
            <v>51093.7</v>
          </cell>
          <cell r="I123">
            <v>76617.56</v>
          </cell>
          <cell r="K123">
            <v>127711.26</v>
          </cell>
          <cell r="R123">
            <v>70683.88</v>
          </cell>
          <cell r="U123">
            <v>146170.04999999999</v>
          </cell>
          <cell r="W123">
            <v>216853.93</v>
          </cell>
          <cell r="AB123">
            <v>-89142.67</v>
          </cell>
          <cell r="AE123">
            <v>163570.60999999999</v>
          </cell>
        </row>
        <row r="124">
          <cell r="A124">
            <v>101117</v>
          </cell>
          <cell r="B124">
            <v>101117</v>
          </cell>
          <cell r="D124" t="str">
            <v>EOP-Communications Project</v>
          </cell>
          <cell r="G124">
            <v>0</v>
          </cell>
          <cell r="I124">
            <v>0</v>
          </cell>
          <cell r="K124">
            <v>0</v>
          </cell>
          <cell r="R124">
            <v>1432.76</v>
          </cell>
          <cell r="U124">
            <v>0</v>
          </cell>
          <cell r="W124">
            <v>1432.76</v>
          </cell>
          <cell r="AB124">
            <v>-1432.76</v>
          </cell>
          <cell r="AE124">
            <v>4140</v>
          </cell>
        </row>
        <row r="125">
          <cell r="A125">
            <v>101120</v>
          </cell>
          <cell r="B125">
            <v>101120</v>
          </cell>
          <cell r="D125" t="str">
            <v>EOP-LIMS System Upgrade</v>
          </cell>
          <cell r="G125">
            <v>1260</v>
          </cell>
          <cell r="I125">
            <v>0</v>
          </cell>
          <cell r="K125">
            <v>1260</v>
          </cell>
          <cell r="R125">
            <v>0</v>
          </cell>
          <cell r="U125">
            <v>40000</v>
          </cell>
          <cell r="W125">
            <v>40000</v>
          </cell>
          <cell r="AB125">
            <v>-38740</v>
          </cell>
          <cell r="AE125">
            <v>40000</v>
          </cell>
        </row>
        <row r="126">
          <cell r="J126" t="str">
            <v>----------</v>
          </cell>
          <cell r="Q126" t="str">
            <v>----------</v>
          </cell>
          <cell r="S126" t="str">
            <v>----------</v>
          </cell>
          <cell r="V126" t="str">
            <v>----------</v>
          </cell>
          <cell r="Y126" t="str">
            <v>----------</v>
          </cell>
          <cell r="AD126" t="str">
            <v>----------</v>
          </cell>
          <cell r="AG126" t="str">
            <v>----------</v>
          </cell>
        </row>
        <row r="127">
          <cell r="D127" t="str">
            <v>Total for</v>
          </cell>
          <cell r="E127" t="str">
            <v>EOP Dist 0020</v>
          </cell>
          <cell r="G127">
            <v>269132.7</v>
          </cell>
          <cell r="I127">
            <v>512577.02</v>
          </cell>
          <cell r="K127">
            <v>781709.72</v>
          </cell>
          <cell r="R127">
            <v>281699.48</v>
          </cell>
          <cell r="U127">
            <v>1319970.05</v>
          </cell>
          <cell r="W127">
            <v>1601669.53</v>
          </cell>
          <cell r="AB127">
            <v>-819959.81</v>
          </cell>
          <cell r="AE127">
            <v>1418871.17</v>
          </cell>
        </row>
        <row r="128">
          <cell r="J128" t="str">
            <v>----------</v>
          </cell>
          <cell r="Q128" t="str">
            <v>----------</v>
          </cell>
          <cell r="S128" t="str">
            <v>----------</v>
          </cell>
          <cell r="V128" t="str">
            <v>----------</v>
          </cell>
          <cell r="Y128" t="str">
            <v>----------</v>
          </cell>
          <cell r="AD128" t="str">
            <v>----------</v>
          </cell>
          <cell r="AG128" t="str">
            <v>----------</v>
          </cell>
        </row>
        <row r="129">
          <cell r="D129" t="str">
            <v>Total Cap. Expnd. in</v>
          </cell>
          <cell r="F129" t="str">
            <v>CNP Regulated Comp</v>
          </cell>
          <cell r="G129">
            <v>1296020.3</v>
          </cell>
          <cell r="I129">
            <v>3110589.78</v>
          </cell>
          <cell r="K129">
            <v>4406610.08</v>
          </cell>
          <cell r="R129">
            <v>2402511.96</v>
          </cell>
          <cell r="U129">
            <v>5235921.13</v>
          </cell>
          <cell r="W129">
            <v>7638433.0899999999</v>
          </cell>
          <cell r="AB129">
            <v>-3231823.01</v>
          </cell>
          <cell r="AE129">
            <v>7258443.9500000002</v>
          </cell>
        </row>
        <row r="130">
          <cell r="A130" t="str">
            <v>Run Date:</v>
          </cell>
          <cell r="C130" t="str">
            <v>2006.09.12</v>
          </cell>
          <cell r="O130" t="str">
            <v>FortisOntario</v>
          </cell>
          <cell r="AI130" t="str">
            <v>Page no.:</v>
          </cell>
          <cell r="AJ130">
            <v>2</v>
          </cell>
        </row>
        <row r="131">
          <cell r="M131" t="str">
            <v>Summary of Capital Expenditures</v>
          </cell>
        </row>
        <row r="132">
          <cell r="N132" t="str">
            <v>Actual vs Planned/Forecast - Year to Date</v>
          </cell>
        </row>
        <row r="133">
          <cell r="L133" t="str">
            <v>For period month end: December 2006</v>
          </cell>
        </row>
        <row r="135">
          <cell r="I135" t="str">
            <v>Actual Capital Expenditures</v>
          </cell>
          <cell r="U135" t="str">
            <v>Forecast Capital Expenditures (ver.</v>
          </cell>
          <cell r="Z135">
            <v>1</v>
          </cell>
          <cell r="AA135" t="str">
            <v>)</v>
          </cell>
          <cell r="AC135" t="str">
            <v>YTD Variance</v>
          </cell>
          <cell r="AF135" t="str">
            <v>Year</v>
          </cell>
          <cell r="AG135">
            <v>2006</v>
          </cell>
          <cell r="AH135" t="str">
            <v>Plan</v>
          </cell>
        </row>
        <row r="136">
          <cell r="B136" t="str">
            <v>Order</v>
          </cell>
          <cell r="D136" t="str">
            <v>Order Description</v>
          </cell>
          <cell r="H136" t="str">
            <v>Labour</v>
          </cell>
          <cell r="J136" t="str">
            <v>Materials</v>
          </cell>
          <cell r="P136" t="str">
            <v>Total Cost</v>
          </cell>
          <cell r="T136" t="str">
            <v>Labour</v>
          </cell>
          <cell r="V136" t="str">
            <v>Materials</v>
          </cell>
          <cell r="X136" t="str">
            <v>Total Cost</v>
          </cell>
          <cell r="AF136" t="str">
            <v>(version 0)</v>
          </cell>
        </row>
        <row r="139">
          <cell r="A139" t="str">
            <v>Rankine Maintenance</v>
          </cell>
        </row>
        <row r="140">
          <cell r="A140">
            <v>100141</v>
          </cell>
          <cell r="B140">
            <v>100141</v>
          </cell>
          <cell r="D140" t="str">
            <v>FO-Generator Unit Projects</v>
          </cell>
          <cell r="G140">
            <v>0</v>
          </cell>
          <cell r="I140">
            <v>-2643.7</v>
          </cell>
          <cell r="K140">
            <v>-2643.7</v>
          </cell>
          <cell r="R140">
            <v>0</v>
          </cell>
          <cell r="U140">
            <v>0</v>
          </cell>
          <cell r="W140">
            <v>0</v>
          </cell>
          <cell r="AB140">
            <v>-2643.7</v>
          </cell>
          <cell r="AE140">
            <v>0</v>
          </cell>
        </row>
        <row r="141">
          <cell r="J141" t="str">
            <v>----------</v>
          </cell>
          <cell r="Q141" t="str">
            <v>----------</v>
          </cell>
          <cell r="S141" t="str">
            <v>----------</v>
          </cell>
          <cell r="V141" t="str">
            <v>----------</v>
          </cell>
          <cell r="Y141" t="str">
            <v>----------</v>
          </cell>
          <cell r="AD141" t="str">
            <v>----------</v>
          </cell>
          <cell r="AG141" t="str">
            <v>----------</v>
          </cell>
        </row>
        <row r="142">
          <cell r="D142" t="str">
            <v>Total for</v>
          </cell>
          <cell r="E142" t="str">
            <v>Rankine Maintenance</v>
          </cell>
          <cell r="G142">
            <v>0</v>
          </cell>
          <cell r="I142">
            <v>-2643.7</v>
          </cell>
          <cell r="K142">
            <v>-2643.7</v>
          </cell>
          <cell r="R142">
            <v>0</v>
          </cell>
          <cell r="U142">
            <v>0</v>
          </cell>
          <cell r="W142">
            <v>0</v>
          </cell>
          <cell r="AB142">
            <v>-2643.7</v>
          </cell>
          <cell r="AE142">
            <v>0</v>
          </cell>
        </row>
        <row r="144">
          <cell r="A144" t="str">
            <v>Corporate Services</v>
          </cell>
        </row>
        <row r="145">
          <cell r="A145">
            <v>100152</v>
          </cell>
          <cell r="B145">
            <v>100152</v>
          </cell>
          <cell r="D145" t="str">
            <v>FO-New Servers</v>
          </cell>
          <cell r="G145">
            <v>0</v>
          </cell>
          <cell r="I145">
            <v>0</v>
          </cell>
          <cell r="K145">
            <v>0</v>
          </cell>
          <cell r="R145">
            <v>15088</v>
          </cell>
          <cell r="U145">
            <v>0</v>
          </cell>
          <cell r="W145">
            <v>15088</v>
          </cell>
          <cell r="AB145">
            <v>-15088</v>
          </cell>
          <cell r="AE145">
            <v>15088</v>
          </cell>
        </row>
        <row r="146">
          <cell r="A146">
            <v>100161</v>
          </cell>
          <cell r="B146">
            <v>100161</v>
          </cell>
          <cell r="D146" t="str">
            <v>FO-Other Software</v>
          </cell>
          <cell r="G146">
            <v>3358</v>
          </cell>
          <cell r="I146">
            <v>0</v>
          </cell>
          <cell r="K146">
            <v>3358</v>
          </cell>
          <cell r="R146">
            <v>46000</v>
          </cell>
          <cell r="U146">
            <v>0</v>
          </cell>
          <cell r="W146">
            <v>46000</v>
          </cell>
          <cell r="AB146">
            <v>-42642</v>
          </cell>
          <cell r="AE146">
            <v>46000</v>
          </cell>
        </row>
        <row r="147">
          <cell r="A147">
            <v>101119</v>
          </cell>
          <cell r="B147">
            <v>101119</v>
          </cell>
          <cell r="D147" t="str">
            <v>FO- SAN Upgrade</v>
          </cell>
          <cell r="G147">
            <v>4646</v>
          </cell>
          <cell r="I147">
            <v>0</v>
          </cell>
          <cell r="K147">
            <v>4646</v>
          </cell>
          <cell r="R147">
            <v>22080</v>
          </cell>
          <cell r="U147">
            <v>100000</v>
          </cell>
          <cell r="W147">
            <v>122080</v>
          </cell>
          <cell r="AB147">
            <v>-117434</v>
          </cell>
          <cell r="AE147">
            <v>122080</v>
          </cell>
        </row>
        <row r="148">
          <cell r="J148" t="str">
            <v>----------</v>
          </cell>
          <cell r="Q148" t="str">
            <v>----------</v>
          </cell>
          <cell r="S148" t="str">
            <v>----------</v>
          </cell>
          <cell r="V148" t="str">
            <v>----------</v>
          </cell>
          <cell r="Y148" t="str">
            <v>----------</v>
          </cell>
          <cell r="AD148" t="str">
            <v>----------</v>
          </cell>
          <cell r="AG148" t="str">
            <v>----------</v>
          </cell>
        </row>
        <row r="149">
          <cell r="D149" t="str">
            <v>Total for</v>
          </cell>
          <cell r="E149" t="str">
            <v>Corporate Services</v>
          </cell>
          <cell r="G149">
            <v>8004</v>
          </cell>
          <cell r="I149">
            <v>0</v>
          </cell>
          <cell r="K149">
            <v>8004</v>
          </cell>
          <cell r="R149">
            <v>83168</v>
          </cell>
          <cell r="U149">
            <v>100000</v>
          </cell>
          <cell r="W149">
            <v>183168</v>
          </cell>
          <cell r="AB149">
            <v>-175164</v>
          </cell>
          <cell r="AE149">
            <v>183168</v>
          </cell>
        </row>
        <row r="151">
          <cell r="A151" t="str">
            <v>General Corporate</v>
          </cell>
        </row>
        <row r="152">
          <cell r="A152">
            <v>100144</v>
          </cell>
          <cell r="B152">
            <v>100144</v>
          </cell>
          <cell r="D152" t="str">
            <v>FO-Transportation Equipment for Limited</v>
          </cell>
          <cell r="G152">
            <v>0</v>
          </cell>
          <cell r="I152">
            <v>0</v>
          </cell>
          <cell r="K152">
            <v>0</v>
          </cell>
          <cell r="R152">
            <v>0</v>
          </cell>
          <cell r="U152">
            <v>35000</v>
          </cell>
          <cell r="W152">
            <v>35000</v>
          </cell>
          <cell r="AB152">
            <v>-35000</v>
          </cell>
          <cell r="AE152">
            <v>35000</v>
          </cell>
        </row>
        <row r="153">
          <cell r="A153">
            <v>100151</v>
          </cell>
          <cell r="B153">
            <v>100151</v>
          </cell>
          <cell r="D153" t="str">
            <v>FO-New Computer Hardware</v>
          </cell>
          <cell r="G153">
            <v>0</v>
          </cell>
          <cell r="I153">
            <v>0</v>
          </cell>
          <cell r="K153">
            <v>0</v>
          </cell>
          <cell r="R153">
            <v>4479.96</v>
          </cell>
          <cell r="U153">
            <v>0</v>
          </cell>
          <cell r="W153">
            <v>4479.96</v>
          </cell>
          <cell r="AB153">
            <v>-4479.96</v>
          </cell>
          <cell r="AE153">
            <v>4479.96</v>
          </cell>
        </row>
        <row r="154">
          <cell r="A154">
            <v>100324</v>
          </cell>
          <cell r="B154">
            <v>100324</v>
          </cell>
          <cell r="D154" t="str">
            <v>FO-Building Improvements-Service Center</v>
          </cell>
          <cell r="G154">
            <v>22288</v>
          </cell>
          <cell r="I154">
            <v>154711.69</v>
          </cell>
          <cell r="K154">
            <v>176999.69</v>
          </cell>
          <cell r="R154">
            <v>28224</v>
          </cell>
          <cell r="U154">
            <v>475000</v>
          </cell>
          <cell r="W154">
            <v>503224</v>
          </cell>
          <cell r="AB154">
            <v>-326224.31</v>
          </cell>
          <cell r="AE154">
            <v>493367.96</v>
          </cell>
        </row>
        <row r="155">
          <cell r="A155">
            <v>100721</v>
          </cell>
          <cell r="B155">
            <v>100721</v>
          </cell>
          <cell r="D155" t="str">
            <v>FO-Office Equipment for Limited</v>
          </cell>
          <cell r="G155">
            <v>0</v>
          </cell>
          <cell r="I155">
            <v>15471</v>
          </cell>
          <cell r="K155">
            <v>15471</v>
          </cell>
          <cell r="R155">
            <v>0</v>
          </cell>
          <cell r="U155">
            <v>0</v>
          </cell>
          <cell r="W155">
            <v>0</v>
          </cell>
          <cell r="AB155">
            <v>15471</v>
          </cell>
          <cell r="AE155">
            <v>0</v>
          </cell>
        </row>
        <row r="156">
          <cell r="A156">
            <v>100996</v>
          </cell>
          <cell r="B156">
            <v>100996</v>
          </cell>
          <cell r="D156" t="str">
            <v>FO-Land Purchases</v>
          </cell>
          <cell r="G156">
            <v>0</v>
          </cell>
          <cell r="I156">
            <v>-40700</v>
          </cell>
          <cell r="K156">
            <v>-40700</v>
          </cell>
          <cell r="R156">
            <v>0</v>
          </cell>
          <cell r="U156">
            <v>0</v>
          </cell>
          <cell r="W156">
            <v>0</v>
          </cell>
          <cell r="AB156">
            <v>-40700</v>
          </cell>
          <cell r="AE156">
            <v>0</v>
          </cell>
        </row>
        <row r="157">
          <cell r="J157" t="str">
            <v>----------</v>
          </cell>
          <cell r="Q157" t="str">
            <v>----------</v>
          </cell>
          <cell r="S157" t="str">
            <v>----------</v>
          </cell>
          <cell r="V157" t="str">
            <v>----------</v>
          </cell>
          <cell r="Y157" t="str">
            <v>----------</v>
          </cell>
          <cell r="AD157" t="str">
            <v>----------</v>
          </cell>
          <cell r="AG157" t="str">
            <v>----------</v>
          </cell>
        </row>
        <row r="158">
          <cell r="D158" t="str">
            <v>Total for</v>
          </cell>
          <cell r="E158" t="str">
            <v>General Corporate</v>
          </cell>
          <cell r="G158">
            <v>22288</v>
          </cell>
          <cell r="I158">
            <v>129482.69</v>
          </cell>
          <cell r="K158">
            <v>151770.69</v>
          </cell>
          <cell r="R158">
            <v>32703.96</v>
          </cell>
          <cell r="U158">
            <v>510000</v>
          </cell>
          <cell r="W158">
            <v>542703.96</v>
          </cell>
          <cell r="AB158">
            <v>-390933.27</v>
          </cell>
          <cell r="AE158">
            <v>532847.92000000004</v>
          </cell>
        </row>
        <row r="160">
          <cell r="A160" t="str">
            <v>Billed Services</v>
          </cell>
        </row>
        <row r="161">
          <cell r="A161">
            <v>100624</v>
          </cell>
          <cell r="B161">
            <v>100624</v>
          </cell>
          <cell r="D161" t="str">
            <v>FO-Town of Fort Erie - Streetlights</v>
          </cell>
          <cell r="G161">
            <v>1903.5</v>
          </cell>
          <cell r="I161">
            <v>152790.44</v>
          </cell>
          <cell r="K161">
            <v>154693.94</v>
          </cell>
          <cell r="R161">
            <v>0</v>
          </cell>
          <cell r="U161">
            <v>0</v>
          </cell>
          <cell r="W161">
            <v>0</v>
          </cell>
          <cell r="AB161">
            <v>154693.94</v>
          </cell>
          <cell r="AE161">
            <v>0</v>
          </cell>
        </row>
        <row r="162">
          <cell r="A162">
            <v>100700</v>
          </cell>
          <cell r="B162">
            <v>100700</v>
          </cell>
          <cell r="D162" t="str">
            <v>FO - FE - Sentinels Lights</v>
          </cell>
          <cell r="G162">
            <v>960</v>
          </cell>
          <cell r="I162">
            <v>7333.91</v>
          </cell>
          <cell r="K162">
            <v>8293.91</v>
          </cell>
          <cell r="R162">
            <v>0</v>
          </cell>
          <cell r="U162">
            <v>0</v>
          </cell>
          <cell r="W162">
            <v>0</v>
          </cell>
          <cell r="AB162">
            <v>8293.91</v>
          </cell>
          <cell r="AE162">
            <v>0</v>
          </cell>
        </row>
        <row r="163">
          <cell r="A163">
            <v>100997</v>
          </cell>
          <cell r="B163">
            <v>100997</v>
          </cell>
          <cell r="D163" t="str">
            <v>FO-EOP New Strlites (use 101060)</v>
          </cell>
          <cell r="G163">
            <v>790.25</v>
          </cell>
          <cell r="I163">
            <v>-790.25</v>
          </cell>
          <cell r="K163">
            <v>0</v>
          </cell>
          <cell r="R163">
            <v>0</v>
          </cell>
          <cell r="U163">
            <v>0</v>
          </cell>
          <cell r="W163">
            <v>0</v>
          </cell>
          <cell r="AB163">
            <v>0</v>
          </cell>
          <cell r="AE163">
            <v>0</v>
          </cell>
        </row>
        <row r="164">
          <cell r="A164">
            <v>101060</v>
          </cell>
          <cell r="B164">
            <v>101060</v>
          </cell>
          <cell r="D164" t="str">
            <v>FO-EOP New Streetlights</v>
          </cell>
          <cell r="G164">
            <v>598.5</v>
          </cell>
          <cell r="I164">
            <v>5322.96</v>
          </cell>
          <cell r="K164">
            <v>5921.46</v>
          </cell>
          <cell r="R164">
            <v>2413.8000000000002</v>
          </cell>
          <cell r="U164">
            <v>6500</v>
          </cell>
          <cell r="W164">
            <v>8913.7999999999993</v>
          </cell>
          <cell r="AB164">
            <v>-2992.34</v>
          </cell>
          <cell r="AE164">
            <v>8952.56</v>
          </cell>
        </row>
        <row r="165">
          <cell r="J165" t="str">
            <v>----------</v>
          </cell>
          <cell r="Q165" t="str">
            <v>----------</v>
          </cell>
          <cell r="S165" t="str">
            <v>----------</v>
          </cell>
          <cell r="V165" t="str">
            <v>----------</v>
          </cell>
          <cell r="Y165" t="str">
            <v>----------</v>
          </cell>
          <cell r="AD165" t="str">
            <v>----------</v>
          </cell>
          <cell r="AG165" t="str">
            <v>----------</v>
          </cell>
        </row>
        <row r="166">
          <cell r="D166" t="str">
            <v>Total for</v>
          </cell>
          <cell r="E166" t="str">
            <v>Billed Services</v>
          </cell>
          <cell r="G166">
            <v>4252.25</v>
          </cell>
          <cell r="I166">
            <v>164657.06</v>
          </cell>
          <cell r="K166">
            <v>168909.31</v>
          </cell>
          <cell r="R166">
            <v>2413.8000000000002</v>
          </cell>
          <cell r="U166">
            <v>6500</v>
          </cell>
          <cell r="W166">
            <v>8913.7999999999993</v>
          </cell>
          <cell r="AB166">
            <v>159995.51</v>
          </cell>
          <cell r="AE166">
            <v>8952.56</v>
          </cell>
        </row>
        <row r="168">
          <cell r="A168" t="str">
            <v>Cornwall District Heating</v>
          </cell>
        </row>
        <row r="169">
          <cell r="A169">
            <v>101061</v>
          </cell>
          <cell r="B169">
            <v>101061</v>
          </cell>
          <cell r="D169" t="str">
            <v>CDH-Generator Improvements</v>
          </cell>
          <cell r="G169">
            <v>0</v>
          </cell>
          <cell r="I169">
            <v>41272.620000000003</v>
          </cell>
          <cell r="K169">
            <v>41272.620000000003</v>
          </cell>
          <cell r="R169">
            <v>328.04</v>
          </cell>
          <cell r="U169">
            <v>60000</v>
          </cell>
          <cell r="W169">
            <v>60328.04</v>
          </cell>
          <cell r="AB169">
            <v>-19055.419999999998</v>
          </cell>
          <cell r="AE169">
            <v>60328.04</v>
          </cell>
        </row>
        <row r="170">
          <cell r="J170" t="str">
            <v>----------</v>
          </cell>
          <cell r="Q170" t="str">
            <v>----------</v>
          </cell>
          <cell r="S170" t="str">
            <v>----------</v>
          </cell>
          <cell r="V170" t="str">
            <v>----------</v>
          </cell>
          <cell r="Y170" t="str">
            <v>----------</v>
          </cell>
          <cell r="AD170" t="str">
            <v>----------</v>
          </cell>
          <cell r="AG170" t="str">
            <v>----------</v>
          </cell>
        </row>
        <row r="171">
          <cell r="D171" t="str">
            <v>Total for</v>
          </cell>
          <cell r="E171" t="str">
            <v>Cornwall District Heating</v>
          </cell>
          <cell r="G171">
            <v>0</v>
          </cell>
          <cell r="I171">
            <v>41272.620000000003</v>
          </cell>
          <cell r="K171">
            <v>41272.620000000003</v>
          </cell>
          <cell r="R171">
            <v>328.04</v>
          </cell>
          <cell r="U171">
            <v>60000</v>
          </cell>
          <cell r="W171">
            <v>60328.04</v>
          </cell>
          <cell r="AB171">
            <v>-19055.419999999998</v>
          </cell>
          <cell r="AE171">
            <v>60328.04</v>
          </cell>
        </row>
        <row r="173">
          <cell r="A173" t="str">
            <v>Thermal Plant</v>
          </cell>
        </row>
        <row r="174">
          <cell r="A174">
            <v>101125</v>
          </cell>
          <cell r="B174">
            <v>101125</v>
          </cell>
          <cell r="D174" t="str">
            <v>FO-Thermal Plant Improvements</v>
          </cell>
          <cell r="G174">
            <v>4370</v>
          </cell>
          <cell r="I174">
            <v>93304.65</v>
          </cell>
          <cell r="K174">
            <v>97674.65</v>
          </cell>
          <cell r="R174">
            <v>13440</v>
          </cell>
          <cell r="U174">
            <v>153000</v>
          </cell>
          <cell r="W174">
            <v>166440</v>
          </cell>
          <cell r="AB174">
            <v>-68765.350000000006</v>
          </cell>
          <cell r="AE174">
            <v>0</v>
          </cell>
        </row>
        <row r="175">
          <cell r="J175" t="str">
            <v>----------</v>
          </cell>
          <cell r="Q175" t="str">
            <v>----------</v>
          </cell>
          <cell r="S175" t="str">
            <v>----------</v>
          </cell>
          <cell r="V175" t="str">
            <v>----------</v>
          </cell>
          <cell r="Y175" t="str">
            <v>----------</v>
          </cell>
          <cell r="AD175" t="str">
            <v>----------</v>
          </cell>
          <cell r="AG175" t="str">
            <v>----------</v>
          </cell>
        </row>
        <row r="176">
          <cell r="D176" t="str">
            <v>Total for</v>
          </cell>
          <cell r="E176" t="str">
            <v>Thermal Plant</v>
          </cell>
          <cell r="G176">
            <v>4370</v>
          </cell>
          <cell r="I176">
            <v>93304.65</v>
          </cell>
          <cell r="K176">
            <v>97674.65</v>
          </cell>
          <cell r="R176">
            <v>13440</v>
          </cell>
          <cell r="U176">
            <v>153000</v>
          </cell>
          <cell r="W176">
            <v>166440</v>
          </cell>
          <cell r="AB176">
            <v>-68765.350000000006</v>
          </cell>
          <cell r="AE176">
            <v>0</v>
          </cell>
        </row>
        <row r="177">
          <cell r="J177" t="str">
            <v>----------</v>
          </cell>
          <cell r="Q177" t="str">
            <v>----------</v>
          </cell>
          <cell r="S177" t="str">
            <v>----------</v>
          </cell>
          <cell r="V177" t="str">
            <v>----------</v>
          </cell>
          <cell r="Y177" t="str">
            <v>----------</v>
          </cell>
          <cell r="AD177" t="str">
            <v>----------</v>
          </cell>
          <cell r="AG177" t="str">
            <v>----------</v>
          </cell>
        </row>
        <row r="178">
          <cell r="D178" t="str">
            <v>Total Cap. Expnd. in</v>
          </cell>
          <cell r="F178" t="str">
            <v>FortisOntario</v>
          </cell>
          <cell r="G178">
            <v>38914.25</v>
          </cell>
          <cell r="I178">
            <v>426073.32</v>
          </cell>
          <cell r="K178">
            <v>464987.57</v>
          </cell>
          <cell r="R178">
            <v>132053.79999999999</v>
          </cell>
          <cell r="U178">
            <v>829500</v>
          </cell>
          <cell r="W178">
            <v>961553.8</v>
          </cell>
          <cell r="AB178">
            <v>-496566.23</v>
          </cell>
          <cell r="AE178">
            <v>785296.52</v>
          </cell>
        </row>
        <row r="179">
          <cell r="A179" t="str">
            <v>Run Date:</v>
          </cell>
          <cell r="C179" t="str">
            <v>2006.09.12</v>
          </cell>
          <cell r="O179" t="str">
            <v>Cornwall</v>
          </cell>
          <cell r="AI179" t="str">
            <v>Page no.:</v>
          </cell>
          <cell r="AJ179">
            <v>3</v>
          </cell>
        </row>
        <row r="180">
          <cell r="M180" t="str">
            <v>Summary of Capital Expenditures</v>
          </cell>
        </row>
        <row r="181">
          <cell r="N181" t="str">
            <v>Actual vs Planned/Forecast - Year to Date</v>
          </cell>
        </row>
        <row r="182">
          <cell r="L182" t="str">
            <v>For period month end: December 2006</v>
          </cell>
        </row>
        <row r="184">
          <cell r="I184" t="str">
            <v>Actual Capital Expenditures</v>
          </cell>
          <cell r="U184" t="str">
            <v>Forecast Capital Expenditures (ver.</v>
          </cell>
          <cell r="Z184">
            <v>1</v>
          </cell>
          <cell r="AA184" t="str">
            <v>)</v>
          </cell>
          <cell r="AC184" t="str">
            <v>YTD Variance</v>
          </cell>
          <cell r="AF184" t="str">
            <v>Year</v>
          </cell>
          <cell r="AG184">
            <v>2006</v>
          </cell>
          <cell r="AH184" t="str">
            <v>Plan</v>
          </cell>
        </row>
        <row r="185">
          <cell r="B185" t="str">
            <v>Order</v>
          </cell>
          <cell r="D185" t="str">
            <v>Order Description</v>
          </cell>
          <cell r="H185" t="str">
            <v>Labour</v>
          </cell>
          <cell r="J185" t="str">
            <v>Materials</v>
          </cell>
          <cell r="P185" t="str">
            <v>Total Cost</v>
          </cell>
          <cell r="T185" t="str">
            <v>Labour</v>
          </cell>
          <cell r="V185" t="str">
            <v>Materials</v>
          </cell>
          <cell r="X185" t="str">
            <v>Total Cost</v>
          </cell>
          <cell r="AF185" t="str">
            <v>(version 0)</v>
          </cell>
        </row>
        <row r="188">
          <cell r="A188" t="str">
            <v>Cornwall Distribution</v>
          </cell>
        </row>
        <row r="189">
          <cell r="A189">
            <v>100961</v>
          </cell>
          <cell r="B189">
            <v>100961</v>
          </cell>
          <cell r="D189" t="str">
            <v>Cornwall-Building Improvements</v>
          </cell>
          <cell r="G189">
            <v>3772</v>
          </cell>
          <cell r="I189">
            <v>33908.99</v>
          </cell>
          <cell r="K189">
            <v>37680.99</v>
          </cell>
          <cell r="R189">
            <v>5740.04</v>
          </cell>
          <cell r="U189">
            <v>55000</v>
          </cell>
          <cell r="W189">
            <v>60740.04</v>
          </cell>
          <cell r="AB189">
            <v>-23059.05</v>
          </cell>
          <cell r="AE189">
            <v>55820.04</v>
          </cell>
        </row>
        <row r="190">
          <cell r="A190">
            <v>100963</v>
          </cell>
          <cell r="B190">
            <v>100963</v>
          </cell>
          <cell r="D190" t="str">
            <v>Cornwall-Transmission Lines</v>
          </cell>
          <cell r="G190">
            <v>6947.5</v>
          </cell>
          <cell r="I190">
            <v>0</v>
          </cell>
          <cell r="K190">
            <v>6947.5</v>
          </cell>
          <cell r="R190">
            <v>123711.72</v>
          </cell>
          <cell r="U190">
            <v>335000</v>
          </cell>
          <cell r="W190">
            <v>458711.72</v>
          </cell>
          <cell r="AB190">
            <v>-451764.22</v>
          </cell>
          <cell r="AE190">
            <v>166000.04</v>
          </cell>
        </row>
        <row r="191">
          <cell r="A191">
            <v>100964</v>
          </cell>
          <cell r="B191">
            <v>100964</v>
          </cell>
          <cell r="D191" t="str">
            <v>Cornwall-New Service Lines City</v>
          </cell>
          <cell r="G191">
            <v>8305.15</v>
          </cell>
          <cell r="I191">
            <v>1610.93</v>
          </cell>
          <cell r="K191">
            <v>9916.08</v>
          </cell>
          <cell r="R191">
            <v>26683.279999999999</v>
          </cell>
          <cell r="U191">
            <v>25600</v>
          </cell>
          <cell r="W191">
            <v>52283.28</v>
          </cell>
          <cell r="AB191">
            <v>-42367.199999999997</v>
          </cell>
          <cell r="AE191">
            <v>122850</v>
          </cell>
        </row>
        <row r="192">
          <cell r="A192">
            <v>100965</v>
          </cell>
          <cell r="B192">
            <v>100965</v>
          </cell>
          <cell r="D192" t="str">
            <v>Cornwall-UG Dist Lines Cornwall</v>
          </cell>
          <cell r="G192">
            <v>34026.31</v>
          </cell>
          <cell r="I192">
            <v>47007.08</v>
          </cell>
          <cell r="K192">
            <v>81033.39</v>
          </cell>
          <cell r="R192">
            <v>127709.4</v>
          </cell>
          <cell r="U192">
            <v>223400</v>
          </cell>
          <cell r="W192">
            <v>351109.4</v>
          </cell>
          <cell r="AB192">
            <v>-270076.01</v>
          </cell>
          <cell r="AE192">
            <v>340000</v>
          </cell>
        </row>
        <row r="193">
          <cell r="A193">
            <v>100966</v>
          </cell>
          <cell r="B193">
            <v>100966</v>
          </cell>
          <cell r="D193" t="str">
            <v>Cornwall-Transformer</v>
          </cell>
          <cell r="G193">
            <v>560</v>
          </cell>
          <cell r="I193">
            <v>76011.23</v>
          </cell>
          <cell r="K193">
            <v>76571.23</v>
          </cell>
          <cell r="R193">
            <v>7344.6</v>
          </cell>
          <cell r="U193">
            <v>150000</v>
          </cell>
          <cell r="W193">
            <v>157344.6</v>
          </cell>
          <cell r="AB193">
            <v>-80773.37</v>
          </cell>
          <cell r="AE193">
            <v>150000</v>
          </cell>
        </row>
        <row r="194">
          <cell r="A194">
            <v>100967</v>
          </cell>
          <cell r="B194">
            <v>100967</v>
          </cell>
          <cell r="D194" t="str">
            <v>Cornwall-New Meters</v>
          </cell>
          <cell r="G194">
            <v>9439.75</v>
          </cell>
          <cell r="I194">
            <v>35352.94</v>
          </cell>
          <cell r="K194">
            <v>44792.69</v>
          </cell>
          <cell r="R194">
            <v>82533.320000000007</v>
          </cell>
          <cell r="U194">
            <v>147000</v>
          </cell>
          <cell r="W194">
            <v>229533.32</v>
          </cell>
          <cell r="AB194">
            <v>-184740.63</v>
          </cell>
          <cell r="AE194">
            <v>189987.48</v>
          </cell>
        </row>
        <row r="195">
          <cell r="A195">
            <v>100968</v>
          </cell>
          <cell r="B195">
            <v>100968</v>
          </cell>
          <cell r="D195" t="str">
            <v>Cornwall-New Office Equipment</v>
          </cell>
          <cell r="G195">
            <v>0</v>
          </cell>
          <cell r="I195">
            <v>5800.44</v>
          </cell>
          <cell r="K195">
            <v>5800.44</v>
          </cell>
          <cell r="R195">
            <v>0</v>
          </cell>
          <cell r="U195">
            <v>12000</v>
          </cell>
          <cell r="W195">
            <v>12000</v>
          </cell>
          <cell r="AB195">
            <v>-6199.56</v>
          </cell>
          <cell r="AE195">
            <v>10000</v>
          </cell>
        </row>
        <row r="196">
          <cell r="A196">
            <v>100969</v>
          </cell>
          <cell r="B196">
            <v>100969</v>
          </cell>
          <cell r="D196" t="str">
            <v>Cornwall-New Tools &amp; Equipment</v>
          </cell>
          <cell r="G196">
            <v>0</v>
          </cell>
          <cell r="I196">
            <v>9585.15</v>
          </cell>
          <cell r="K196">
            <v>9585.15</v>
          </cell>
          <cell r="R196">
            <v>0</v>
          </cell>
          <cell r="U196">
            <v>32000</v>
          </cell>
          <cell r="W196">
            <v>32000</v>
          </cell>
          <cell r="AB196">
            <v>-22414.85</v>
          </cell>
          <cell r="AE196">
            <v>32000</v>
          </cell>
        </row>
        <row r="197">
          <cell r="A197">
            <v>100970</v>
          </cell>
          <cell r="B197">
            <v>100970</v>
          </cell>
          <cell r="D197" t="str">
            <v>Cornwall-New Service Lines S Stormont</v>
          </cell>
          <cell r="G197">
            <v>93</v>
          </cell>
          <cell r="I197">
            <v>0</v>
          </cell>
          <cell r="K197">
            <v>93</v>
          </cell>
          <cell r="R197">
            <v>0</v>
          </cell>
          <cell r="U197">
            <v>0</v>
          </cell>
          <cell r="W197">
            <v>0</v>
          </cell>
          <cell r="AB197">
            <v>93</v>
          </cell>
          <cell r="AE197">
            <v>0</v>
          </cell>
        </row>
        <row r="198">
          <cell r="A198">
            <v>100971</v>
          </cell>
          <cell r="B198">
            <v>100971</v>
          </cell>
          <cell r="D198" t="str">
            <v>Cornwall-Distribution Upgrades CIty</v>
          </cell>
          <cell r="G198">
            <v>124057.52</v>
          </cell>
          <cell r="I198">
            <v>54732.91</v>
          </cell>
          <cell r="K198">
            <v>178790.43</v>
          </cell>
          <cell r="R198">
            <v>85577.4</v>
          </cell>
          <cell r="U198">
            <v>103000</v>
          </cell>
          <cell r="W198">
            <v>188577.4</v>
          </cell>
          <cell r="AB198">
            <v>-9786.9699999999993</v>
          </cell>
          <cell r="AE198">
            <v>181000.04</v>
          </cell>
        </row>
        <row r="199">
          <cell r="A199">
            <v>100972</v>
          </cell>
          <cell r="B199">
            <v>100972</v>
          </cell>
          <cell r="D199" t="str">
            <v>Cornwall-Distr. Upgrades S Stormont</v>
          </cell>
          <cell r="G199">
            <v>8468.25</v>
          </cell>
          <cell r="I199">
            <v>3898.83</v>
          </cell>
          <cell r="K199">
            <v>12367.08</v>
          </cell>
          <cell r="R199">
            <v>4509.6400000000003</v>
          </cell>
          <cell r="U199">
            <v>3900</v>
          </cell>
          <cell r="W199">
            <v>8409.64</v>
          </cell>
          <cell r="AB199">
            <v>3957.44</v>
          </cell>
          <cell r="AE199">
            <v>8000.04</v>
          </cell>
        </row>
        <row r="200">
          <cell r="A200">
            <v>100973</v>
          </cell>
          <cell r="B200">
            <v>100973</v>
          </cell>
          <cell r="D200" t="str">
            <v>Cornwall-Distr. Upgrades S Glengary</v>
          </cell>
          <cell r="G200">
            <v>94319.23</v>
          </cell>
          <cell r="I200">
            <v>69454.02</v>
          </cell>
          <cell r="K200">
            <v>163773.25</v>
          </cell>
          <cell r="R200">
            <v>121833.84</v>
          </cell>
          <cell r="U200">
            <v>102000</v>
          </cell>
          <cell r="W200">
            <v>223833.84</v>
          </cell>
          <cell r="AB200">
            <v>-60060.59</v>
          </cell>
          <cell r="AE200">
            <v>212999.52</v>
          </cell>
        </row>
        <row r="201">
          <cell r="A201">
            <v>100974</v>
          </cell>
          <cell r="B201">
            <v>100974</v>
          </cell>
          <cell r="D201" t="str">
            <v>Cornwall-Distr. Upgrades Cornwall Island</v>
          </cell>
          <cell r="G201">
            <v>7647.5</v>
          </cell>
          <cell r="I201">
            <v>5236.3599999999997</v>
          </cell>
          <cell r="K201">
            <v>12883.86</v>
          </cell>
          <cell r="R201">
            <v>47865.32</v>
          </cell>
          <cell r="U201">
            <v>24300</v>
          </cell>
          <cell r="W201">
            <v>72165.320000000007</v>
          </cell>
          <cell r="AB201">
            <v>-59281.46</v>
          </cell>
          <cell r="AE201">
            <v>68000.039999999994</v>
          </cell>
        </row>
        <row r="202">
          <cell r="A202">
            <v>100975</v>
          </cell>
          <cell r="B202">
            <v>100975</v>
          </cell>
          <cell r="D202" t="str">
            <v>Cornwall-New Service Lines S Glengarry</v>
          </cell>
          <cell r="G202">
            <v>2209.5</v>
          </cell>
          <cell r="I202">
            <v>537.78</v>
          </cell>
          <cell r="K202">
            <v>2747.28</v>
          </cell>
          <cell r="R202">
            <v>55518.44</v>
          </cell>
          <cell r="U202">
            <v>59300</v>
          </cell>
          <cell r="W202">
            <v>114818.44</v>
          </cell>
          <cell r="AB202">
            <v>-112071.16</v>
          </cell>
          <cell r="AE202">
            <v>110000</v>
          </cell>
        </row>
        <row r="203">
          <cell r="A203">
            <v>100976</v>
          </cell>
          <cell r="B203">
            <v>100976</v>
          </cell>
          <cell r="D203" t="str">
            <v>Cornwall-New Service Lines Cornwall Isla</v>
          </cell>
          <cell r="G203">
            <v>3201</v>
          </cell>
          <cell r="I203">
            <v>0</v>
          </cell>
          <cell r="K203">
            <v>3201</v>
          </cell>
          <cell r="R203">
            <v>7344.6</v>
          </cell>
          <cell r="U203">
            <v>1000</v>
          </cell>
          <cell r="W203">
            <v>8344.6</v>
          </cell>
          <cell r="AB203">
            <v>-5143.6000000000004</v>
          </cell>
          <cell r="AE203">
            <v>0</v>
          </cell>
        </row>
        <row r="204">
          <cell r="A204">
            <v>100977</v>
          </cell>
          <cell r="B204">
            <v>100977</v>
          </cell>
          <cell r="D204" t="str">
            <v>Cornwall-New Streetlights City</v>
          </cell>
          <cell r="G204">
            <v>0</v>
          </cell>
          <cell r="I204">
            <v>0</v>
          </cell>
          <cell r="K204">
            <v>0</v>
          </cell>
          <cell r="R204">
            <v>0</v>
          </cell>
          <cell r="U204">
            <v>0</v>
          </cell>
          <cell r="W204">
            <v>0</v>
          </cell>
          <cell r="AB204">
            <v>0</v>
          </cell>
          <cell r="AE204">
            <v>0</v>
          </cell>
        </row>
        <row r="205">
          <cell r="A205">
            <v>100978</v>
          </cell>
          <cell r="B205">
            <v>100978</v>
          </cell>
          <cell r="D205" t="str">
            <v>Cornwall-New Streetlights S Glengarry</v>
          </cell>
          <cell r="G205">
            <v>758.65</v>
          </cell>
          <cell r="I205">
            <v>864.58</v>
          </cell>
          <cell r="K205">
            <v>1623.23</v>
          </cell>
          <cell r="R205">
            <v>0</v>
          </cell>
          <cell r="U205">
            <v>0</v>
          </cell>
          <cell r="W205">
            <v>0</v>
          </cell>
          <cell r="AB205">
            <v>1623.23</v>
          </cell>
          <cell r="AE205">
            <v>300</v>
          </cell>
        </row>
        <row r="206">
          <cell r="A206">
            <v>100979</v>
          </cell>
          <cell r="B206">
            <v>100979</v>
          </cell>
          <cell r="D206" t="str">
            <v>Cornwall-New Streetlights South Stormont</v>
          </cell>
          <cell r="G206">
            <v>0</v>
          </cell>
          <cell r="I206">
            <v>0</v>
          </cell>
          <cell r="K206">
            <v>0</v>
          </cell>
          <cell r="R206">
            <v>0</v>
          </cell>
          <cell r="U206">
            <v>300</v>
          </cell>
          <cell r="W206">
            <v>300</v>
          </cell>
          <cell r="AB206">
            <v>-300</v>
          </cell>
          <cell r="AE206">
            <v>0</v>
          </cell>
        </row>
        <row r="207">
          <cell r="A207">
            <v>100980</v>
          </cell>
          <cell r="B207">
            <v>100980</v>
          </cell>
          <cell r="D207" t="str">
            <v>Cornwall-New Streetlights Cornwall ISlan</v>
          </cell>
          <cell r="G207">
            <v>392</v>
          </cell>
          <cell r="I207">
            <v>23.86</v>
          </cell>
          <cell r="K207">
            <v>415.86</v>
          </cell>
          <cell r="R207">
            <v>0</v>
          </cell>
          <cell r="U207">
            <v>0</v>
          </cell>
          <cell r="W207">
            <v>0</v>
          </cell>
          <cell r="AB207">
            <v>415.86</v>
          </cell>
          <cell r="AE207">
            <v>0</v>
          </cell>
        </row>
        <row r="208">
          <cell r="A208">
            <v>100981</v>
          </cell>
          <cell r="B208">
            <v>100981</v>
          </cell>
          <cell r="D208" t="str">
            <v>Cornwall-Substation Rosemount</v>
          </cell>
          <cell r="G208">
            <v>7647.25</v>
          </cell>
          <cell r="I208">
            <v>2979.16</v>
          </cell>
          <cell r="K208">
            <v>10626.41</v>
          </cell>
          <cell r="R208">
            <v>16703.28</v>
          </cell>
          <cell r="U208">
            <v>39500</v>
          </cell>
          <cell r="W208">
            <v>56203.28</v>
          </cell>
          <cell r="AB208">
            <v>-45576.87</v>
          </cell>
          <cell r="AE208">
            <v>45000.08</v>
          </cell>
        </row>
        <row r="209">
          <cell r="A209">
            <v>100982</v>
          </cell>
          <cell r="B209">
            <v>100982</v>
          </cell>
          <cell r="D209" t="str">
            <v>Cornwall-Substation Courtaulds</v>
          </cell>
          <cell r="G209">
            <v>7647.25</v>
          </cell>
          <cell r="I209">
            <v>7078.15</v>
          </cell>
          <cell r="K209">
            <v>14725.4</v>
          </cell>
          <cell r="R209">
            <v>12964.28</v>
          </cell>
          <cell r="U209">
            <v>8100</v>
          </cell>
          <cell r="W209">
            <v>21064.28</v>
          </cell>
          <cell r="AB209">
            <v>-6338.88</v>
          </cell>
          <cell r="AE209">
            <v>15000.04</v>
          </cell>
        </row>
        <row r="210">
          <cell r="A210">
            <v>100983</v>
          </cell>
          <cell r="B210">
            <v>100983</v>
          </cell>
          <cell r="D210" t="str">
            <v>Cornwall-Substation McConnell</v>
          </cell>
          <cell r="G210">
            <v>7647.25</v>
          </cell>
          <cell r="I210">
            <v>2979.16</v>
          </cell>
          <cell r="K210">
            <v>10626.41</v>
          </cell>
          <cell r="R210">
            <v>0</v>
          </cell>
          <cell r="U210">
            <v>0</v>
          </cell>
          <cell r="W210">
            <v>0</v>
          </cell>
          <cell r="AB210">
            <v>10626.41</v>
          </cell>
          <cell r="AE210">
            <v>0</v>
          </cell>
        </row>
        <row r="211">
          <cell r="A211">
            <v>100984</v>
          </cell>
          <cell r="B211">
            <v>100984</v>
          </cell>
          <cell r="D211" t="str">
            <v>Cornwall-Substation Loyalist</v>
          </cell>
          <cell r="G211">
            <v>9200.5</v>
          </cell>
          <cell r="I211">
            <v>2979.16</v>
          </cell>
          <cell r="K211">
            <v>12179.66</v>
          </cell>
          <cell r="R211">
            <v>2655.52</v>
          </cell>
          <cell r="U211">
            <v>0</v>
          </cell>
          <cell r="W211">
            <v>2655.52</v>
          </cell>
          <cell r="AB211">
            <v>9524.14</v>
          </cell>
          <cell r="AE211">
            <v>0.04</v>
          </cell>
        </row>
        <row r="212">
          <cell r="A212">
            <v>100985</v>
          </cell>
          <cell r="B212">
            <v>100985</v>
          </cell>
          <cell r="D212" t="str">
            <v>Cornwall-Substation Adolphus</v>
          </cell>
          <cell r="G212">
            <v>7647.25</v>
          </cell>
          <cell r="I212">
            <v>2979.19</v>
          </cell>
          <cell r="K212">
            <v>10626.44</v>
          </cell>
          <cell r="R212">
            <v>0</v>
          </cell>
          <cell r="U212">
            <v>0</v>
          </cell>
          <cell r="W212">
            <v>0</v>
          </cell>
          <cell r="AB212">
            <v>10626.44</v>
          </cell>
          <cell r="AE212">
            <v>0</v>
          </cell>
        </row>
        <row r="213">
          <cell r="A213">
            <v>100986</v>
          </cell>
          <cell r="B213">
            <v>100986</v>
          </cell>
          <cell r="D213" t="str">
            <v>Cornwall-Substation Boundary Rd</v>
          </cell>
          <cell r="G213">
            <v>12053</v>
          </cell>
          <cell r="I213">
            <v>-4227.91</v>
          </cell>
          <cell r="K213">
            <v>7825.09</v>
          </cell>
          <cell r="R213">
            <v>0</v>
          </cell>
          <cell r="U213">
            <v>0</v>
          </cell>
          <cell r="W213">
            <v>0</v>
          </cell>
          <cell r="AB213">
            <v>7825.09</v>
          </cell>
          <cell r="AE213">
            <v>0</v>
          </cell>
        </row>
        <row r="214">
          <cell r="A214">
            <v>100998</v>
          </cell>
          <cell r="B214">
            <v>100998</v>
          </cell>
          <cell r="D214" t="str">
            <v>CE-Project Fortran</v>
          </cell>
          <cell r="G214">
            <v>0</v>
          </cell>
          <cell r="I214">
            <v>0</v>
          </cell>
          <cell r="K214">
            <v>0</v>
          </cell>
          <cell r="R214">
            <v>0</v>
          </cell>
          <cell r="U214">
            <v>0</v>
          </cell>
          <cell r="W214">
            <v>0</v>
          </cell>
          <cell r="AB214">
            <v>0</v>
          </cell>
          <cell r="AE214">
            <v>0</v>
          </cell>
        </row>
        <row r="215">
          <cell r="A215">
            <v>101003</v>
          </cell>
          <cell r="B215">
            <v>101003</v>
          </cell>
          <cell r="D215" t="str">
            <v>Cornwall-Transportation Equipment</v>
          </cell>
          <cell r="G215">
            <v>0</v>
          </cell>
          <cell r="I215">
            <v>0</v>
          </cell>
          <cell r="K215">
            <v>0</v>
          </cell>
          <cell r="R215">
            <v>0</v>
          </cell>
          <cell r="U215">
            <v>177198</v>
          </cell>
          <cell r="W215">
            <v>177198</v>
          </cell>
          <cell r="AB215">
            <v>-177198</v>
          </cell>
          <cell r="AE215">
            <v>177148</v>
          </cell>
        </row>
        <row r="216">
          <cell r="A216">
            <v>101052</v>
          </cell>
          <cell r="B216">
            <v>101052</v>
          </cell>
          <cell r="D216" t="str">
            <v>CE-UG Servive Upgrades</v>
          </cell>
          <cell r="G216">
            <v>8114.37</v>
          </cell>
          <cell r="I216">
            <v>3245.04</v>
          </cell>
          <cell r="K216">
            <v>11359.41</v>
          </cell>
          <cell r="R216">
            <v>103589.64</v>
          </cell>
          <cell r="U216">
            <v>165400</v>
          </cell>
          <cell r="W216">
            <v>268989.64</v>
          </cell>
          <cell r="AB216">
            <v>-257630.23</v>
          </cell>
          <cell r="AE216">
            <v>260000</v>
          </cell>
        </row>
        <row r="217">
          <cell r="A217">
            <v>101063</v>
          </cell>
          <cell r="B217">
            <v>101063</v>
          </cell>
          <cell r="D217" t="str">
            <v>CE-T&amp;D Software</v>
          </cell>
          <cell r="G217">
            <v>0</v>
          </cell>
          <cell r="I217">
            <v>0</v>
          </cell>
          <cell r="K217">
            <v>0</v>
          </cell>
          <cell r="R217">
            <v>0</v>
          </cell>
          <cell r="U217">
            <v>6000</v>
          </cell>
          <cell r="W217">
            <v>6000</v>
          </cell>
          <cell r="AB217">
            <v>-6000</v>
          </cell>
          <cell r="AE217">
            <v>6000</v>
          </cell>
        </row>
        <row r="218">
          <cell r="A218">
            <v>101076</v>
          </cell>
          <cell r="B218">
            <v>101076</v>
          </cell>
          <cell r="D218" t="str">
            <v>CE- General Capital</v>
          </cell>
          <cell r="G218">
            <v>149959.15</v>
          </cell>
          <cell r="I218">
            <v>287474.5</v>
          </cell>
          <cell r="K218">
            <v>437433.65</v>
          </cell>
          <cell r="R218">
            <v>181381.92</v>
          </cell>
          <cell r="U218">
            <v>442852.01</v>
          </cell>
          <cell r="W218">
            <v>624233.93000000005</v>
          </cell>
          <cell r="AB218">
            <v>-186800.28</v>
          </cell>
          <cell r="AE218">
            <v>600249.77</v>
          </cell>
        </row>
        <row r="219">
          <cell r="A219">
            <v>101078</v>
          </cell>
          <cell r="B219">
            <v>101078</v>
          </cell>
          <cell r="D219" t="str">
            <v>CE -Reloc &amp; upgrade Bound Rd Trans 25 MV</v>
          </cell>
          <cell r="G219">
            <v>4379</v>
          </cell>
          <cell r="I219">
            <v>0</v>
          </cell>
          <cell r="K219">
            <v>4379</v>
          </cell>
          <cell r="R219">
            <v>0</v>
          </cell>
          <cell r="U219">
            <v>0</v>
          </cell>
          <cell r="W219">
            <v>0</v>
          </cell>
          <cell r="AB219">
            <v>4379</v>
          </cell>
          <cell r="AE219">
            <v>0</v>
          </cell>
        </row>
        <row r="220">
          <cell r="A220">
            <v>101079</v>
          </cell>
          <cell r="B220">
            <v>101079</v>
          </cell>
          <cell r="D220" t="str">
            <v>Cornwall-UG Dist Lines South Stormont</v>
          </cell>
          <cell r="G220">
            <v>1008</v>
          </cell>
          <cell r="I220">
            <v>1431.52</v>
          </cell>
          <cell r="K220">
            <v>2439.52</v>
          </cell>
          <cell r="R220">
            <v>0</v>
          </cell>
          <cell r="U220">
            <v>0</v>
          </cell>
          <cell r="W220">
            <v>0</v>
          </cell>
          <cell r="AB220">
            <v>2439.52</v>
          </cell>
          <cell r="AE220">
            <v>0</v>
          </cell>
        </row>
        <row r="221">
          <cell r="A221">
            <v>101080</v>
          </cell>
          <cell r="B221">
            <v>101080</v>
          </cell>
          <cell r="D221" t="str">
            <v>Cornwall-UG Dist Lines South Glengarry</v>
          </cell>
          <cell r="G221">
            <v>6681.5</v>
          </cell>
          <cell r="I221">
            <v>5786.01</v>
          </cell>
          <cell r="K221">
            <v>12467.51</v>
          </cell>
          <cell r="R221">
            <v>0</v>
          </cell>
          <cell r="U221">
            <v>0</v>
          </cell>
          <cell r="W221">
            <v>0</v>
          </cell>
          <cell r="AB221">
            <v>12467.51</v>
          </cell>
          <cell r="AE221">
            <v>0</v>
          </cell>
        </row>
        <row r="222">
          <cell r="A222">
            <v>101081</v>
          </cell>
          <cell r="B222">
            <v>101081</v>
          </cell>
          <cell r="D222" t="str">
            <v>Cornwall-UG Dist Lines Cornwall island</v>
          </cell>
          <cell r="G222">
            <v>1512</v>
          </cell>
          <cell r="I222">
            <v>1082.06</v>
          </cell>
          <cell r="K222">
            <v>2594.06</v>
          </cell>
          <cell r="R222">
            <v>0</v>
          </cell>
          <cell r="U222">
            <v>0</v>
          </cell>
          <cell r="W222">
            <v>0</v>
          </cell>
          <cell r="AB222">
            <v>2594.06</v>
          </cell>
          <cell r="AE222">
            <v>0</v>
          </cell>
        </row>
        <row r="223">
          <cell r="A223">
            <v>101090</v>
          </cell>
          <cell r="B223">
            <v>101090</v>
          </cell>
          <cell r="D223" t="str">
            <v>Cornwall-Generator Rebuilds</v>
          </cell>
          <cell r="G223">
            <v>0</v>
          </cell>
          <cell r="I223">
            <v>0</v>
          </cell>
          <cell r="K223">
            <v>0</v>
          </cell>
          <cell r="R223">
            <v>0</v>
          </cell>
          <cell r="U223">
            <v>0</v>
          </cell>
          <cell r="W223">
            <v>0</v>
          </cell>
          <cell r="AB223">
            <v>0</v>
          </cell>
          <cell r="AE223">
            <v>0</v>
          </cell>
        </row>
        <row r="224">
          <cell r="A224">
            <v>101106</v>
          </cell>
          <cell r="B224">
            <v>101106</v>
          </cell>
          <cell r="D224" t="str">
            <v>CE-LIMS System Upgrade</v>
          </cell>
          <cell r="G224">
            <v>0</v>
          </cell>
          <cell r="I224">
            <v>0</v>
          </cell>
          <cell r="K224">
            <v>0</v>
          </cell>
          <cell r="R224">
            <v>0</v>
          </cell>
          <cell r="U224">
            <v>0</v>
          </cell>
          <cell r="W224">
            <v>0</v>
          </cell>
          <cell r="AB224">
            <v>0</v>
          </cell>
          <cell r="AE224">
            <v>0</v>
          </cell>
        </row>
        <row r="225">
          <cell r="A225">
            <v>101118</v>
          </cell>
          <cell r="B225">
            <v>101118</v>
          </cell>
          <cell r="D225" t="str">
            <v>CE - Communications Project</v>
          </cell>
          <cell r="G225">
            <v>0</v>
          </cell>
          <cell r="I225">
            <v>0</v>
          </cell>
          <cell r="K225">
            <v>0</v>
          </cell>
          <cell r="R225">
            <v>0</v>
          </cell>
          <cell r="U225">
            <v>0</v>
          </cell>
          <cell r="W225">
            <v>0</v>
          </cell>
          <cell r="AB225">
            <v>0</v>
          </cell>
          <cell r="AE225">
            <v>0</v>
          </cell>
        </row>
        <row r="226">
          <cell r="J226" t="str">
            <v>----------</v>
          </cell>
          <cell r="Q226" t="str">
            <v>----------</v>
          </cell>
          <cell r="S226" t="str">
            <v>----------</v>
          </cell>
          <cell r="V226" t="str">
            <v>----------</v>
          </cell>
          <cell r="Y226" t="str">
            <v>----------</v>
          </cell>
          <cell r="AD226" t="str">
            <v>----------</v>
          </cell>
          <cell r="AG226" t="str">
            <v>----------</v>
          </cell>
        </row>
        <row r="227">
          <cell r="D227" t="str">
            <v>Total for</v>
          </cell>
          <cell r="E227" t="str">
            <v>Cornwall Distribution</v>
          </cell>
          <cell r="G227">
            <v>527693.88</v>
          </cell>
          <cell r="I227">
            <v>657811.14</v>
          </cell>
          <cell r="K227">
            <v>1185505.02</v>
          </cell>
          <cell r="R227">
            <v>1013666.24</v>
          </cell>
          <cell r="U227">
            <v>2112850.0099999998</v>
          </cell>
          <cell r="W227">
            <v>3126516.25</v>
          </cell>
          <cell r="AB227">
            <v>-1941011.23</v>
          </cell>
          <cell r="AE227">
            <v>2750355.13</v>
          </cell>
        </row>
        <row r="229">
          <cell r="A229" t="str">
            <v>Cornwall Information Technology Dept</v>
          </cell>
        </row>
        <row r="230">
          <cell r="A230">
            <v>101051</v>
          </cell>
          <cell r="B230">
            <v>101051</v>
          </cell>
          <cell r="D230" t="str">
            <v>CE-Misc Capital IT Purchases</v>
          </cell>
          <cell r="G230">
            <v>0</v>
          </cell>
          <cell r="I230">
            <v>0</v>
          </cell>
          <cell r="K230">
            <v>0</v>
          </cell>
          <cell r="R230">
            <v>639.96</v>
          </cell>
          <cell r="U230">
            <v>0</v>
          </cell>
          <cell r="W230">
            <v>639.96</v>
          </cell>
          <cell r="AB230">
            <v>-639.96</v>
          </cell>
          <cell r="AE230">
            <v>639.96</v>
          </cell>
        </row>
        <row r="231">
          <cell r="A231">
            <v>101091</v>
          </cell>
          <cell r="B231">
            <v>101091</v>
          </cell>
          <cell r="D231" t="str">
            <v>CE - Scada IT Capital Improvements</v>
          </cell>
          <cell r="G231">
            <v>0</v>
          </cell>
          <cell r="I231">
            <v>1043.28</v>
          </cell>
          <cell r="K231">
            <v>1043.28</v>
          </cell>
          <cell r="R231">
            <v>6885.24</v>
          </cell>
          <cell r="U231">
            <v>5000</v>
          </cell>
          <cell r="W231">
            <v>11885.24</v>
          </cell>
          <cell r="AB231">
            <v>-10841.96</v>
          </cell>
          <cell r="AE231">
            <v>11932.04</v>
          </cell>
        </row>
        <row r="232">
          <cell r="A232">
            <v>101093</v>
          </cell>
          <cell r="B232">
            <v>101093</v>
          </cell>
          <cell r="D232" t="str">
            <v>CE -New servers in 0070</v>
          </cell>
          <cell r="G232">
            <v>992</v>
          </cell>
          <cell r="I232">
            <v>34117.230000000003</v>
          </cell>
          <cell r="K232">
            <v>35109.230000000003</v>
          </cell>
          <cell r="R232">
            <v>5120.04</v>
          </cell>
          <cell r="U232">
            <v>40000</v>
          </cell>
          <cell r="W232">
            <v>45120.04</v>
          </cell>
          <cell r="AB232">
            <v>-10010.81</v>
          </cell>
          <cell r="AE232">
            <v>45120.04</v>
          </cell>
        </row>
        <row r="233">
          <cell r="A233">
            <v>101094</v>
          </cell>
          <cell r="B233">
            <v>101094</v>
          </cell>
          <cell r="D233" t="str">
            <v>CE -New PC's in 0070</v>
          </cell>
          <cell r="G233">
            <v>832</v>
          </cell>
          <cell r="I233">
            <v>9987.84</v>
          </cell>
          <cell r="K233">
            <v>10819.84</v>
          </cell>
          <cell r="R233">
            <v>4640.04</v>
          </cell>
          <cell r="U233">
            <v>35000</v>
          </cell>
          <cell r="W233">
            <v>39640.04</v>
          </cell>
          <cell r="AB233">
            <v>-28820.2</v>
          </cell>
          <cell r="AE233">
            <v>39640.04</v>
          </cell>
        </row>
        <row r="234">
          <cell r="A234">
            <v>101096</v>
          </cell>
          <cell r="B234">
            <v>101096</v>
          </cell>
          <cell r="D234" t="str">
            <v>CE -Hardware &amp; Peripherals in 0070</v>
          </cell>
          <cell r="G234">
            <v>256</v>
          </cell>
          <cell r="I234">
            <v>8219.94</v>
          </cell>
          <cell r="K234">
            <v>8475.94</v>
          </cell>
          <cell r="R234">
            <v>639.96</v>
          </cell>
          <cell r="U234">
            <v>19000</v>
          </cell>
          <cell r="W234">
            <v>19639.96</v>
          </cell>
          <cell r="AB234">
            <v>-11164.02</v>
          </cell>
          <cell r="AE234">
            <v>19639.96</v>
          </cell>
        </row>
        <row r="235">
          <cell r="J235" t="str">
            <v>----------</v>
          </cell>
          <cell r="Q235" t="str">
            <v>----------</v>
          </cell>
          <cell r="S235" t="str">
            <v>----------</v>
          </cell>
          <cell r="V235" t="str">
            <v>----------</v>
          </cell>
          <cell r="Y235" t="str">
            <v>----------</v>
          </cell>
          <cell r="AD235" t="str">
            <v>----------</v>
          </cell>
          <cell r="AG235" t="str">
            <v>----------</v>
          </cell>
        </row>
        <row r="236">
          <cell r="D236" t="str">
            <v>Total for</v>
          </cell>
          <cell r="E236" t="str">
            <v>Cornwall Information Technolo</v>
          </cell>
          <cell r="G236">
            <v>2080</v>
          </cell>
          <cell r="I236">
            <v>53368.29</v>
          </cell>
          <cell r="K236">
            <v>55448.29</v>
          </cell>
          <cell r="R236">
            <v>17925.240000000002</v>
          </cell>
          <cell r="U236">
            <v>99000</v>
          </cell>
          <cell r="W236">
            <v>116925.24</v>
          </cell>
          <cell r="AB236">
            <v>-61476.95</v>
          </cell>
          <cell r="AE236">
            <v>116972.04</v>
          </cell>
        </row>
        <row r="237">
          <cell r="J237" t="str">
            <v>----------</v>
          </cell>
          <cell r="Q237" t="str">
            <v>----------</v>
          </cell>
          <cell r="S237" t="str">
            <v>----------</v>
          </cell>
          <cell r="V237" t="str">
            <v>----------</v>
          </cell>
          <cell r="Y237" t="str">
            <v>----------</v>
          </cell>
          <cell r="AD237" t="str">
            <v>----------</v>
          </cell>
          <cell r="AG237" t="str">
            <v>----------</v>
          </cell>
        </row>
        <row r="238">
          <cell r="D238" t="str">
            <v>Total Cap. Expnd. in</v>
          </cell>
          <cell r="F238" t="str">
            <v>Cornwall</v>
          </cell>
          <cell r="G238">
            <v>529773.88</v>
          </cell>
          <cell r="I238">
            <v>711179.43</v>
          </cell>
          <cell r="K238">
            <v>1240953.31</v>
          </cell>
          <cell r="R238">
            <v>1031591.48</v>
          </cell>
          <cell r="U238">
            <v>2211850.0099999998</v>
          </cell>
          <cell r="W238">
            <v>3243441.49</v>
          </cell>
          <cell r="AB238">
            <v>-2002488.18</v>
          </cell>
          <cell r="AE238">
            <v>2867327.17</v>
          </cell>
        </row>
        <row r="240">
          <cell r="W240">
            <v>11843428.379999999</v>
          </cell>
        </row>
      </sheetData>
      <sheetData sheetId="16" refreshError="1">
        <row r="1">
          <cell r="A1" t="str">
            <v>Run Date:</v>
          </cell>
          <cell r="C1" t="str">
            <v>2006.09.13</v>
          </cell>
          <cell r="O1" t="str">
            <v>CNP Regulated Company</v>
          </cell>
          <cell r="AI1" t="str">
            <v>Page no.:</v>
          </cell>
          <cell r="AJ1">
            <v>1</v>
          </cell>
        </row>
        <row r="2">
          <cell r="M2" t="str">
            <v>Summary of Capital Expenditures</v>
          </cell>
        </row>
        <row r="3">
          <cell r="N3" t="str">
            <v>Actual vs Planned/Forecast - Year to Date</v>
          </cell>
        </row>
        <row r="4">
          <cell r="L4" t="str">
            <v>For period month end: December 2006</v>
          </cell>
        </row>
        <row r="6">
          <cell r="I6" t="str">
            <v>Actual Capital Expenditures</v>
          </cell>
          <cell r="U6" t="str">
            <v>Planned Capital Expenditures (ver.</v>
          </cell>
          <cell r="Z6">
            <v>0</v>
          </cell>
          <cell r="AA6" t="str">
            <v>)</v>
          </cell>
          <cell r="AC6" t="str">
            <v>YTD Variance</v>
          </cell>
          <cell r="AF6" t="str">
            <v>Year</v>
          </cell>
          <cell r="AG6">
            <v>2006</v>
          </cell>
          <cell r="AH6" t="str">
            <v>Plan</v>
          </cell>
        </row>
        <row r="7">
          <cell r="B7" t="str">
            <v>Order</v>
          </cell>
          <cell r="D7" t="str">
            <v>Order Description</v>
          </cell>
          <cell r="H7" t="str">
            <v>Labour</v>
          </cell>
          <cell r="J7" t="str">
            <v>Materials</v>
          </cell>
          <cell r="P7" t="str">
            <v>Total Cost</v>
          </cell>
          <cell r="T7" t="str">
            <v>Labour</v>
          </cell>
          <cell r="V7" t="str">
            <v>Materials</v>
          </cell>
          <cell r="X7" t="str">
            <v>Total Cost</v>
          </cell>
          <cell r="AF7" t="str">
            <v>(version 0)</v>
          </cell>
        </row>
        <row r="10">
          <cell r="A10" t="str">
            <v>Transmission</v>
          </cell>
        </row>
        <row r="11">
          <cell r="A11">
            <v>100121</v>
          </cell>
          <cell r="B11">
            <v>100121</v>
          </cell>
          <cell r="D11" t="str">
            <v>FE-Station 11 Projects</v>
          </cell>
          <cell r="G11">
            <v>2880</v>
          </cell>
          <cell r="I11">
            <v>426.24</v>
          </cell>
          <cell r="K11">
            <v>3306.24</v>
          </cell>
          <cell r="R11">
            <v>0</v>
          </cell>
          <cell r="U11">
            <v>25000</v>
          </cell>
          <cell r="W11">
            <v>25000</v>
          </cell>
          <cell r="AB11">
            <v>-21693.759999999998</v>
          </cell>
          <cell r="AE11">
            <v>25000</v>
          </cell>
        </row>
        <row r="12">
          <cell r="A12">
            <v>100136</v>
          </cell>
          <cell r="B12">
            <v>100136</v>
          </cell>
          <cell r="D12" t="str">
            <v>FE-Station 17 Projects</v>
          </cell>
          <cell r="G12">
            <v>480</v>
          </cell>
          <cell r="I12">
            <v>699.19</v>
          </cell>
          <cell r="K12">
            <v>1179.19</v>
          </cell>
          <cell r="R12">
            <v>15840</v>
          </cell>
          <cell r="U12">
            <v>61160</v>
          </cell>
          <cell r="W12">
            <v>77000</v>
          </cell>
          <cell r="AB12">
            <v>-75820.81</v>
          </cell>
          <cell r="AE12">
            <v>77000</v>
          </cell>
        </row>
        <row r="13">
          <cell r="A13">
            <v>100481</v>
          </cell>
          <cell r="B13">
            <v>100481</v>
          </cell>
          <cell r="D13" t="str">
            <v>FE-Station 18 Projects</v>
          </cell>
          <cell r="G13">
            <v>5520</v>
          </cell>
          <cell r="I13">
            <v>207.36</v>
          </cell>
          <cell r="K13">
            <v>5727.36</v>
          </cell>
          <cell r="R13">
            <v>3840</v>
          </cell>
          <cell r="U13">
            <v>20075</v>
          </cell>
          <cell r="W13">
            <v>23915</v>
          </cell>
          <cell r="AB13">
            <v>-18187.64</v>
          </cell>
          <cell r="AE13">
            <v>23915</v>
          </cell>
        </row>
        <row r="14">
          <cell r="A14">
            <v>100640</v>
          </cell>
          <cell r="B14">
            <v>100640</v>
          </cell>
          <cell r="D14" t="str">
            <v>FE-Line 2 Projects-Transmission</v>
          </cell>
          <cell r="G14">
            <v>0</v>
          </cell>
          <cell r="I14">
            <v>0</v>
          </cell>
          <cell r="K14">
            <v>0</v>
          </cell>
          <cell r="R14">
            <v>0</v>
          </cell>
          <cell r="U14">
            <v>69845</v>
          </cell>
          <cell r="W14">
            <v>69845</v>
          </cell>
          <cell r="AB14">
            <v>-69845</v>
          </cell>
          <cell r="AE14">
            <v>69845</v>
          </cell>
        </row>
        <row r="15">
          <cell r="A15">
            <v>100642</v>
          </cell>
          <cell r="B15">
            <v>100642</v>
          </cell>
          <cell r="D15" t="str">
            <v>FE-Line 6 Projects-Transmission</v>
          </cell>
          <cell r="G15">
            <v>0</v>
          </cell>
          <cell r="I15">
            <v>-1608.75</v>
          </cell>
          <cell r="K15">
            <v>-1608.75</v>
          </cell>
          <cell r="R15">
            <v>0</v>
          </cell>
          <cell r="U15">
            <v>50000</v>
          </cell>
          <cell r="W15">
            <v>50000</v>
          </cell>
          <cell r="AB15">
            <v>-51608.75</v>
          </cell>
          <cell r="AE15">
            <v>50000</v>
          </cell>
        </row>
        <row r="16">
          <cell r="A16">
            <v>100740</v>
          </cell>
          <cell r="B16">
            <v>100740</v>
          </cell>
          <cell r="D16" t="str">
            <v>FE-Line 5, 7, &amp; 8 Retire Sections-Transm</v>
          </cell>
          <cell r="G16">
            <v>0</v>
          </cell>
          <cell r="I16">
            <v>0</v>
          </cell>
          <cell r="K16">
            <v>0</v>
          </cell>
          <cell r="R16">
            <v>0</v>
          </cell>
          <cell r="U16">
            <v>25000</v>
          </cell>
          <cell r="W16">
            <v>25000</v>
          </cell>
          <cell r="AB16">
            <v>-25000</v>
          </cell>
          <cell r="AE16">
            <v>25000</v>
          </cell>
        </row>
        <row r="17">
          <cell r="A17">
            <v>100820</v>
          </cell>
          <cell r="B17">
            <v>100820</v>
          </cell>
          <cell r="D17" t="str">
            <v>FE-Misc Transmission Projects</v>
          </cell>
          <cell r="G17">
            <v>2360</v>
          </cell>
          <cell r="I17">
            <v>0</v>
          </cell>
          <cell r="K17">
            <v>2360</v>
          </cell>
          <cell r="R17">
            <v>0</v>
          </cell>
          <cell r="U17">
            <v>0</v>
          </cell>
          <cell r="W17">
            <v>0</v>
          </cell>
          <cell r="AB17">
            <v>2360</v>
          </cell>
          <cell r="AE17">
            <v>0</v>
          </cell>
        </row>
        <row r="18">
          <cell r="A18">
            <v>100902</v>
          </cell>
          <cell r="B18">
            <v>100902</v>
          </cell>
          <cell r="D18" t="str">
            <v>FE-Repairs to Tower # 27-Structural</v>
          </cell>
          <cell r="G18">
            <v>0</v>
          </cell>
          <cell r="I18">
            <v>0</v>
          </cell>
          <cell r="K18">
            <v>0</v>
          </cell>
          <cell r="R18">
            <v>0</v>
          </cell>
          <cell r="U18">
            <v>50000</v>
          </cell>
          <cell r="W18">
            <v>50000</v>
          </cell>
          <cell r="AB18">
            <v>-50000</v>
          </cell>
          <cell r="AE18">
            <v>50000</v>
          </cell>
        </row>
        <row r="19">
          <cell r="A19">
            <v>100999</v>
          </cell>
          <cell r="B19">
            <v>100999</v>
          </cell>
          <cell r="D19" t="str">
            <v>FE-Project Fortran</v>
          </cell>
          <cell r="G19">
            <v>35100</v>
          </cell>
          <cell r="I19">
            <v>149547.89000000001</v>
          </cell>
          <cell r="K19">
            <v>184647.89</v>
          </cell>
          <cell r="R19">
            <v>103200</v>
          </cell>
          <cell r="U19">
            <v>171800</v>
          </cell>
          <cell r="W19">
            <v>275000</v>
          </cell>
          <cell r="AB19">
            <v>-90352.11</v>
          </cell>
          <cell r="AE19">
            <v>275000</v>
          </cell>
        </row>
        <row r="20">
          <cell r="J20" t="str">
            <v>----------</v>
          </cell>
          <cell r="Q20" t="str">
            <v>----------</v>
          </cell>
          <cell r="S20" t="str">
            <v>----------</v>
          </cell>
          <cell r="V20" t="str">
            <v>----------</v>
          </cell>
          <cell r="Y20" t="str">
            <v>----------</v>
          </cell>
          <cell r="AD20" t="str">
            <v>----------</v>
          </cell>
          <cell r="AG20" t="str">
            <v>----------</v>
          </cell>
        </row>
        <row r="21">
          <cell r="D21" t="str">
            <v>Total for</v>
          </cell>
          <cell r="E21" t="str">
            <v>Transmission</v>
          </cell>
          <cell r="G21">
            <v>46340</v>
          </cell>
          <cell r="I21">
            <v>149271.93</v>
          </cell>
          <cell r="K21">
            <v>195611.93</v>
          </cell>
          <cell r="R21">
            <v>122880</v>
          </cell>
          <cell r="U21">
            <v>472880</v>
          </cell>
          <cell r="W21">
            <v>595760</v>
          </cell>
          <cell r="AB21">
            <v>-400148.07</v>
          </cell>
          <cell r="AE21">
            <v>595760</v>
          </cell>
        </row>
        <row r="23">
          <cell r="A23" t="str">
            <v>Distribution</v>
          </cell>
        </row>
        <row r="24">
          <cell r="A24">
            <v>100120</v>
          </cell>
          <cell r="B24">
            <v>100120</v>
          </cell>
          <cell r="D24" t="str">
            <v>FE -Install new Station 13</v>
          </cell>
          <cell r="G24">
            <v>0</v>
          </cell>
          <cell r="I24">
            <v>716.43</v>
          </cell>
          <cell r="K24">
            <v>716.43</v>
          </cell>
          <cell r="R24">
            <v>0</v>
          </cell>
          <cell r="U24">
            <v>0</v>
          </cell>
          <cell r="W24">
            <v>0</v>
          </cell>
          <cell r="AB24">
            <v>716.43</v>
          </cell>
          <cell r="AE24">
            <v>0</v>
          </cell>
        </row>
        <row r="25">
          <cell r="A25">
            <v>100122</v>
          </cell>
          <cell r="B25">
            <v>100122</v>
          </cell>
          <cell r="D25" t="str">
            <v>FE-Delta to Wye Conversion</v>
          </cell>
          <cell r="G25">
            <v>46146.25</v>
          </cell>
          <cell r="I25">
            <v>400472.93</v>
          </cell>
          <cell r="K25">
            <v>446619.18</v>
          </cell>
          <cell r="R25">
            <v>324394</v>
          </cell>
          <cell r="U25">
            <v>429599</v>
          </cell>
          <cell r="W25">
            <v>753993</v>
          </cell>
          <cell r="AB25">
            <v>-307373.82</v>
          </cell>
          <cell r="AE25">
            <v>753993</v>
          </cell>
        </row>
        <row r="26">
          <cell r="A26">
            <v>100123</v>
          </cell>
          <cell r="B26">
            <v>100123</v>
          </cell>
          <cell r="D26" t="str">
            <v>FE-Install New Transformers</v>
          </cell>
          <cell r="G26">
            <v>0</v>
          </cell>
          <cell r="I26">
            <v>61149.599999999999</v>
          </cell>
          <cell r="K26">
            <v>61149.599999999999</v>
          </cell>
          <cell r="R26">
            <v>27584.48</v>
          </cell>
          <cell r="U26">
            <v>242415</v>
          </cell>
          <cell r="W26">
            <v>269999.48</v>
          </cell>
          <cell r="AB26">
            <v>-208849.88</v>
          </cell>
          <cell r="AE26">
            <v>269999.48</v>
          </cell>
        </row>
        <row r="27">
          <cell r="A27">
            <v>100124</v>
          </cell>
          <cell r="B27">
            <v>100124</v>
          </cell>
          <cell r="D27" t="str">
            <v>FE-Distribution Upgrades</v>
          </cell>
          <cell r="G27">
            <v>163484.35</v>
          </cell>
          <cell r="I27">
            <v>118527.27</v>
          </cell>
          <cell r="K27">
            <v>282011.62</v>
          </cell>
          <cell r="R27">
            <v>248109.48</v>
          </cell>
          <cell r="U27">
            <v>51890</v>
          </cell>
          <cell r="W27">
            <v>299999.48</v>
          </cell>
          <cell r="AB27">
            <v>-17987.86</v>
          </cell>
          <cell r="AE27">
            <v>299999.48</v>
          </cell>
        </row>
        <row r="28">
          <cell r="A28">
            <v>100125</v>
          </cell>
          <cell r="B28">
            <v>100125</v>
          </cell>
          <cell r="D28" t="str">
            <v>FE-New Service Lines</v>
          </cell>
          <cell r="G28">
            <v>310080.7</v>
          </cell>
          <cell r="I28">
            <v>201551.74</v>
          </cell>
          <cell r="K28">
            <v>511632.44</v>
          </cell>
          <cell r="R28">
            <v>314013.48</v>
          </cell>
          <cell r="U28">
            <v>190075</v>
          </cell>
          <cell r="W28">
            <v>504088.48</v>
          </cell>
          <cell r="AB28">
            <v>7543.96</v>
          </cell>
          <cell r="AE28">
            <v>504088.48</v>
          </cell>
        </row>
        <row r="29">
          <cell r="A29">
            <v>100127</v>
          </cell>
          <cell r="B29">
            <v>100127</v>
          </cell>
          <cell r="D29" t="str">
            <v>FE-Station 12 Projects</v>
          </cell>
          <cell r="G29">
            <v>6805</v>
          </cell>
          <cell r="I29">
            <v>33763.42</v>
          </cell>
          <cell r="K29">
            <v>40568.42</v>
          </cell>
          <cell r="R29">
            <v>77880</v>
          </cell>
          <cell r="U29">
            <v>17000</v>
          </cell>
          <cell r="W29">
            <v>94880</v>
          </cell>
          <cell r="AB29">
            <v>-54311.58</v>
          </cell>
          <cell r="AE29">
            <v>94880</v>
          </cell>
        </row>
        <row r="30">
          <cell r="A30">
            <v>100128</v>
          </cell>
          <cell r="B30">
            <v>100128</v>
          </cell>
          <cell r="D30" t="str">
            <v>FE-New Meters</v>
          </cell>
          <cell r="G30">
            <v>18493.5</v>
          </cell>
          <cell r="I30">
            <v>3907.01</v>
          </cell>
          <cell r="K30">
            <v>22400.51</v>
          </cell>
          <cell r="R30">
            <v>40680</v>
          </cell>
          <cell r="U30">
            <v>49320</v>
          </cell>
          <cell r="W30">
            <v>90000</v>
          </cell>
          <cell r="AB30">
            <v>-67599.490000000005</v>
          </cell>
          <cell r="AE30">
            <v>90000</v>
          </cell>
        </row>
        <row r="31">
          <cell r="A31">
            <v>100131</v>
          </cell>
          <cell r="B31">
            <v>100131</v>
          </cell>
          <cell r="D31" t="str">
            <v>FE-Purchase New Land Mgmt System</v>
          </cell>
          <cell r="G31">
            <v>0</v>
          </cell>
          <cell r="I31">
            <v>5255.64</v>
          </cell>
          <cell r="K31">
            <v>5255.64</v>
          </cell>
          <cell r="R31">
            <v>0</v>
          </cell>
          <cell r="U31">
            <v>25000</v>
          </cell>
          <cell r="W31">
            <v>25000</v>
          </cell>
          <cell r="AB31">
            <v>-19744.36</v>
          </cell>
          <cell r="AE31">
            <v>25000</v>
          </cell>
        </row>
        <row r="32">
          <cell r="A32">
            <v>100137</v>
          </cell>
          <cell r="B32">
            <v>100137</v>
          </cell>
          <cell r="D32" t="str">
            <v>FE-Station 15 Projects</v>
          </cell>
          <cell r="G32">
            <v>14310</v>
          </cell>
          <cell r="I32">
            <v>3590.38</v>
          </cell>
          <cell r="K32">
            <v>17900.38</v>
          </cell>
          <cell r="R32">
            <v>12720</v>
          </cell>
          <cell r="U32">
            <v>127280</v>
          </cell>
          <cell r="W32">
            <v>140000</v>
          </cell>
          <cell r="AB32">
            <v>-122099.62</v>
          </cell>
          <cell r="AE32">
            <v>140000</v>
          </cell>
        </row>
        <row r="33">
          <cell r="A33">
            <v>100182</v>
          </cell>
          <cell r="B33">
            <v>100182</v>
          </cell>
          <cell r="D33" t="str">
            <v>FE-Tools &amp; Equipment Distribution</v>
          </cell>
          <cell r="G33">
            <v>0</v>
          </cell>
          <cell r="I33">
            <v>1403.72</v>
          </cell>
          <cell r="K33">
            <v>1403.72</v>
          </cell>
          <cell r="R33">
            <v>0</v>
          </cell>
          <cell r="U33">
            <v>10000</v>
          </cell>
          <cell r="W33">
            <v>10000</v>
          </cell>
          <cell r="AB33">
            <v>-8596.2800000000007</v>
          </cell>
          <cell r="AE33">
            <v>10000</v>
          </cell>
        </row>
        <row r="34">
          <cell r="A34">
            <v>100240</v>
          </cell>
          <cell r="B34">
            <v>100240</v>
          </cell>
          <cell r="D34" t="str">
            <v>FE-Transportation Equipment for Inc.</v>
          </cell>
          <cell r="G34">
            <v>0</v>
          </cell>
          <cell r="I34">
            <v>65426.42</v>
          </cell>
          <cell r="K34">
            <v>65426.42</v>
          </cell>
          <cell r="R34">
            <v>0</v>
          </cell>
          <cell r="U34">
            <v>175000</v>
          </cell>
          <cell r="W34">
            <v>175000</v>
          </cell>
          <cell r="AB34">
            <v>-109573.58</v>
          </cell>
          <cell r="AE34">
            <v>175000</v>
          </cell>
        </row>
        <row r="35">
          <cell r="A35">
            <v>100482</v>
          </cell>
          <cell r="B35">
            <v>100482</v>
          </cell>
          <cell r="D35" t="str">
            <v>FE-Engineering Projects</v>
          </cell>
          <cell r="G35">
            <v>0</v>
          </cell>
          <cell r="I35">
            <v>0</v>
          </cell>
          <cell r="K35">
            <v>0</v>
          </cell>
          <cell r="R35">
            <v>0</v>
          </cell>
          <cell r="U35">
            <v>25000</v>
          </cell>
          <cell r="W35">
            <v>25000</v>
          </cell>
          <cell r="AB35">
            <v>-25000</v>
          </cell>
          <cell r="AE35">
            <v>25000</v>
          </cell>
        </row>
        <row r="36">
          <cell r="A36">
            <v>100483</v>
          </cell>
          <cell r="B36">
            <v>100483</v>
          </cell>
          <cell r="D36" t="str">
            <v>FE-Install of Reclos.- Ratio Transform</v>
          </cell>
          <cell r="G36">
            <v>2974</v>
          </cell>
          <cell r="I36">
            <v>89.37</v>
          </cell>
          <cell r="K36">
            <v>3063.37</v>
          </cell>
          <cell r="R36">
            <v>10509.52</v>
          </cell>
          <cell r="U36">
            <v>0</v>
          </cell>
          <cell r="W36">
            <v>10509.52</v>
          </cell>
          <cell r="AB36">
            <v>-7446.15</v>
          </cell>
          <cell r="AE36">
            <v>10509.52</v>
          </cell>
        </row>
        <row r="37">
          <cell r="A37">
            <v>100484</v>
          </cell>
          <cell r="B37">
            <v>100484</v>
          </cell>
          <cell r="D37" t="str">
            <v>FE-Distribution Rebuilds Storms</v>
          </cell>
          <cell r="G37">
            <v>0</v>
          </cell>
          <cell r="I37">
            <v>518.84</v>
          </cell>
          <cell r="K37">
            <v>518.84</v>
          </cell>
          <cell r="R37">
            <v>57569.04</v>
          </cell>
          <cell r="U37">
            <v>0</v>
          </cell>
          <cell r="W37">
            <v>57569.04</v>
          </cell>
          <cell r="AB37">
            <v>-57050.2</v>
          </cell>
          <cell r="AE37">
            <v>57569.04</v>
          </cell>
        </row>
        <row r="38">
          <cell r="A38">
            <v>100485</v>
          </cell>
          <cell r="B38">
            <v>100485</v>
          </cell>
          <cell r="D38" t="str">
            <v>FE-Communication Projects</v>
          </cell>
          <cell r="G38">
            <v>0</v>
          </cell>
          <cell r="I38">
            <v>5912.14</v>
          </cell>
          <cell r="K38">
            <v>5912.14</v>
          </cell>
          <cell r="R38">
            <v>4140</v>
          </cell>
          <cell r="U38">
            <v>0</v>
          </cell>
          <cell r="W38">
            <v>4140</v>
          </cell>
          <cell r="AB38">
            <v>1772.14</v>
          </cell>
          <cell r="AE38">
            <v>4140</v>
          </cell>
        </row>
        <row r="39">
          <cell r="A39">
            <v>100580</v>
          </cell>
          <cell r="B39">
            <v>100580</v>
          </cell>
          <cell r="D39" t="str">
            <v>FE-Issued Streetlights</v>
          </cell>
          <cell r="G39">
            <v>0</v>
          </cell>
          <cell r="I39">
            <v>-16005.52</v>
          </cell>
          <cell r="K39">
            <v>-16005.52</v>
          </cell>
          <cell r="R39">
            <v>0</v>
          </cell>
          <cell r="U39">
            <v>0</v>
          </cell>
          <cell r="W39">
            <v>0</v>
          </cell>
          <cell r="AB39">
            <v>-16005.52</v>
          </cell>
          <cell r="AE39">
            <v>0</v>
          </cell>
        </row>
        <row r="40">
          <cell r="A40">
            <v>100641</v>
          </cell>
          <cell r="B40">
            <v>100641</v>
          </cell>
          <cell r="D40" t="str">
            <v>FE-Station 19 Projects</v>
          </cell>
          <cell r="G40">
            <v>5340</v>
          </cell>
          <cell r="I40">
            <v>1526.15</v>
          </cell>
          <cell r="K40">
            <v>6866.15</v>
          </cell>
          <cell r="R40">
            <v>0</v>
          </cell>
          <cell r="U40">
            <v>0</v>
          </cell>
          <cell r="W40">
            <v>0</v>
          </cell>
          <cell r="AB40">
            <v>6866.15</v>
          </cell>
          <cell r="AE40">
            <v>0</v>
          </cell>
        </row>
        <row r="41">
          <cell r="A41">
            <v>100702</v>
          </cell>
          <cell r="B41">
            <v>100702</v>
          </cell>
          <cell r="D41" t="str">
            <v>FE-GENERAL CAPITAL CHARGES</v>
          </cell>
          <cell r="G41">
            <v>92535.05</v>
          </cell>
          <cell r="I41">
            <v>409901.42</v>
          </cell>
          <cell r="K41">
            <v>502436.47</v>
          </cell>
          <cell r="R41">
            <v>102108.04</v>
          </cell>
          <cell r="U41">
            <v>498624.63</v>
          </cell>
          <cell r="W41">
            <v>600732.67000000004</v>
          </cell>
          <cell r="AB41">
            <v>-98296.2</v>
          </cell>
          <cell r="AE41">
            <v>600732.67000000004</v>
          </cell>
        </row>
        <row r="42">
          <cell r="A42">
            <v>100737</v>
          </cell>
          <cell r="B42">
            <v>100737</v>
          </cell>
          <cell r="D42" t="str">
            <v>FE-Station 13 Relief Project</v>
          </cell>
          <cell r="G42">
            <v>3240</v>
          </cell>
          <cell r="I42">
            <v>0</v>
          </cell>
          <cell r="K42">
            <v>3240</v>
          </cell>
          <cell r="R42">
            <v>9600</v>
          </cell>
          <cell r="U42">
            <v>16000</v>
          </cell>
          <cell r="W42">
            <v>25600</v>
          </cell>
          <cell r="AB42">
            <v>-22360</v>
          </cell>
          <cell r="AE42">
            <v>25600</v>
          </cell>
        </row>
        <row r="43">
          <cell r="A43">
            <v>100738</v>
          </cell>
          <cell r="B43">
            <v>100738</v>
          </cell>
          <cell r="D43" t="str">
            <v>FE-Upgrade VHF Radio System-Dist</v>
          </cell>
          <cell r="G43">
            <v>0</v>
          </cell>
          <cell r="I43">
            <v>0</v>
          </cell>
          <cell r="K43">
            <v>0</v>
          </cell>
          <cell r="R43">
            <v>11100</v>
          </cell>
          <cell r="U43">
            <v>40000</v>
          </cell>
          <cell r="W43">
            <v>51100</v>
          </cell>
          <cell r="AB43">
            <v>-51100</v>
          </cell>
          <cell r="AE43">
            <v>51100</v>
          </cell>
        </row>
        <row r="44">
          <cell r="A44">
            <v>100739</v>
          </cell>
          <cell r="B44">
            <v>100739</v>
          </cell>
          <cell r="D44" t="str">
            <v>FE-Upgrade Scada System-Distribution</v>
          </cell>
          <cell r="G44">
            <v>495</v>
          </cell>
          <cell r="I44">
            <v>1145.94</v>
          </cell>
          <cell r="K44">
            <v>1640.94</v>
          </cell>
          <cell r="R44">
            <v>10200</v>
          </cell>
          <cell r="U44">
            <v>14800</v>
          </cell>
          <cell r="W44">
            <v>25000</v>
          </cell>
          <cell r="AB44">
            <v>-23359.06</v>
          </cell>
          <cell r="AE44">
            <v>25000</v>
          </cell>
        </row>
        <row r="45">
          <cell r="A45">
            <v>100760</v>
          </cell>
          <cell r="B45">
            <v>100760</v>
          </cell>
          <cell r="D45" t="str">
            <v>FE-Distribution System Additions</v>
          </cell>
          <cell r="G45">
            <v>0</v>
          </cell>
          <cell r="I45">
            <v>0</v>
          </cell>
          <cell r="K45">
            <v>0</v>
          </cell>
          <cell r="R45">
            <v>146823.48000000001</v>
          </cell>
          <cell r="U45">
            <v>33538</v>
          </cell>
          <cell r="W45">
            <v>180361.48</v>
          </cell>
          <cell r="AB45">
            <v>-180361.48</v>
          </cell>
          <cell r="AE45">
            <v>180361.48</v>
          </cell>
        </row>
        <row r="46">
          <cell r="A46">
            <v>100901</v>
          </cell>
          <cell r="B46">
            <v>100901</v>
          </cell>
          <cell r="D46" t="str">
            <v>FE-Mapping Project</v>
          </cell>
          <cell r="G46">
            <v>0</v>
          </cell>
          <cell r="I46">
            <v>0</v>
          </cell>
          <cell r="K46">
            <v>0</v>
          </cell>
          <cell r="R46">
            <v>14400</v>
          </cell>
          <cell r="U46">
            <v>0</v>
          </cell>
          <cell r="W46">
            <v>14400</v>
          </cell>
          <cell r="AB46">
            <v>-14400</v>
          </cell>
          <cell r="AE46">
            <v>14400</v>
          </cell>
        </row>
        <row r="47">
          <cell r="A47">
            <v>101047</v>
          </cell>
          <cell r="B47">
            <v>101047</v>
          </cell>
          <cell r="D47" t="str">
            <v>FE-Rebuild 1364</v>
          </cell>
          <cell r="G47">
            <v>0</v>
          </cell>
          <cell r="I47">
            <v>-55965</v>
          </cell>
          <cell r="K47">
            <v>-55965</v>
          </cell>
          <cell r="R47">
            <v>0</v>
          </cell>
          <cell r="U47">
            <v>0</v>
          </cell>
          <cell r="W47">
            <v>0</v>
          </cell>
          <cell r="AB47">
            <v>-55965</v>
          </cell>
          <cell r="AE47">
            <v>0</v>
          </cell>
        </row>
        <row r="48">
          <cell r="A48">
            <v>101065</v>
          </cell>
          <cell r="B48">
            <v>101065</v>
          </cell>
          <cell r="D48" t="str">
            <v>FE- CNPI Land Easements</v>
          </cell>
          <cell r="G48">
            <v>0</v>
          </cell>
          <cell r="I48">
            <v>1709.36</v>
          </cell>
          <cell r="K48">
            <v>1709.36</v>
          </cell>
          <cell r="R48">
            <v>0</v>
          </cell>
          <cell r="U48">
            <v>50000</v>
          </cell>
          <cell r="W48">
            <v>50000</v>
          </cell>
          <cell r="AB48">
            <v>-48290.64</v>
          </cell>
          <cell r="AE48">
            <v>50000</v>
          </cell>
        </row>
        <row r="49">
          <cell r="A49">
            <v>101099</v>
          </cell>
          <cell r="B49">
            <v>101099</v>
          </cell>
          <cell r="D49" t="str">
            <v>FE-Install2-3X500kva Ratio Banks St.13</v>
          </cell>
          <cell r="G49">
            <v>0</v>
          </cell>
          <cell r="I49">
            <v>0</v>
          </cell>
          <cell r="K49">
            <v>0</v>
          </cell>
          <cell r="R49">
            <v>8400</v>
          </cell>
          <cell r="U49">
            <v>0</v>
          </cell>
          <cell r="W49">
            <v>8400</v>
          </cell>
          <cell r="AB49">
            <v>-8400</v>
          </cell>
          <cell r="AE49">
            <v>8400</v>
          </cell>
        </row>
        <row r="50">
          <cell r="A50">
            <v>101100</v>
          </cell>
          <cell r="B50">
            <v>101100</v>
          </cell>
          <cell r="D50" t="str">
            <v>FE-Lightning Protection Ratio Banks</v>
          </cell>
          <cell r="G50">
            <v>0</v>
          </cell>
          <cell r="I50">
            <v>0</v>
          </cell>
          <cell r="K50">
            <v>0</v>
          </cell>
          <cell r="R50">
            <v>4800</v>
          </cell>
          <cell r="U50">
            <v>40000</v>
          </cell>
          <cell r="W50">
            <v>44800</v>
          </cell>
          <cell r="AB50">
            <v>-44800</v>
          </cell>
          <cell r="AE50">
            <v>44800</v>
          </cell>
        </row>
        <row r="51">
          <cell r="A51">
            <v>101108</v>
          </cell>
          <cell r="B51">
            <v>101108</v>
          </cell>
          <cell r="D51" t="str">
            <v>FE-Dist'n Standards Development</v>
          </cell>
          <cell r="G51">
            <v>7861.5</v>
          </cell>
          <cell r="I51">
            <v>1508.83</v>
          </cell>
          <cell r="K51">
            <v>9370.33</v>
          </cell>
          <cell r="R51">
            <v>0</v>
          </cell>
          <cell r="U51">
            <v>0</v>
          </cell>
          <cell r="W51">
            <v>0</v>
          </cell>
          <cell r="AB51">
            <v>9370.33</v>
          </cell>
          <cell r="AE51">
            <v>0</v>
          </cell>
        </row>
        <row r="52">
          <cell r="A52">
            <v>101111</v>
          </cell>
          <cell r="B52">
            <v>101111</v>
          </cell>
          <cell r="D52" t="str">
            <v>FE- Cairns Court Rebuild &amp; Tie Extend</v>
          </cell>
          <cell r="G52">
            <v>0</v>
          </cell>
          <cell r="I52">
            <v>0</v>
          </cell>
          <cell r="K52">
            <v>0</v>
          </cell>
          <cell r="R52">
            <v>19059.52</v>
          </cell>
          <cell r="U52">
            <v>0</v>
          </cell>
          <cell r="W52">
            <v>19059.52</v>
          </cell>
          <cell r="AB52">
            <v>-19059.52</v>
          </cell>
          <cell r="AE52">
            <v>19059.52</v>
          </cell>
        </row>
        <row r="53">
          <cell r="A53">
            <v>101112</v>
          </cell>
          <cell r="B53">
            <v>101112</v>
          </cell>
          <cell r="D53" t="str">
            <v>FE-Dominion Rd 18L10 Extension</v>
          </cell>
          <cell r="G53">
            <v>0</v>
          </cell>
          <cell r="I53">
            <v>0</v>
          </cell>
          <cell r="K53">
            <v>0</v>
          </cell>
          <cell r="R53">
            <v>31160.48</v>
          </cell>
          <cell r="U53">
            <v>32989</v>
          </cell>
          <cell r="W53">
            <v>64149.48</v>
          </cell>
          <cell r="AB53">
            <v>-64149.48</v>
          </cell>
          <cell r="AE53">
            <v>64149.48</v>
          </cell>
        </row>
        <row r="54">
          <cell r="A54">
            <v>101113</v>
          </cell>
          <cell r="B54">
            <v>101113</v>
          </cell>
          <cell r="D54" t="str">
            <v>FE- Dodds Court Rebuild</v>
          </cell>
          <cell r="G54">
            <v>0</v>
          </cell>
          <cell r="I54">
            <v>0</v>
          </cell>
          <cell r="K54">
            <v>0</v>
          </cell>
          <cell r="R54">
            <v>33277.480000000003</v>
          </cell>
          <cell r="U54">
            <v>0</v>
          </cell>
          <cell r="W54">
            <v>33277.480000000003</v>
          </cell>
          <cell r="AB54">
            <v>-33277.480000000003</v>
          </cell>
          <cell r="AE54">
            <v>33277.480000000003</v>
          </cell>
        </row>
        <row r="55">
          <cell r="J55" t="str">
            <v>----------</v>
          </cell>
          <cell r="Q55" t="str">
            <v>----------</v>
          </cell>
          <cell r="S55" t="str">
            <v>----------</v>
          </cell>
          <cell r="V55" t="str">
            <v>----------</v>
          </cell>
          <cell r="Y55" t="str">
            <v>----------</v>
          </cell>
          <cell r="AD55" t="str">
            <v>----------</v>
          </cell>
          <cell r="AG55" t="str">
            <v>----------</v>
          </cell>
        </row>
        <row r="56">
          <cell r="D56" t="str">
            <v>Total for</v>
          </cell>
          <cell r="E56" t="str">
            <v>Distribution</v>
          </cell>
          <cell r="G56">
            <v>671765.35</v>
          </cell>
          <cell r="I56">
            <v>1246106.0900000001</v>
          </cell>
          <cell r="K56">
            <v>1917871.44</v>
          </cell>
          <cell r="R56">
            <v>1508529</v>
          </cell>
          <cell r="U56">
            <v>2068530.63</v>
          </cell>
          <cell r="W56">
            <v>3577059.63</v>
          </cell>
          <cell r="AB56">
            <v>-1659188.19</v>
          </cell>
          <cell r="AE56">
            <v>3577059.63</v>
          </cell>
        </row>
        <row r="58">
          <cell r="A58" t="str">
            <v>Information Technology</v>
          </cell>
        </row>
        <row r="59">
          <cell r="A59">
            <v>100321</v>
          </cell>
          <cell r="B59">
            <v>100321</v>
          </cell>
          <cell r="D59" t="str">
            <v>FE-New PC's in 0020</v>
          </cell>
          <cell r="G59">
            <v>2093</v>
          </cell>
          <cell r="I59">
            <v>22241.34</v>
          </cell>
          <cell r="K59">
            <v>24334.34</v>
          </cell>
          <cell r="R59">
            <v>10120</v>
          </cell>
          <cell r="U59">
            <v>60000</v>
          </cell>
          <cell r="W59">
            <v>70120</v>
          </cell>
          <cell r="AB59">
            <v>-45785.66</v>
          </cell>
          <cell r="AE59">
            <v>70120</v>
          </cell>
        </row>
        <row r="60">
          <cell r="A60">
            <v>100322</v>
          </cell>
          <cell r="B60">
            <v>100322</v>
          </cell>
          <cell r="D60" t="str">
            <v>FE-New Servers in 0020</v>
          </cell>
          <cell r="G60">
            <v>10488</v>
          </cell>
          <cell r="I60">
            <v>51883.25</v>
          </cell>
          <cell r="K60">
            <v>62371.25</v>
          </cell>
          <cell r="R60">
            <v>14628</v>
          </cell>
          <cell r="U60">
            <v>98000</v>
          </cell>
          <cell r="W60">
            <v>112628</v>
          </cell>
          <cell r="AB60">
            <v>-50256.75</v>
          </cell>
          <cell r="AE60">
            <v>112628</v>
          </cell>
        </row>
        <row r="61">
          <cell r="A61">
            <v>100342</v>
          </cell>
          <cell r="B61">
            <v>100342</v>
          </cell>
          <cell r="D61" t="str">
            <v>FE-Other Software</v>
          </cell>
          <cell r="G61">
            <v>966</v>
          </cell>
          <cell r="I61">
            <v>86474.11</v>
          </cell>
          <cell r="K61">
            <v>87440.11</v>
          </cell>
          <cell r="R61">
            <v>15059.96</v>
          </cell>
          <cell r="U61">
            <v>83000</v>
          </cell>
          <cell r="W61">
            <v>98059.96</v>
          </cell>
          <cell r="AB61">
            <v>-10619.85</v>
          </cell>
          <cell r="AE61">
            <v>98059.96</v>
          </cell>
        </row>
        <row r="62">
          <cell r="A62">
            <v>100644</v>
          </cell>
          <cell r="B62">
            <v>100644</v>
          </cell>
          <cell r="D62" t="str">
            <v>FE-Hardware - Periperals &amp; Acc (INC</v>
          </cell>
          <cell r="G62">
            <v>0</v>
          </cell>
          <cell r="I62">
            <v>30936.25</v>
          </cell>
          <cell r="K62">
            <v>30936.25</v>
          </cell>
          <cell r="R62">
            <v>5888</v>
          </cell>
          <cell r="U62">
            <v>41000</v>
          </cell>
          <cell r="W62">
            <v>46888</v>
          </cell>
          <cell r="AB62">
            <v>-15951.75</v>
          </cell>
          <cell r="AE62">
            <v>46888</v>
          </cell>
        </row>
        <row r="63">
          <cell r="A63">
            <v>100744</v>
          </cell>
          <cell r="B63">
            <v>100744</v>
          </cell>
          <cell r="D63" t="str">
            <v>FE-SAP Archive Implementation</v>
          </cell>
          <cell r="G63">
            <v>0</v>
          </cell>
          <cell r="I63">
            <v>0</v>
          </cell>
          <cell r="K63">
            <v>0</v>
          </cell>
          <cell r="R63">
            <v>3680</v>
          </cell>
          <cell r="U63">
            <v>30000</v>
          </cell>
          <cell r="W63">
            <v>33680</v>
          </cell>
          <cell r="AB63">
            <v>-33680</v>
          </cell>
          <cell r="AE63">
            <v>33680</v>
          </cell>
        </row>
        <row r="64">
          <cell r="A64">
            <v>101017</v>
          </cell>
          <cell r="B64">
            <v>101017</v>
          </cell>
          <cell r="D64" t="str">
            <v>FE-IT Control Room</v>
          </cell>
          <cell r="G64">
            <v>0</v>
          </cell>
          <cell r="I64">
            <v>0</v>
          </cell>
          <cell r="K64">
            <v>0</v>
          </cell>
          <cell r="R64">
            <v>3680</v>
          </cell>
          <cell r="U64">
            <v>5000</v>
          </cell>
          <cell r="W64">
            <v>8680</v>
          </cell>
          <cell r="AB64">
            <v>-8680</v>
          </cell>
          <cell r="AE64">
            <v>8680</v>
          </cell>
        </row>
        <row r="65">
          <cell r="A65">
            <v>101069</v>
          </cell>
          <cell r="B65">
            <v>101069</v>
          </cell>
          <cell r="D65" t="str">
            <v>FE-Disaster Recovery Site</v>
          </cell>
          <cell r="G65">
            <v>0</v>
          </cell>
          <cell r="I65">
            <v>14748.82</v>
          </cell>
          <cell r="K65">
            <v>14748.82</v>
          </cell>
          <cell r="R65">
            <v>448</v>
          </cell>
          <cell r="U65">
            <v>0</v>
          </cell>
          <cell r="W65">
            <v>448</v>
          </cell>
          <cell r="AB65">
            <v>14300.82</v>
          </cell>
          <cell r="AE65">
            <v>448</v>
          </cell>
        </row>
        <row r="66">
          <cell r="A66">
            <v>101092</v>
          </cell>
          <cell r="B66">
            <v>101092</v>
          </cell>
          <cell r="D66" t="str">
            <v>FE - Scada IT Capital Improvements</v>
          </cell>
          <cell r="G66">
            <v>138</v>
          </cell>
          <cell r="I66">
            <v>1078.92</v>
          </cell>
          <cell r="K66">
            <v>1216.92</v>
          </cell>
          <cell r="R66">
            <v>11040</v>
          </cell>
          <cell r="U66">
            <v>10000</v>
          </cell>
          <cell r="W66">
            <v>21040</v>
          </cell>
          <cell r="AB66">
            <v>-19823.080000000002</v>
          </cell>
          <cell r="AE66">
            <v>21040</v>
          </cell>
        </row>
        <row r="67">
          <cell r="A67">
            <v>101095</v>
          </cell>
          <cell r="B67">
            <v>101095</v>
          </cell>
          <cell r="D67" t="str">
            <v>FE - FE Interval Meter Project</v>
          </cell>
          <cell r="G67">
            <v>0</v>
          </cell>
          <cell r="I67">
            <v>0</v>
          </cell>
          <cell r="K67">
            <v>0</v>
          </cell>
          <cell r="R67">
            <v>14720</v>
          </cell>
          <cell r="U67">
            <v>0</v>
          </cell>
          <cell r="W67">
            <v>14720</v>
          </cell>
          <cell r="AB67">
            <v>-14720</v>
          </cell>
          <cell r="AE67">
            <v>14720</v>
          </cell>
        </row>
        <row r="68">
          <cell r="J68" t="str">
            <v>----------</v>
          </cell>
          <cell r="Q68" t="str">
            <v>----------</v>
          </cell>
          <cell r="S68" t="str">
            <v>----------</v>
          </cell>
          <cell r="V68" t="str">
            <v>----------</v>
          </cell>
          <cell r="Y68" t="str">
            <v>----------</v>
          </cell>
          <cell r="AD68" t="str">
            <v>----------</v>
          </cell>
          <cell r="AG68" t="str">
            <v>----------</v>
          </cell>
        </row>
        <row r="69">
          <cell r="D69" t="str">
            <v>Total for</v>
          </cell>
          <cell r="E69" t="str">
            <v>Information Technology</v>
          </cell>
          <cell r="G69">
            <v>13685</v>
          </cell>
          <cell r="I69">
            <v>207362.69</v>
          </cell>
          <cell r="K69">
            <v>221047.69</v>
          </cell>
          <cell r="R69">
            <v>79263.960000000006</v>
          </cell>
          <cell r="U69">
            <v>327000</v>
          </cell>
          <cell r="W69">
            <v>406263.96</v>
          </cell>
          <cell r="AB69">
            <v>-185216.27</v>
          </cell>
          <cell r="AE69">
            <v>406263.96</v>
          </cell>
        </row>
        <row r="71">
          <cell r="A71" t="str">
            <v>General Administration</v>
          </cell>
        </row>
        <row r="72">
          <cell r="A72">
            <v>100720</v>
          </cell>
          <cell r="B72">
            <v>100720</v>
          </cell>
          <cell r="D72" t="str">
            <v>FE-Office Equipment &amp; other equip  Inc</v>
          </cell>
          <cell r="G72">
            <v>0</v>
          </cell>
          <cell r="I72">
            <v>40790.11</v>
          </cell>
          <cell r="K72">
            <v>40790.11</v>
          </cell>
          <cell r="R72">
            <v>0</v>
          </cell>
          <cell r="U72">
            <v>0</v>
          </cell>
          <cell r="W72">
            <v>0</v>
          </cell>
          <cell r="AB72">
            <v>40790.11</v>
          </cell>
          <cell r="AE72">
            <v>0</v>
          </cell>
        </row>
        <row r="73">
          <cell r="A73">
            <v>101122</v>
          </cell>
          <cell r="B73">
            <v>101122</v>
          </cell>
          <cell r="D73" t="str">
            <v>FE- FI SAP Enhancements</v>
          </cell>
          <cell r="G73">
            <v>8178</v>
          </cell>
          <cell r="I73">
            <v>12022.32</v>
          </cell>
          <cell r="K73">
            <v>20200.32</v>
          </cell>
          <cell r="R73">
            <v>0</v>
          </cell>
          <cell r="U73">
            <v>0</v>
          </cell>
          <cell r="W73">
            <v>0</v>
          </cell>
          <cell r="AB73">
            <v>20200.32</v>
          </cell>
          <cell r="AE73">
            <v>0</v>
          </cell>
        </row>
        <row r="74">
          <cell r="A74">
            <v>101129</v>
          </cell>
          <cell r="B74">
            <v>101129</v>
          </cell>
          <cell r="D74" t="str">
            <v>FE- Land Purchases</v>
          </cell>
          <cell r="G74">
            <v>0</v>
          </cell>
          <cell r="I74">
            <v>171917.46</v>
          </cell>
          <cell r="K74">
            <v>171917.46</v>
          </cell>
          <cell r="R74">
            <v>0</v>
          </cell>
          <cell r="U74">
            <v>0</v>
          </cell>
          <cell r="W74">
            <v>0</v>
          </cell>
          <cell r="AB74">
            <v>171917.46</v>
          </cell>
          <cell r="AE74">
            <v>0</v>
          </cell>
        </row>
        <row r="75">
          <cell r="J75" t="str">
            <v>----------</v>
          </cell>
          <cell r="Q75" t="str">
            <v>----------</v>
          </cell>
          <cell r="S75" t="str">
            <v>----------</v>
          </cell>
          <cell r="V75" t="str">
            <v>----------</v>
          </cell>
          <cell r="Y75" t="str">
            <v>----------</v>
          </cell>
          <cell r="AD75" t="str">
            <v>----------</v>
          </cell>
          <cell r="AG75" t="str">
            <v>----------</v>
          </cell>
        </row>
        <row r="76">
          <cell r="D76" t="str">
            <v>Total for</v>
          </cell>
          <cell r="E76" t="str">
            <v>General Administration</v>
          </cell>
          <cell r="G76">
            <v>8178</v>
          </cell>
          <cell r="I76">
            <v>224729.89</v>
          </cell>
          <cell r="K76">
            <v>232907.89</v>
          </cell>
          <cell r="R76">
            <v>0</v>
          </cell>
          <cell r="U76">
            <v>0</v>
          </cell>
          <cell r="W76">
            <v>0</v>
          </cell>
          <cell r="AB76">
            <v>232907.89</v>
          </cell>
          <cell r="AE76">
            <v>0</v>
          </cell>
        </row>
        <row r="78">
          <cell r="A78" t="str">
            <v>Port Colborne Hydro</v>
          </cell>
        </row>
        <row r="79">
          <cell r="A79">
            <v>100680</v>
          </cell>
          <cell r="B79">
            <v>100680</v>
          </cell>
          <cell r="D79" t="str">
            <v>FE-Port Colborne Hydro-Assets</v>
          </cell>
          <cell r="G79">
            <v>0</v>
          </cell>
          <cell r="I79">
            <v>122654</v>
          </cell>
          <cell r="K79">
            <v>122654</v>
          </cell>
          <cell r="R79">
            <v>0</v>
          </cell>
          <cell r="U79">
            <v>0</v>
          </cell>
          <cell r="W79">
            <v>0</v>
          </cell>
          <cell r="AB79">
            <v>122654</v>
          </cell>
          <cell r="AE79">
            <v>0</v>
          </cell>
        </row>
        <row r="80">
          <cell r="A80">
            <v>100724</v>
          </cell>
          <cell r="B80">
            <v>100724</v>
          </cell>
          <cell r="D80" t="str">
            <v>PC-Catharine Street Station Projects</v>
          </cell>
          <cell r="G80">
            <v>0</v>
          </cell>
          <cell r="I80">
            <v>0</v>
          </cell>
          <cell r="K80">
            <v>0</v>
          </cell>
          <cell r="R80">
            <v>0</v>
          </cell>
          <cell r="U80">
            <v>0</v>
          </cell>
          <cell r="W80">
            <v>0</v>
          </cell>
          <cell r="AB80">
            <v>0</v>
          </cell>
          <cell r="AE80">
            <v>0</v>
          </cell>
        </row>
        <row r="81">
          <cell r="A81">
            <v>100725</v>
          </cell>
          <cell r="B81">
            <v>100725</v>
          </cell>
          <cell r="D81" t="str">
            <v>PC Killaly Street Station Projects</v>
          </cell>
          <cell r="G81">
            <v>25335</v>
          </cell>
          <cell r="I81">
            <v>144111.73000000001</v>
          </cell>
          <cell r="K81">
            <v>169446.73</v>
          </cell>
          <cell r="R81">
            <v>1200</v>
          </cell>
          <cell r="U81">
            <v>0</v>
          </cell>
          <cell r="W81">
            <v>1200</v>
          </cell>
          <cell r="AB81">
            <v>168246.73</v>
          </cell>
          <cell r="AE81">
            <v>1200</v>
          </cell>
        </row>
        <row r="82">
          <cell r="A82">
            <v>100730</v>
          </cell>
          <cell r="B82">
            <v>100730</v>
          </cell>
          <cell r="D82" t="str">
            <v>PC-Distribution Upgrades &amp; Expansions</v>
          </cell>
          <cell r="G82">
            <v>121456.3</v>
          </cell>
          <cell r="I82">
            <v>156261.88</v>
          </cell>
          <cell r="K82">
            <v>277718.18</v>
          </cell>
          <cell r="R82">
            <v>132444</v>
          </cell>
          <cell r="U82">
            <v>25245</v>
          </cell>
          <cell r="W82">
            <v>157689</v>
          </cell>
          <cell r="AB82">
            <v>120029.18</v>
          </cell>
          <cell r="AE82">
            <v>157689</v>
          </cell>
        </row>
        <row r="83">
          <cell r="A83">
            <v>100731</v>
          </cell>
          <cell r="B83">
            <v>100731</v>
          </cell>
          <cell r="D83" t="str">
            <v>PC-Distribution Rebuilds-Storm Related</v>
          </cell>
          <cell r="G83">
            <v>0</v>
          </cell>
          <cell r="I83">
            <v>1902.18</v>
          </cell>
          <cell r="K83">
            <v>1902.18</v>
          </cell>
          <cell r="R83">
            <v>27569.040000000001</v>
          </cell>
          <cell r="U83">
            <v>16000</v>
          </cell>
          <cell r="W83">
            <v>43569.04</v>
          </cell>
          <cell r="AB83">
            <v>-41666.86</v>
          </cell>
          <cell r="AE83">
            <v>43569.04</v>
          </cell>
        </row>
        <row r="84">
          <cell r="A84">
            <v>100732</v>
          </cell>
          <cell r="B84">
            <v>100732</v>
          </cell>
          <cell r="D84" t="str">
            <v>PC-New Service Lines</v>
          </cell>
          <cell r="G84">
            <v>55701.1</v>
          </cell>
          <cell r="I84">
            <v>36862.68</v>
          </cell>
          <cell r="K84">
            <v>92563.78</v>
          </cell>
          <cell r="R84">
            <v>75168.039999999994</v>
          </cell>
          <cell r="U84">
            <v>64061</v>
          </cell>
          <cell r="W84">
            <v>139229.04</v>
          </cell>
          <cell r="AB84">
            <v>-46665.26</v>
          </cell>
          <cell r="AE84">
            <v>139229.04</v>
          </cell>
        </row>
        <row r="85">
          <cell r="A85">
            <v>100733</v>
          </cell>
          <cell r="B85">
            <v>100733</v>
          </cell>
          <cell r="D85" t="str">
            <v>PC-New Dusk to Dawn Lighting</v>
          </cell>
          <cell r="G85">
            <v>0</v>
          </cell>
          <cell r="I85">
            <v>0</v>
          </cell>
          <cell r="K85">
            <v>0</v>
          </cell>
          <cell r="R85">
            <v>2400</v>
          </cell>
          <cell r="U85">
            <v>2500</v>
          </cell>
          <cell r="W85">
            <v>4900</v>
          </cell>
          <cell r="AB85">
            <v>-4900</v>
          </cell>
          <cell r="AE85">
            <v>4900</v>
          </cell>
        </row>
        <row r="86">
          <cell r="A86">
            <v>100734</v>
          </cell>
          <cell r="B86">
            <v>100734</v>
          </cell>
          <cell r="D86" t="str">
            <v>PC-New StreetLighting</v>
          </cell>
          <cell r="G86">
            <v>240</v>
          </cell>
          <cell r="I86">
            <v>0</v>
          </cell>
          <cell r="K86">
            <v>240</v>
          </cell>
          <cell r="R86">
            <v>0</v>
          </cell>
          <cell r="U86">
            <v>0</v>
          </cell>
          <cell r="W86">
            <v>0</v>
          </cell>
          <cell r="AB86">
            <v>240</v>
          </cell>
          <cell r="AE86">
            <v>0</v>
          </cell>
        </row>
        <row r="87">
          <cell r="A87">
            <v>100735</v>
          </cell>
          <cell r="B87">
            <v>100735</v>
          </cell>
          <cell r="D87" t="str">
            <v>PC-Purchase New Dist Transf &amp; Regulators</v>
          </cell>
          <cell r="G87">
            <v>0</v>
          </cell>
          <cell r="I87">
            <v>25272</v>
          </cell>
          <cell r="K87">
            <v>25272</v>
          </cell>
          <cell r="R87">
            <v>9600</v>
          </cell>
          <cell r="U87">
            <v>111000</v>
          </cell>
          <cell r="W87">
            <v>120600</v>
          </cell>
          <cell r="AB87">
            <v>-95328</v>
          </cell>
          <cell r="AE87">
            <v>120600</v>
          </cell>
        </row>
        <row r="88">
          <cell r="A88">
            <v>100761</v>
          </cell>
          <cell r="B88">
            <v>100761</v>
          </cell>
          <cell r="D88" t="str">
            <v>PC Distribution System Additions</v>
          </cell>
          <cell r="G88">
            <v>7650.5</v>
          </cell>
          <cell r="I88">
            <v>0</v>
          </cell>
          <cell r="K88">
            <v>7650.5</v>
          </cell>
          <cell r="R88">
            <v>40769.040000000001</v>
          </cell>
          <cell r="U88">
            <v>10000</v>
          </cell>
          <cell r="W88">
            <v>50769.04</v>
          </cell>
          <cell r="AB88">
            <v>-43118.54</v>
          </cell>
          <cell r="AE88">
            <v>50769.04</v>
          </cell>
        </row>
        <row r="89">
          <cell r="A89">
            <v>100821</v>
          </cell>
          <cell r="B89">
            <v>100821</v>
          </cell>
          <cell r="D89" t="str">
            <v>PC-Killaly Street Substation</v>
          </cell>
          <cell r="G89">
            <v>460</v>
          </cell>
          <cell r="I89">
            <v>57.48</v>
          </cell>
          <cell r="K89">
            <v>517.48</v>
          </cell>
          <cell r="R89">
            <v>0</v>
          </cell>
          <cell r="U89">
            <v>0</v>
          </cell>
          <cell r="W89">
            <v>0</v>
          </cell>
          <cell r="AB89">
            <v>517.48</v>
          </cell>
          <cell r="AE89">
            <v>0</v>
          </cell>
        </row>
        <row r="90">
          <cell r="A90">
            <v>100840</v>
          </cell>
          <cell r="B90">
            <v>100840</v>
          </cell>
          <cell r="D90" t="str">
            <v>PC-New Meters</v>
          </cell>
          <cell r="G90">
            <v>13367.5</v>
          </cell>
          <cell r="I90">
            <v>2174</v>
          </cell>
          <cell r="K90">
            <v>15541.5</v>
          </cell>
          <cell r="R90">
            <v>19920</v>
          </cell>
          <cell r="U90">
            <v>30080</v>
          </cell>
          <cell r="W90">
            <v>50000</v>
          </cell>
          <cell r="AB90">
            <v>-34458.5</v>
          </cell>
          <cell r="AE90">
            <v>50000</v>
          </cell>
        </row>
        <row r="91">
          <cell r="A91">
            <v>100841</v>
          </cell>
          <cell r="B91">
            <v>100841</v>
          </cell>
          <cell r="D91" t="str">
            <v>PC-Catherine St Substation</v>
          </cell>
          <cell r="G91">
            <v>0</v>
          </cell>
          <cell r="I91">
            <v>0</v>
          </cell>
          <cell r="K91">
            <v>0</v>
          </cell>
          <cell r="R91">
            <v>6480</v>
          </cell>
          <cell r="U91">
            <v>143520</v>
          </cell>
          <cell r="W91">
            <v>150000</v>
          </cell>
          <cell r="AB91">
            <v>-150000</v>
          </cell>
          <cell r="AE91">
            <v>150000</v>
          </cell>
        </row>
        <row r="92">
          <cell r="A92">
            <v>100903</v>
          </cell>
          <cell r="B92">
            <v>100903</v>
          </cell>
          <cell r="D92" t="str">
            <v>PC-Install Scada Concentrator</v>
          </cell>
          <cell r="G92">
            <v>0</v>
          </cell>
          <cell r="I92">
            <v>0</v>
          </cell>
          <cell r="K92">
            <v>0</v>
          </cell>
          <cell r="R92">
            <v>5400</v>
          </cell>
          <cell r="U92">
            <v>10000</v>
          </cell>
          <cell r="W92">
            <v>15400</v>
          </cell>
          <cell r="AB92">
            <v>-15400</v>
          </cell>
          <cell r="AE92">
            <v>15400</v>
          </cell>
        </row>
        <row r="93">
          <cell r="A93">
            <v>100908</v>
          </cell>
          <cell r="B93">
            <v>100908</v>
          </cell>
          <cell r="D93" t="str">
            <v>PC- Upgrade Tie Line JF2, EF1 and CF3</v>
          </cell>
          <cell r="G93">
            <v>0</v>
          </cell>
          <cell r="I93">
            <v>3131.56</v>
          </cell>
          <cell r="K93">
            <v>3131.56</v>
          </cell>
          <cell r="R93">
            <v>0</v>
          </cell>
          <cell r="U93">
            <v>0</v>
          </cell>
          <cell r="W93">
            <v>0</v>
          </cell>
          <cell r="AB93">
            <v>3131.56</v>
          </cell>
          <cell r="AE93">
            <v>0</v>
          </cell>
        </row>
        <row r="94">
          <cell r="A94">
            <v>101041</v>
          </cell>
          <cell r="B94">
            <v>101041</v>
          </cell>
          <cell r="D94" t="str">
            <v>PC-BArrick St Station Projects</v>
          </cell>
          <cell r="G94">
            <v>5040</v>
          </cell>
          <cell r="I94">
            <v>-10397.27</v>
          </cell>
          <cell r="K94">
            <v>-5357.27</v>
          </cell>
          <cell r="R94">
            <v>6000</v>
          </cell>
          <cell r="U94">
            <v>0</v>
          </cell>
          <cell r="W94">
            <v>6000</v>
          </cell>
          <cell r="AB94">
            <v>-11357.27</v>
          </cell>
          <cell r="AE94">
            <v>6000</v>
          </cell>
        </row>
        <row r="95">
          <cell r="A95">
            <v>101042</v>
          </cell>
          <cell r="B95">
            <v>101042</v>
          </cell>
          <cell r="D95" t="str">
            <v>PC-Jefferson St Station Projects</v>
          </cell>
          <cell r="G95">
            <v>5040</v>
          </cell>
          <cell r="I95">
            <v>-10485</v>
          </cell>
          <cell r="K95">
            <v>-5445</v>
          </cell>
          <cell r="R95">
            <v>1950</v>
          </cell>
          <cell r="U95">
            <v>15600</v>
          </cell>
          <cell r="W95">
            <v>17550</v>
          </cell>
          <cell r="AB95">
            <v>-22995</v>
          </cell>
          <cell r="AE95">
            <v>17550</v>
          </cell>
        </row>
        <row r="96">
          <cell r="A96">
            <v>101082</v>
          </cell>
          <cell r="B96">
            <v>101082</v>
          </cell>
          <cell r="D96" t="str">
            <v>PC-GENERAL CAPITAL CHARGES</v>
          </cell>
          <cell r="G96">
            <v>43010.6</v>
          </cell>
          <cell r="I96">
            <v>156244</v>
          </cell>
          <cell r="K96">
            <v>199254.6</v>
          </cell>
          <cell r="R96">
            <v>62664.04</v>
          </cell>
          <cell r="U96">
            <v>238709.03</v>
          </cell>
          <cell r="W96">
            <v>301373.07</v>
          </cell>
          <cell r="AB96">
            <v>-102118.47</v>
          </cell>
          <cell r="AE96">
            <v>301373.07</v>
          </cell>
        </row>
        <row r="97">
          <cell r="A97">
            <v>101089</v>
          </cell>
          <cell r="B97">
            <v>101089</v>
          </cell>
          <cell r="D97" t="str">
            <v>PC-Building Improvements</v>
          </cell>
          <cell r="G97">
            <v>-312</v>
          </cell>
          <cell r="I97">
            <v>5710.57</v>
          </cell>
          <cell r="K97">
            <v>5398.57</v>
          </cell>
          <cell r="R97">
            <v>0</v>
          </cell>
          <cell r="U97">
            <v>0</v>
          </cell>
          <cell r="W97">
            <v>0</v>
          </cell>
          <cell r="AB97">
            <v>5398.57</v>
          </cell>
          <cell r="AE97">
            <v>0</v>
          </cell>
        </row>
        <row r="98">
          <cell r="A98">
            <v>101101</v>
          </cell>
          <cell r="B98">
            <v>101101</v>
          </cell>
          <cell r="D98" t="str">
            <v>PC-Lims System Upgrade</v>
          </cell>
          <cell r="G98">
            <v>0</v>
          </cell>
          <cell r="I98">
            <v>0</v>
          </cell>
          <cell r="K98">
            <v>0</v>
          </cell>
          <cell r="R98">
            <v>0</v>
          </cell>
          <cell r="U98">
            <v>20000</v>
          </cell>
          <cell r="W98">
            <v>20000</v>
          </cell>
          <cell r="AB98">
            <v>-20000</v>
          </cell>
          <cell r="AE98">
            <v>20000</v>
          </cell>
        </row>
        <row r="99">
          <cell r="A99">
            <v>101103</v>
          </cell>
          <cell r="B99">
            <v>101103</v>
          </cell>
          <cell r="D99" t="str">
            <v>PC-Upgrade JF3 Replace Cu Primary</v>
          </cell>
          <cell r="G99">
            <v>0</v>
          </cell>
          <cell r="I99">
            <v>0</v>
          </cell>
          <cell r="K99">
            <v>0</v>
          </cell>
          <cell r="R99">
            <v>28760.48</v>
          </cell>
          <cell r="U99">
            <v>20500</v>
          </cell>
          <cell r="W99">
            <v>49260.480000000003</v>
          </cell>
          <cell r="AB99">
            <v>-49260.480000000003</v>
          </cell>
          <cell r="AE99">
            <v>49260.480000000003</v>
          </cell>
        </row>
        <row r="100">
          <cell r="A100">
            <v>101105</v>
          </cell>
          <cell r="B100">
            <v>101105</v>
          </cell>
          <cell r="D100" t="str">
            <v>PC-Upgrade Lightning Protect Ratio Bank</v>
          </cell>
          <cell r="G100">
            <v>0</v>
          </cell>
          <cell r="I100">
            <v>0</v>
          </cell>
          <cell r="K100">
            <v>0</v>
          </cell>
          <cell r="R100">
            <v>4800</v>
          </cell>
          <cell r="U100">
            <v>25000</v>
          </cell>
          <cell r="W100">
            <v>29800</v>
          </cell>
          <cell r="AB100">
            <v>-29800</v>
          </cell>
          <cell r="AE100">
            <v>29800</v>
          </cell>
        </row>
        <row r="101">
          <cell r="A101">
            <v>101110</v>
          </cell>
          <cell r="B101">
            <v>101110</v>
          </cell>
          <cell r="D101" t="str">
            <v>PC-Wholesale metering for 43M9 to 43M13</v>
          </cell>
          <cell r="G101">
            <v>10920</v>
          </cell>
          <cell r="I101">
            <v>133940.72</v>
          </cell>
          <cell r="K101">
            <v>144860.72</v>
          </cell>
          <cell r="R101">
            <v>0</v>
          </cell>
          <cell r="U101">
            <v>0</v>
          </cell>
          <cell r="W101">
            <v>0</v>
          </cell>
          <cell r="AB101">
            <v>144860.72</v>
          </cell>
          <cell r="AE101">
            <v>0</v>
          </cell>
        </row>
        <row r="102">
          <cell r="A102">
            <v>101114</v>
          </cell>
          <cell r="B102">
            <v>101114</v>
          </cell>
          <cell r="D102" t="str">
            <v>PC-Communications Project</v>
          </cell>
          <cell r="G102">
            <v>0</v>
          </cell>
          <cell r="I102">
            <v>0</v>
          </cell>
          <cell r="K102">
            <v>0</v>
          </cell>
          <cell r="R102">
            <v>4140</v>
          </cell>
          <cell r="U102">
            <v>0</v>
          </cell>
          <cell r="W102">
            <v>4140</v>
          </cell>
          <cell r="AB102">
            <v>-4140</v>
          </cell>
          <cell r="AE102">
            <v>4140</v>
          </cell>
        </row>
        <row r="103">
          <cell r="A103">
            <v>101115</v>
          </cell>
          <cell r="B103">
            <v>101115</v>
          </cell>
          <cell r="D103" t="str">
            <v>PC-Poletran Replacement Project</v>
          </cell>
          <cell r="G103">
            <v>0</v>
          </cell>
          <cell r="I103">
            <v>0</v>
          </cell>
          <cell r="K103">
            <v>0</v>
          </cell>
          <cell r="R103">
            <v>19214.48</v>
          </cell>
          <cell r="U103">
            <v>26000</v>
          </cell>
          <cell r="W103">
            <v>45214.48</v>
          </cell>
          <cell r="AB103">
            <v>-45214.48</v>
          </cell>
          <cell r="AE103">
            <v>45214.48</v>
          </cell>
        </row>
        <row r="104">
          <cell r="A104">
            <v>101116</v>
          </cell>
          <cell r="B104">
            <v>101116</v>
          </cell>
          <cell r="D104" t="str">
            <v>PC- Feeder  Upgrade Projects</v>
          </cell>
          <cell r="G104">
            <v>0</v>
          </cell>
          <cell r="I104">
            <v>0</v>
          </cell>
          <cell r="K104">
            <v>0</v>
          </cell>
          <cell r="R104">
            <v>26995.040000000001</v>
          </cell>
          <cell r="U104">
            <v>26800</v>
          </cell>
          <cell r="W104">
            <v>53795.040000000001</v>
          </cell>
          <cell r="AB104">
            <v>-53795.040000000001</v>
          </cell>
          <cell r="AE104">
            <v>53795.040000000001</v>
          </cell>
        </row>
        <row r="105">
          <cell r="A105">
            <v>101131</v>
          </cell>
          <cell r="B105">
            <v>101131</v>
          </cell>
          <cell r="D105" t="str">
            <v>PC - Land Easements</v>
          </cell>
          <cell r="G105">
            <v>0</v>
          </cell>
          <cell r="I105">
            <v>3101.63</v>
          </cell>
          <cell r="K105">
            <v>3101.63</v>
          </cell>
          <cell r="R105">
            <v>0</v>
          </cell>
          <cell r="U105">
            <v>0</v>
          </cell>
          <cell r="W105">
            <v>0</v>
          </cell>
          <cell r="AB105">
            <v>3101.63</v>
          </cell>
          <cell r="AE105">
            <v>0</v>
          </cell>
        </row>
        <row r="106">
          <cell r="J106" t="str">
            <v>----------</v>
          </cell>
          <cell r="Q106" t="str">
            <v>----------</v>
          </cell>
          <cell r="S106" t="str">
            <v>----------</v>
          </cell>
          <cell r="V106" t="str">
            <v>----------</v>
          </cell>
          <cell r="Y106" t="str">
            <v>----------</v>
          </cell>
          <cell r="AD106" t="str">
            <v>----------</v>
          </cell>
          <cell r="AG106" t="str">
            <v>----------</v>
          </cell>
        </row>
        <row r="107">
          <cell r="D107" t="str">
            <v>Total for</v>
          </cell>
          <cell r="E107" t="str">
            <v>Port Colborne Hydro</v>
          </cell>
          <cell r="G107">
            <v>287909</v>
          </cell>
          <cell r="I107">
            <v>770542.16</v>
          </cell>
          <cell r="K107">
            <v>1058451.1599999999</v>
          </cell>
          <cell r="R107">
            <v>475474.16</v>
          </cell>
          <cell r="U107">
            <v>785015.03</v>
          </cell>
          <cell r="W107">
            <v>1260489.19</v>
          </cell>
          <cell r="AB107">
            <v>-202038.03</v>
          </cell>
          <cell r="AE107">
            <v>1260489.19</v>
          </cell>
        </row>
        <row r="109">
          <cell r="A109" t="str">
            <v>EOP Dist 0020</v>
          </cell>
        </row>
        <row r="110">
          <cell r="A110">
            <v>100920</v>
          </cell>
          <cell r="B110">
            <v>100920</v>
          </cell>
          <cell r="D110" t="str">
            <v>EOP-Building Improvements</v>
          </cell>
          <cell r="G110">
            <v>0</v>
          </cell>
          <cell r="I110">
            <v>1190</v>
          </cell>
          <cell r="K110">
            <v>1190</v>
          </cell>
          <cell r="R110">
            <v>0</v>
          </cell>
          <cell r="U110">
            <v>0</v>
          </cell>
          <cell r="W110">
            <v>0</v>
          </cell>
          <cell r="AB110">
            <v>1190</v>
          </cell>
          <cell r="AE110">
            <v>0</v>
          </cell>
        </row>
        <row r="111">
          <cell r="A111">
            <v>100921</v>
          </cell>
          <cell r="B111">
            <v>100921</v>
          </cell>
          <cell r="D111" t="str">
            <v>EOP-Substations</v>
          </cell>
          <cell r="G111">
            <v>33031.75</v>
          </cell>
          <cell r="I111">
            <v>322344.89</v>
          </cell>
          <cell r="K111">
            <v>355376.64000000001</v>
          </cell>
          <cell r="R111">
            <v>74445.039999999994</v>
          </cell>
          <cell r="U111">
            <v>866264</v>
          </cell>
          <cell r="W111">
            <v>940709.04</v>
          </cell>
          <cell r="AB111">
            <v>-585332.4</v>
          </cell>
          <cell r="AE111">
            <v>940709.04</v>
          </cell>
        </row>
        <row r="112">
          <cell r="A112">
            <v>100922</v>
          </cell>
          <cell r="B112">
            <v>100922</v>
          </cell>
          <cell r="D112" t="str">
            <v>EOP-Sub Transmission Lines</v>
          </cell>
          <cell r="G112">
            <v>66919.839999999997</v>
          </cell>
          <cell r="I112">
            <v>20593.41</v>
          </cell>
          <cell r="K112">
            <v>87513.25</v>
          </cell>
          <cell r="R112">
            <v>12535</v>
          </cell>
          <cell r="U112">
            <v>37465</v>
          </cell>
          <cell r="W112">
            <v>50000</v>
          </cell>
          <cell r="AB112">
            <v>37513.25</v>
          </cell>
          <cell r="AE112">
            <v>50000</v>
          </cell>
        </row>
        <row r="113">
          <cell r="A113">
            <v>100923</v>
          </cell>
          <cell r="B113">
            <v>100923</v>
          </cell>
          <cell r="D113" t="str">
            <v>EOP-Overhead Distribution Lines</v>
          </cell>
          <cell r="G113">
            <v>102969.91</v>
          </cell>
          <cell r="I113">
            <v>41819.35</v>
          </cell>
          <cell r="K113">
            <v>144789.26</v>
          </cell>
          <cell r="R113">
            <v>108987</v>
          </cell>
          <cell r="U113">
            <v>37739</v>
          </cell>
          <cell r="W113">
            <v>146726</v>
          </cell>
          <cell r="AB113">
            <v>-1936.74</v>
          </cell>
          <cell r="AE113">
            <v>146726</v>
          </cell>
        </row>
        <row r="114">
          <cell r="A114">
            <v>100924</v>
          </cell>
          <cell r="B114">
            <v>100924</v>
          </cell>
          <cell r="D114" t="str">
            <v>EOP-Underground Distribution Lines</v>
          </cell>
          <cell r="G114">
            <v>10290.75</v>
          </cell>
          <cell r="I114">
            <v>5225.1499999999996</v>
          </cell>
          <cell r="K114">
            <v>15515.9</v>
          </cell>
          <cell r="R114">
            <v>6812.52</v>
          </cell>
          <cell r="U114">
            <v>0</v>
          </cell>
          <cell r="W114">
            <v>6812.52</v>
          </cell>
          <cell r="AB114">
            <v>8703.3799999999992</v>
          </cell>
          <cell r="AE114">
            <v>6812.52</v>
          </cell>
        </row>
        <row r="115">
          <cell r="A115">
            <v>100925</v>
          </cell>
          <cell r="B115">
            <v>100925</v>
          </cell>
          <cell r="D115" t="str">
            <v>EOP-Transformer</v>
          </cell>
          <cell r="G115">
            <v>1117.25</v>
          </cell>
          <cell r="I115">
            <v>31180.68</v>
          </cell>
          <cell r="K115">
            <v>32297.93</v>
          </cell>
          <cell r="R115">
            <v>3270</v>
          </cell>
          <cell r="U115">
            <v>31730</v>
          </cell>
          <cell r="W115">
            <v>35000</v>
          </cell>
          <cell r="AB115">
            <v>-2702.07</v>
          </cell>
          <cell r="AE115">
            <v>35000</v>
          </cell>
        </row>
        <row r="116">
          <cell r="A116">
            <v>100926</v>
          </cell>
          <cell r="B116">
            <v>100926</v>
          </cell>
          <cell r="D116" t="str">
            <v>EOP-New Meters</v>
          </cell>
          <cell r="G116">
            <v>2395</v>
          </cell>
          <cell r="I116">
            <v>9123.02</v>
          </cell>
          <cell r="K116">
            <v>11518.02</v>
          </cell>
          <cell r="R116">
            <v>5865</v>
          </cell>
          <cell r="U116">
            <v>16048</v>
          </cell>
          <cell r="W116">
            <v>21913</v>
          </cell>
          <cell r="AB116">
            <v>-10394.98</v>
          </cell>
          <cell r="AE116">
            <v>21913</v>
          </cell>
        </row>
        <row r="117">
          <cell r="A117">
            <v>100927</v>
          </cell>
          <cell r="B117">
            <v>100927</v>
          </cell>
          <cell r="D117" t="str">
            <v>EOP-New Office Furniture &amp; Equipment</v>
          </cell>
          <cell r="G117">
            <v>54.5</v>
          </cell>
          <cell r="I117">
            <v>0</v>
          </cell>
          <cell r="K117">
            <v>54.5</v>
          </cell>
          <cell r="R117">
            <v>0</v>
          </cell>
          <cell r="U117">
            <v>5000</v>
          </cell>
          <cell r="W117">
            <v>5000</v>
          </cell>
          <cell r="AB117">
            <v>-4945.5</v>
          </cell>
          <cell r="AE117">
            <v>5000</v>
          </cell>
        </row>
        <row r="118">
          <cell r="A118">
            <v>100928</v>
          </cell>
          <cell r="B118">
            <v>100928</v>
          </cell>
          <cell r="D118" t="str">
            <v>EOP-New Tools &amp; Equipment</v>
          </cell>
          <cell r="G118">
            <v>0</v>
          </cell>
          <cell r="I118">
            <v>0</v>
          </cell>
          <cell r="K118">
            <v>0</v>
          </cell>
          <cell r="R118">
            <v>0</v>
          </cell>
          <cell r="U118">
            <v>5000</v>
          </cell>
          <cell r="W118">
            <v>5000</v>
          </cell>
          <cell r="AB118">
            <v>-5000</v>
          </cell>
          <cell r="AE118">
            <v>5000</v>
          </cell>
        </row>
        <row r="119">
          <cell r="A119">
            <v>101019</v>
          </cell>
          <cell r="B119">
            <v>101019</v>
          </cell>
          <cell r="D119" t="str">
            <v>EOP-Easements</v>
          </cell>
          <cell r="G119">
            <v>0</v>
          </cell>
          <cell r="I119">
            <v>1830.44</v>
          </cell>
          <cell r="K119">
            <v>1830.44</v>
          </cell>
          <cell r="R119">
            <v>0</v>
          </cell>
          <cell r="U119">
            <v>0</v>
          </cell>
          <cell r="W119">
            <v>0</v>
          </cell>
          <cell r="AB119">
            <v>1830.44</v>
          </cell>
          <cell r="AE119">
            <v>0</v>
          </cell>
        </row>
        <row r="120">
          <cell r="A120">
            <v>101020</v>
          </cell>
          <cell r="B120">
            <v>101020</v>
          </cell>
          <cell r="D120" t="str">
            <v>EOP-New Transportation Equipment</v>
          </cell>
          <cell r="G120">
            <v>0</v>
          </cell>
          <cell r="I120">
            <v>2652.52</v>
          </cell>
          <cell r="K120">
            <v>2652.52</v>
          </cell>
          <cell r="R120">
            <v>0</v>
          </cell>
          <cell r="U120">
            <v>0</v>
          </cell>
          <cell r="W120">
            <v>0</v>
          </cell>
          <cell r="AB120">
            <v>2652.52</v>
          </cell>
          <cell r="AE120">
            <v>0</v>
          </cell>
        </row>
        <row r="121">
          <cell r="A121">
            <v>101077</v>
          </cell>
          <cell r="B121">
            <v>101077</v>
          </cell>
          <cell r="D121" t="str">
            <v>EOP-GENERAL CAPITAL CHARGES</v>
          </cell>
          <cell r="G121">
            <v>51093.7</v>
          </cell>
          <cell r="I121">
            <v>76617.56</v>
          </cell>
          <cell r="K121">
            <v>127711.26</v>
          </cell>
          <cell r="R121">
            <v>66042</v>
          </cell>
          <cell r="U121">
            <v>97528.61</v>
          </cell>
          <cell r="W121">
            <v>163570.60999999999</v>
          </cell>
          <cell r="AB121">
            <v>-35859.35</v>
          </cell>
          <cell r="AE121">
            <v>163570.60999999999</v>
          </cell>
        </row>
        <row r="122">
          <cell r="A122">
            <v>101117</v>
          </cell>
          <cell r="B122">
            <v>101117</v>
          </cell>
          <cell r="D122" t="str">
            <v>EOP-Communications Project</v>
          </cell>
          <cell r="G122">
            <v>0</v>
          </cell>
          <cell r="I122">
            <v>0</v>
          </cell>
          <cell r="K122">
            <v>0</v>
          </cell>
          <cell r="R122">
            <v>4140</v>
          </cell>
          <cell r="U122">
            <v>0</v>
          </cell>
          <cell r="W122">
            <v>4140</v>
          </cell>
          <cell r="AB122">
            <v>-4140</v>
          </cell>
          <cell r="AE122">
            <v>4140</v>
          </cell>
        </row>
        <row r="123">
          <cell r="A123">
            <v>101120</v>
          </cell>
          <cell r="B123">
            <v>101120</v>
          </cell>
          <cell r="D123" t="str">
            <v>EOP-LIMS System Upgrade</v>
          </cell>
          <cell r="G123">
            <v>1260</v>
          </cell>
          <cell r="I123">
            <v>0</v>
          </cell>
          <cell r="K123">
            <v>1260</v>
          </cell>
          <cell r="R123">
            <v>0</v>
          </cell>
          <cell r="U123">
            <v>40000</v>
          </cell>
          <cell r="W123">
            <v>40000</v>
          </cell>
          <cell r="AB123">
            <v>-38740</v>
          </cell>
          <cell r="AE123">
            <v>40000</v>
          </cell>
        </row>
        <row r="124">
          <cell r="J124" t="str">
            <v>----------</v>
          </cell>
          <cell r="Q124" t="str">
            <v>----------</v>
          </cell>
          <cell r="S124" t="str">
            <v>----------</v>
          </cell>
          <cell r="V124" t="str">
            <v>----------</v>
          </cell>
          <cell r="Y124" t="str">
            <v>----------</v>
          </cell>
          <cell r="AD124" t="str">
            <v>----------</v>
          </cell>
          <cell r="AG124" t="str">
            <v>----------</v>
          </cell>
        </row>
        <row r="125">
          <cell r="D125" t="str">
            <v>Total for</v>
          </cell>
          <cell r="E125" t="str">
            <v>EOP Dist 0020</v>
          </cell>
          <cell r="G125">
            <v>269132.7</v>
          </cell>
          <cell r="I125">
            <v>512577.02</v>
          </cell>
          <cell r="K125">
            <v>781709.72</v>
          </cell>
          <cell r="R125">
            <v>282096.56</v>
          </cell>
          <cell r="U125">
            <v>1136774.6100000001</v>
          </cell>
          <cell r="W125">
            <v>1418871.17</v>
          </cell>
          <cell r="AB125">
            <v>-637161.44999999995</v>
          </cell>
          <cell r="AE125">
            <v>1418871.17</v>
          </cell>
        </row>
        <row r="126">
          <cell r="J126" t="str">
            <v>----------</v>
          </cell>
          <cell r="Q126" t="str">
            <v>----------</v>
          </cell>
          <cell r="S126" t="str">
            <v>----------</v>
          </cell>
          <cell r="V126" t="str">
            <v>----------</v>
          </cell>
          <cell r="Y126" t="str">
            <v>----------</v>
          </cell>
          <cell r="AD126" t="str">
            <v>----------</v>
          </cell>
          <cell r="AG126" t="str">
            <v>----------</v>
          </cell>
        </row>
        <row r="127">
          <cell r="D127" t="str">
            <v>Total Cap. Expnd. in</v>
          </cell>
          <cell r="F127" t="str">
            <v>CNP Regulated Comp</v>
          </cell>
          <cell r="G127">
            <v>1297010.05</v>
          </cell>
          <cell r="I127">
            <v>3110589.78</v>
          </cell>
          <cell r="K127">
            <v>4407599.83</v>
          </cell>
          <cell r="R127">
            <v>2468243.6800000002</v>
          </cell>
          <cell r="U127">
            <v>4790200.2699999996</v>
          </cell>
          <cell r="W127">
            <v>7258443.9500000002</v>
          </cell>
          <cell r="AB127">
            <v>-2850844.12</v>
          </cell>
          <cell r="AE127">
            <v>7258443.9500000002</v>
          </cell>
        </row>
        <row r="128">
          <cell r="A128" t="str">
            <v>Run Date:</v>
          </cell>
          <cell r="C128" t="str">
            <v>2006.09.13</v>
          </cell>
          <cell r="O128" t="str">
            <v>FortisOntario</v>
          </cell>
          <cell r="AI128" t="str">
            <v>Page no.:</v>
          </cell>
          <cell r="AJ128">
            <v>2</v>
          </cell>
        </row>
        <row r="129">
          <cell r="M129" t="str">
            <v>Summary of Capital Expenditures</v>
          </cell>
        </row>
        <row r="130">
          <cell r="N130" t="str">
            <v>Actual vs Planned/Forecast - Year to Date</v>
          </cell>
        </row>
        <row r="131">
          <cell r="L131" t="str">
            <v>For period month end: December 2006</v>
          </cell>
        </row>
        <row r="133">
          <cell r="I133" t="str">
            <v>Actual Capital Expenditures</v>
          </cell>
          <cell r="U133" t="str">
            <v>Planned Capital Expenditures (ver.</v>
          </cell>
          <cell r="Z133">
            <v>0</v>
          </cell>
          <cell r="AA133" t="str">
            <v>)</v>
          </cell>
          <cell r="AC133" t="str">
            <v>YTD Variance</v>
          </cell>
          <cell r="AF133" t="str">
            <v>Year</v>
          </cell>
          <cell r="AG133">
            <v>2006</v>
          </cell>
          <cell r="AH133" t="str">
            <v>Plan</v>
          </cell>
        </row>
        <row r="134">
          <cell r="B134" t="str">
            <v>Order</v>
          </cell>
          <cell r="D134" t="str">
            <v>Order Description</v>
          </cell>
          <cell r="H134" t="str">
            <v>Labour</v>
          </cell>
          <cell r="J134" t="str">
            <v>Materials</v>
          </cell>
          <cell r="P134" t="str">
            <v>Total Cost</v>
          </cell>
          <cell r="T134" t="str">
            <v>Labour</v>
          </cell>
          <cell r="V134" t="str">
            <v>Materials</v>
          </cell>
          <cell r="X134" t="str">
            <v>Total Cost</v>
          </cell>
          <cell r="AF134" t="str">
            <v>(version 0)</v>
          </cell>
        </row>
        <row r="137">
          <cell r="A137" t="str">
            <v>Rankine Maintenance</v>
          </cell>
        </row>
        <row r="138">
          <cell r="A138">
            <v>100141</v>
          </cell>
          <cell r="B138">
            <v>100141</v>
          </cell>
          <cell r="D138" t="str">
            <v>FO-Generator Unit Projects</v>
          </cell>
          <cell r="G138">
            <v>0</v>
          </cell>
          <cell r="I138">
            <v>-2643.7</v>
          </cell>
          <cell r="K138">
            <v>-2643.7</v>
          </cell>
          <cell r="R138">
            <v>0</v>
          </cell>
          <cell r="U138">
            <v>0</v>
          </cell>
          <cell r="W138">
            <v>0</v>
          </cell>
          <cell r="AB138">
            <v>-2643.7</v>
          </cell>
          <cell r="AE138">
            <v>0</v>
          </cell>
        </row>
        <row r="139">
          <cell r="J139" t="str">
            <v>----------</v>
          </cell>
          <cell r="Q139" t="str">
            <v>----------</v>
          </cell>
          <cell r="S139" t="str">
            <v>----------</v>
          </cell>
          <cell r="V139" t="str">
            <v>----------</v>
          </cell>
          <cell r="Y139" t="str">
            <v>----------</v>
          </cell>
          <cell r="AD139" t="str">
            <v>----------</v>
          </cell>
          <cell r="AG139" t="str">
            <v>----------</v>
          </cell>
        </row>
        <row r="140">
          <cell r="D140" t="str">
            <v>Total for</v>
          </cell>
          <cell r="E140" t="str">
            <v>Rankine Maintenance</v>
          </cell>
          <cell r="G140">
            <v>0</v>
          </cell>
          <cell r="I140">
            <v>-2643.7</v>
          </cell>
          <cell r="K140">
            <v>-2643.7</v>
          </cell>
          <cell r="R140">
            <v>0</v>
          </cell>
          <cell r="U140">
            <v>0</v>
          </cell>
          <cell r="W140">
            <v>0</v>
          </cell>
          <cell r="AB140">
            <v>-2643.7</v>
          </cell>
          <cell r="AE140">
            <v>0</v>
          </cell>
        </row>
        <row r="142">
          <cell r="A142" t="str">
            <v>Corporate Services</v>
          </cell>
        </row>
        <row r="143">
          <cell r="A143">
            <v>100152</v>
          </cell>
          <cell r="B143">
            <v>100152</v>
          </cell>
          <cell r="D143" t="str">
            <v>FO-New Servers</v>
          </cell>
          <cell r="G143">
            <v>0</v>
          </cell>
          <cell r="I143">
            <v>0</v>
          </cell>
          <cell r="K143">
            <v>0</v>
          </cell>
          <cell r="R143">
            <v>15088</v>
          </cell>
          <cell r="U143">
            <v>0</v>
          </cell>
          <cell r="W143">
            <v>15088</v>
          </cell>
          <cell r="AB143">
            <v>-15088</v>
          </cell>
          <cell r="AE143">
            <v>15088</v>
          </cell>
        </row>
        <row r="144">
          <cell r="A144">
            <v>100161</v>
          </cell>
          <cell r="B144">
            <v>100161</v>
          </cell>
          <cell r="D144" t="str">
            <v>FO-Other Software</v>
          </cell>
          <cell r="G144">
            <v>3358</v>
          </cell>
          <cell r="I144">
            <v>0</v>
          </cell>
          <cell r="K144">
            <v>3358</v>
          </cell>
          <cell r="R144">
            <v>46000</v>
          </cell>
          <cell r="U144">
            <v>0</v>
          </cell>
          <cell r="W144">
            <v>46000</v>
          </cell>
          <cell r="AB144">
            <v>-42642</v>
          </cell>
          <cell r="AE144">
            <v>46000</v>
          </cell>
        </row>
        <row r="145">
          <cell r="A145">
            <v>101119</v>
          </cell>
          <cell r="B145">
            <v>101119</v>
          </cell>
          <cell r="D145" t="str">
            <v>FO- SAN Upgrade</v>
          </cell>
          <cell r="G145">
            <v>4646</v>
          </cell>
          <cell r="I145">
            <v>0</v>
          </cell>
          <cell r="K145">
            <v>4646</v>
          </cell>
          <cell r="R145">
            <v>22080</v>
          </cell>
          <cell r="U145">
            <v>100000</v>
          </cell>
          <cell r="W145">
            <v>122080</v>
          </cell>
          <cell r="AB145">
            <v>-117434</v>
          </cell>
          <cell r="AE145">
            <v>122080</v>
          </cell>
        </row>
        <row r="146">
          <cell r="J146" t="str">
            <v>----------</v>
          </cell>
          <cell r="Q146" t="str">
            <v>----------</v>
          </cell>
          <cell r="S146" t="str">
            <v>----------</v>
          </cell>
          <cell r="V146" t="str">
            <v>----------</v>
          </cell>
          <cell r="Y146" t="str">
            <v>----------</v>
          </cell>
          <cell r="AD146" t="str">
            <v>----------</v>
          </cell>
          <cell r="AG146" t="str">
            <v>----------</v>
          </cell>
        </row>
        <row r="147">
          <cell r="D147" t="str">
            <v>Total for</v>
          </cell>
          <cell r="E147" t="str">
            <v>Corporate Services</v>
          </cell>
          <cell r="G147">
            <v>8004</v>
          </cell>
          <cell r="I147">
            <v>0</v>
          </cell>
          <cell r="K147">
            <v>8004</v>
          </cell>
          <cell r="R147">
            <v>83168</v>
          </cell>
          <cell r="U147">
            <v>100000</v>
          </cell>
          <cell r="W147">
            <v>183168</v>
          </cell>
          <cell r="AB147">
            <v>-175164</v>
          </cell>
          <cell r="AE147">
            <v>183168</v>
          </cell>
        </row>
        <row r="149">
          <cell r="A149" t="str">
            <v>General Corporate</v>
          </cell>
        </row>
        <row r="150">
          <cell r="A150">
            <v>100144</v>
          </cell>
          <cell r="B150">
            <v>100144</v>
          </cell>
          <cell r="D150" t="str">
            <v>FO-Transportation Equipment for Limited</v>
          </cell>
          <cell r="G150">
            <v>0</v>
          </cell>
          <cell r="I150">
            <v>0</v>
          </cell>
          <cell r="K150">
            <v>0</v>
          </cell>
          <cell r="R150">
            <v>0</v>
          </cell>
          <cell r="U150">
            <v>35000</v>
          </cell>
          <cell r="W150">
            <v>35000</v>
          </cell>
          <cell r="AB150">
            <v>-35000</v>
          </cell>
          <cell r="AE150">
            <v>35000</v>
          </cell>
        </row>
        <row r="151">
          <cell r="A151">
            <v>100151</v>
          </cell>
          <cell r="B151">
            <v>100151</v>
          </cell>
          <cell r="D151" t="str">
            <v>FO-New Computer Hardware</v>
          </cell>
          <cell r="G151">
            <v>0</v>
          </cell>
          <cell r="I151">
            <v>0</v>
          </cell>
          <cell r="K151">
            <v>0</v>
          </cell>
          <cell r="R151">
            <v>4479.96</v>
          </cell>
          <cell r="U151">
            <v>0</v>
          </cell>
          <cell r="W151">
            <v>4479.96</v>
          </cell>
          <cell r="AB151">
            <v>-4479.96</v>
          </cell>
          <cell r="AE151">
            <v>4479.96</v>
          </cell>
        </row>
        <row r="152">
          <cell r="A152">
            <v>100324</v>
          </cell>
          <cell r="B152">
            <v>100324</v>
          </cell>
          <cell r="D152" t="str">
            <v>FO-Building Improvements-Service Center</v>
          </cell>
          <cell r="G152">
            <v>22288</v>
          </cell>
          <cell r="I152">
            <v>154711.69</v>
          </cell>
          <cell r="K152">
            <v>176999.69</v>
          </cell>
          <cell r="R152">
            <v>18367.96</v>
          </cell>
          <cell r="U152">
            <v>475000</v>
          </cell>
          <cell r="W152">
            <v>493367.96</v>
          </cell>
          <cell r="AB152">
            <v>-316368.27</v>
          </cell>
          <cell r="AE152">
            <v>493367.96</v>
          </cell>
        </row>
        <row r="153">
          <cell r="A153">
            <v>100721</v>
          </cell>
          <cell r="B153">
            <v>100721</v>
          </cell>
          <cell r="D153" t="str">
            <v>FO-Office Equipment for Limited</v>
          </cell>
          <cell r="G153">
            <v>0</v>
          </cell>
          <cell r="I153">
            <v>15471</v>
          </cell>
          <cell r="K153">
            <v>15471</v>
          </cell>
          <cell r="R153">
            <v>0</v>
          </cell>
          <cell r="U153">
            <v>0</v>
          </cell>
          <cell r="W153">
            <v>0</v>
          </cell>
          <cell r="AB153">
            <v>15471</v>
          </cell>
          <cell r="AE153">
            <v>0</v>
          </cell>
        </row>
        <row r="154">
          <cell r="A154">
            <v>100996</v>
          </cell>
          <cell r="B154">
            <v>100996</v>
          </cell>
          <cell r="D154" t="str">
            <v>FO-Land Purchases</v>
          </cell>
          <cell r="G154">
            <v>0</v>
          </cell>
          <cell r="I154">
            <v>-40700</v>
          </cell>
          <cell r="K154">
            <v>-40700</v>
          </cell>
          <cell r="R154">
            <v>0</v>
          </cell>
          <cell r="U154">
            <v>0</v>
          </cell>
          <cell r="W154">
            <v>0</v>
          </cell>
          <cell r="AB154">
            <v>-40700</v>
          </cell>
          <cell r="AE154">
            <v>0</v>
          </cell>
        </row>
        <row r="155">
          <cell r="J155" t="str">
            <v>----------</v>
          </cell>
          <cell r="Q155" t="str">
            <v>----------</v>
          </cell>
          <cell r="S155" t="str">
            <v>----------</v>
          </cell>
          <cell r="V155" t="str">
            <v>----------</v>
          </cell>
          <cell r="Y155" t="str">
            <v>----------</v>
          </cell>
          <cell r="AD155" t="str">
            <v>----------</v>
          </cell>
          <cell r="AG155" t="str">
            <v>----------</v>
          </cell>
        </row>
        <row r="156">
          <cell r="D156" t="str">
            <v>Total for</v>
          </cell>
          <cell r="E156" t="str">
            <v>General Corporate</v>
          </cell>
          <cell r="G156">
            <v>22288</v>
          </cell>
          <cell r="I156">
            <v>129482.69</v>
          </cell>
          <cell r="K156">
            <v>151770.69</v>
          </cell>
          <cell r="R156">
            <v>22847.919999999998</v>
          </cell>
          <cell r="U156">
            <v>510000</v>
          </cell>
          <cell r="W156">
            <v>532847.92000000004</v>
          </cell>
          <cell r="AB156">
            <v>-381077.23</v>
          </cell>
          <cell r="AE156">
            <v>532847.92000000004</v>
          </cell>
        </row>
        <row r="158">
          <cell r="A158" t="str">
            <v>Billed Services</v>
          </cell>
        </row>
        <row r="159">
          <cell r="A159">
            <v>100624</v>
          </cell>
          <cell r="B159">
            <v>100624</v>
          </cell>
          <cell r="D159" t="str">
            <v>FO-Town of Fort Erie - Streetlights</v>
          </cell>
          <cell r="G159">
            <v>1903.5</v>
          </cell>
          <cell r="I159">
            <v>152790.44</v>
          </cell>
          <cell r="K159">
            <v>154693.94</v>
          </cell>
          <cell r="R159">
            <v>0</v>
          </cell>
          <cell r="U159">
            <v>0</v>
          </cell>
          <cell r="W159">
            <v>0</v>
          </cell>
          <cell r="AB159">
            <v>154693.94</v>
          </cell>
          <cell r="AE159">
            <v>0</v>
          </cell>
        </row>
        <row r="160">
          <cell r="A160">
            <v>100700</v>
          </cell>
          <cell r="B160">
            <v>100700</v>
          </cell>
          <cell r="D160" t="str">
            <v>FO - FE - Sentinels Lights</v>
          </cell>
          <cell r="G160">
            <v>960</v>
          </cell>
          <cell r="I160">
            <v>7333.91</v>
          </cell>
          <cell r="K160">
            <v>8293.91</v>
          </cell>
          <cell r="R160">
            <v>0</v>
          </cell>
          <cell r="U160">
            <v>0</v>
          </cell>
          <cell r="W160">
            <v>0</v>
          </cell>
          <cell r="AB160">
            <v>8293.91</v>
          </cell>
          <cell r="AE160">
            <v>0</v>
          </cell>
        </row>
        <row r="161">
          <cell r="A161">
            <v>100997</v>
          </cell>
          <cell r="B161">
            <v>100997</v>
          </cell>
          <cell r="D161" t="str">
            <v>FO-EOP New Strlites (use 101060)</v>
          </cell>
          <cell r="G161">
            <v>790.25</v>
          </cell>
          <cell r="I161">
            <v>-790.25</v>
          </cell>
          <cell r="K161">
            <v>0</v>
          </cell>
          <cell r="R161">
            <v>0</v>
          </cell>
          <cell r="U161">
            <v>0</v>
          </cell>
          <cell r="W161">
            <v>0</v>
          </cell>
          <cell r="AB161">
            <v>0</v>
          </cell>
          <cell r="AE161">
            <v>0</v>
          </cell>
        </row>
        <row r="162">
          <cell r="A162">
            <v>101060</v>
          </cell>
          <cell r="B162">
            <v>101060</v>
          </cell>
          <cell r="D162" t="str">
            <v>FO-EOP New Streetlights</v>
          </cell>
          <cell r="G162">
            <v>598.5</v>
          </cell>
          <cell r="I162">
            <v>5322.96</v>
          </cell>
          <cell r="K162">
            <v>5921.46</v>
          </cell>
          <cell r="R162">
            <v>2452.56</v>
          </cell>
          <cell r="U162">
            <v>6500</v>
          </cell>
          <cell r="W162">
            <v>8952.56</v>
          </cell>
          <cell r="AB162">
            <v>-3031.1</v>
          </cell>
          <cell r="AE162">
            <v>8952.56</v>
          </cell>
        </row>
        <row r="163">
          <cell r="J163" t="str">
            <v>----------</v>
          </cell>
          <cell r="Q163" t="str">
            <v>----------</v>
          </cell>
          <cell r="S163" t="str">
            <v>----------</v>
          </cell>
          <cell r="V163" t="str">
            <v>----------</v>
          </cell>
          <cell r="Y163" t="str">
            <v>----------</v>
          </cell>
          <cell r="AD163" t="str">
            <v>----------</v>
          </cell>
          <cell r="AG163" t="str">
            <v>----------</v>
          </cell>
        </row>
        <row r="164">
          <cell r="D164" t="str">
            <v>Total for</v>
          </cell>
          <cell r="E164" t="str">
            <v>Billed Services</v>
          </cell>
          <cell r="G164">
            <v>4252.25</v>
          </cell>
          <cell r="I164">
            <v>164657.06</v>
          </cell>
          <cell r="K164">
            <v>168909.31</v>
          </cell>
          <cell r="R164">
            <v>2452.56</v>
          </cell>
          <cell r="U164">
            <v>6500</v>
          </cell>
          <cell r="W164">
            <v>8952.56</v>
          </cell>
          <cell r="AB164">
            <v>159956.75</v>
          </cell>
          <cell r="AE164">
            <v>8952.56</v>
          </cell>
        </row>
        <row r="166">
          <cell r="A166" t="str">
            <v>Cornwall District Heating</v>
          </cell>
        </row>
        <row r="167">
          <cell r="A167">
            <v>101061</v>
          </cell>
          <cell r="B167">
            <v>101061</v>
          </cell>
          <cell r="D167" t="str">
            <v>CDH-Generator Improvements</v>
          </cell>
          <cell r="G167">
            <v>0</v>
          </cell>
          <cell r="I167">
            <v>41272.620000000003</v>
          </cell>
          <cell r="K167">
            <v>41272.620000000003</v>
          </cell>
          <cell r="R167">
            <v>328.04</v>
          </cell>
          <cell r="U167">
            <v>60000</v>
          </cell>
          <cell r="W167">
            <v>60328.04</v>
          </cell>
          <cell r="AB167">
            <v>-19055.419999999998</v>
          </cell>
          <cell r="AE167">
            <v>60328.04</v>
          </cell>
        </row>
        <row r="168">
          <cell r="J168" t="str">
            <v>----------</v>
          </cell>
          <cell r="Q168" t="str">
            <v>----------</v>
          </cell>
          <cell r="S168" t="str">
            <v>----------</v>
          </cell>
          <cell r="V168" t="str">
            <v>----------</v>
          </cell>
          <cell r="Y168" t="str">
            <v>----------</v>
          </cell>
          <cell r="AD168" t="str">
            <v>----------</v>
          </cell>
          <cell r="AG168" t="str">
            <v>----------</v>
          </cell>
        </row>
        <row r="169">
          <cell r="D169" t="str">
            <v>Total for</v>
          </cell>
          <cell r="E169" t="str">
            <v>Cornwall District Heating</v>
          </cell>
          <cell r="G169">
            <v>0</v>
          </cell>
          <cell r="I169">
            <v>41272.620000000003</v>
          </cell>
          <cell r="K169">
            <v>41272.620000000003</v>
          </cell>
          <cell r="R169">
            <v>328.04</v>
          </cell>
          <cell r="U169">
            <v>60000</v>
          </cell>
          <cell r="W169">
            <v>60328.04</v>
          </cell>
          <cell r="AB169">
            <v>-19055.419999999998</v>
          </cell>
          <cell r="AE169">
            <v>60328.04</v>
          </cell>
        </row>
        <row r="171">
          <cell r="A171" t="str">
            <v>Thermal Plant</v>
          </cell>
        </row>
        <row r="172">
          <cell r="A172">
            <v>101125</v>
          </cell>
          <cell r="B172">
            <v>101125</v>
          </cell>
          <cell r="D172" t="str">
            <v>FO-Thermal Plant Improvements</v>
          </cell>
          <cell r="G172">
            <v>4370</v>
          </cell>
          <cell r="I172">
            <v>93304.65</v>
          </cell>
          <cell r="K172">
            <v>97674.65</v>
          </cell>
          <cell r="R172">
            <v>0</v>
          </cell>
          <cell r="U172">
            <v>0</v>
          </cell>
          <cell r="W172">
            <v>0</v>
          </cell>
          <cell r="AB172">
            <v>97674.65</v>
          </cell>
          <cell r="AE172">
            <v>0</v>
          </cell>
        </row>
        <row r="173">
          <cell r="J173" t="str">
            <v>----------</v>
          </cell>
          <cell r="Q173" t="str">
            <v>----------</v>
          </cell>
          <cell r="S173" t="str">
            <v>----------</v>
          </cell>
          <cell r="V173" t="str">
            <v>----------</v>
          </cell>
          <cell r="Y173" t="str">
            <v>----------</v>
          </cell>
          <cell r="AD173" t="str">
            <v>----------</v>
          </cell>
          <cell r="AG173" t="str">
            <v>----------</v>
          </cell>
        </row>
        <row r="174">
          <cell r="D174" t="str">
            <v>Total for</v>
          </cell>
          <cell r="E174" t="str">
            <v>Thermal Plant</v>
          </cell>
          <cell r="G174">
            <v>4370</v>
          </cell>
          <cell r="I174">
            <v>93304.65</v>
          </cell>
          <cell r="K174">
            <v>97674.65</v>
          </cell>
          <cell r="R174">
            <v>0</v>
          </cell>
          <cell r="U174">
            <v>0</v>
          </cell>
          <cell r="W174">
            <v>0</v>
          </cell>
          <cell r="AB174">
            <v>97674.65</v>
          </cell>
          <cell r="AE174">
            <v>0</v>
          </cell>
        </row>
        <row r="175">
          <cell r="J175" t="str">
            <v>----------</v>
          </cell>
          <cell r="Q175" t="str">
            <v>----------</v>
          </cell>
          <cell r="S175" t="str">
            <v>----------</v>
          </cell>
          <cell r="V175" t="str">
            <v>----------</v>
          </cell>
          <cell r="Y175" t="str">
            <v>----------</v>
          </cell>
          <cell r="AD175" t="str">
            <v>----------</v>
          </cell>
          <cell r="AG175" t="str">
            <v>----------</v>
          </cell>
        </row>
        <row r="176">
          <cell r="D176" t="str">
            <v>Total Cap. Expnd. in</v>
          </cell>
          <cell r="F176" t="str">
            <v>FortisOntario</v>
          </cell>
          <cell r="G176">
            <v>38914.25</v>
          </cell>
          <cell r="I176">
            <v>426073.32</v>
          </cell>
          <cell r="K176">
            <v>464987.57</v>
          </cell>
          <cell r="R176">
            <v>108796.52</v>
          </cell>
          <cell r="U176">
            <v>676500</v>
          </cell>
          <cell r="W176">
            <v>785296.52</v>
          </cell>
          <cell r="AB176">
            <v>-320308.95</v>
          </cell>
          <cell r="AE176">
            <v>785296.52</v>
          </cell>
        </row>
        <row r="177">
          <cell r="A177" t="str">
            <v>Run Date:</v>
          </cell>
          <cell r="C177" t="str">
            <v>2006.09.13</v>
          </cell>
          <cell r="O177" t="str">
            <v>Cornwall</v>
          </cell>
          <cell r="AI177" t="str">
            <v>Page no.:</v>
          </cell>
          <cell r="AJ177">
            <v>3</v>
          </cell>
        </row>
        <row r="178">
          <cell r="M178" t="str">
            <v>Summary of Capital Expenditures</v>
          </cell>
        </row>
        <row r="179">
          <cell r="N179" t="str">
            <v>Actual vs Planned/Forecast - Year to Date</v>
          </cell>
        </row>
        <row r="180">
          <cell r="L180" t="str">
            <v>For period month end: December 2006</v>
          </cell>
        </row>
        <row r="182">
          <cell r="I182" t="str">
            <v>Actual Capital Expenditures</v>
          </cell>
          <cell r="U182" t="str">
            <v>Planned Capital Expenditures (ver.</v>
          </cell>
          <cell r="Z182">
            <v>0</v>
          </cell>
          <cell r="AA182" t="str">
            <v>)</v>
          </cell>
          <cell r="AC182" t="str">
            <v>YTD Variance</v>
          </cell>
          <cell r="AF182" t="str">
            <v>Year</v>
          </cell>
          <cell r="AG182">
            <v>2006</v>
          </cell>
          <cell r="AH182" t="str">
            <v>Plan</v>
          </cell>
        </row>
        <row r="183">
          <cell r="B183" t="str">
            <v>Order</v>
          </cell>
          <cell r="D183" t="str">
            <v>Order Description</v>
          </cell>
          <cell r="H183" t="str">
            <v>Labour</v>
          </cell>
          <cell r="J183" t="str">
            <v>Materials</v>
          </cell>
          <cell r="P183" t="str">
            <v>Total Cost</v>
          </cell>
          <cell r="T183" t="str">
            <v>Labour</v>
          </cell>
          <cell r="V183" t="str">
            <v>Materials</v>
          </cell>
          <cell r="X183" t="str">
            <v>Total Cost</v>
          </cell>
          <cell r="AF183" t="str">
            <v>(version 0)</v>
          </cell>
        </row>
        <row r="186">
          <cell r="A186" t="str">
            <v>Cornwall Distribution</v>
          </cell>
        </row>
        <row r="187">
          <cell r="A187">
            <v>100961</v>
          </cell>
          <cell r="B187">
            <v>100961</v>
          </cell>
          <cell r="D187" t="str">
            <v>Cornwall-Building Improvements</v>
          </cell>
          <cell r="G187">
            <v>3772</v>
          </cell>
          <cell r="I187">
            <v>33908.99</v>
          </cell>
          <cell r="K187">
            <v>37680.99</v>
          </cell>
          <cell r="R187">
            <v>820.04</v>
          </cell>
          <cell r="U187">
            <v>55000</v>
          </cell>
          <cell r="W187">
            <v>55820.04</v>
          </cell>
          <cell r="AB187">
            <v>-18139.05</v>
          </cell>
          <cell r="AE187">
            <v>55820.04</v>
          </cell>
        </row>
        <row r="188">
          <cell r="A188">
            <v>100963</v>
          </cell>
          <cell r="B188">
            <v>100963</v>
          </cell>
          <cell r="D188" t="str">
            <v>Cornwall-Transmission Lines</v>
          </cell>
          <cell r="G188">
            <v>6947.5</v>
          </cell>
          <cell r="I188">
            <v>0</v>
          </cell>
          <cell r="K188">
            <v>6947.5</v>
          </cell>
          <cell r="R188">
            <v>26880.04</v>
          </cell>
          <cell r="U188">
            <v>139120</v>
          </cell>
          <cell r="W188">
            <v>166000.04</v>
          </cell>
          <cell r="AB188">
            <v>-159052.54</v>
          </cell>
          <cell r="AE188">
            <v>166000.04</v>
          </cell>
        </row>
        <row r="189">
          <cell r="A189">
            <v>100964</v>
          </cell>
          <cell r="B189">
            <v>100964</v>
          </cell>
          <cell r="D189" t="str">
            <v>Cornwall-New Service Lines City</v>
          </cell>
          <cell r="G189">
            <v>8305.15</v>
          </cell>
          <cell r="I189">
            <v>1610.93</v>
          </cell>
          <cell r="K189">
            <v>9916.08</v>
          </cell>
          <cell r="R189">
            <v>122850</v>
          </cell>
          <cell r="U189">
            <v>0</v>
          </cell>
          <cell r="W189">
            <v>122850</v>
          </cell>
          <cell r="AB189">
            <v>-112933.92</v>
          </cell>
          <cell r="AE189">
            <v>122850</v>
          </cell>
        </row>
        <row r="190">
          <cell r="A190">
            <v>100965</v>
          </cell>
          <cell r="B190">
            <v>100965</v>
          </cell>
          <cell r="D190" t="str">
            <v>Cornwall-UG Dist Lines Cornwall</v>
          </cell>
          <cell r="G190">
            <v>34026.31</v>
          </cell>
          <cell r="I190">
            <v>47007.08</v>
          </cell>
          <cell r="K190">
            <v>81033.39</v>
          </cell>
          <cell r="R190">
            <v>124390</v>
          </cell>
          <cell r="U190">
            <v>215610</v>
          </cell>
          <cell r="W190">
            <v>340000</v>
          </cell>
          <cell r="AB190">
            <v>-258966.61</v>
          </cell>
          <cell r="AE190">
            <v>340000</v>
          </cell>
        </row>
        <row r="191">
          <cell r="A191">
            <v>100966</v>
          </cell>
          <cell r="B191">
            <v>100966</v>
          </cell>
          <cell r="D191" t="str">
            <v>Cornwall-Transformer</v>
          </cell>
          <cell r="G191">
            <v>560</v>
          </cell>
          <cell r="I191">
            <v>76011.23</v>
          </cell>
          <cell r="K191">
            <v>76571.23</v>
          </cell>
          <cell r="R191">
            <v>12775</v>
          </cell>
          <cell r="U191">
            <v>137225</v>
          </cell>
          <cell r="W191">
            <v>150000</v>
          </cell>
          <cell r="AB191">
            <v>-73428.77</v>
          </cell>
          <cell r="AE191">
            <v>150000</v>
          </cell>
        </row>
        <row r="192">
          <cell r="A192">
            <v>100967</v>
          </cell>
          <cell r="B192">
            <v>100967</v>
          </cell>
          <cell r="D192" t="str">
            <v>Cornwall-New Meters</v>
          </cell>
          <cell r="G192">
            <v>9439.75</v>
          </cell>
          <cell r="I192">
            <v>35352.94</v>
          </cell>
          <cell r="K192">
            <v>44792.69</v>
          </cell>
          <cell r="R192">
            <v>65120.480000000003</v>
          </cell>
          <cell r="U192">
            <v>124867</v>
          </cell>
          <cell r="W192">
            <v>189987.48</v>
          </cell>
          <cell r="AB192">
            <v>-145194.79</v>
          </cell>
          <cell r="AE192">
            <v>189987.48</v>
          </cell>
        </row>
        <row r="193">
          <cell r="A193">
            <v>100968</v>
          </cell>
          <cell r="B193">
            <v>100968</v>
          </cell>
          <cell r="D193" t="str">
            <v>Cornwall-New Office Equipment</v>
          </cell>
          <cell r="G193">
            <v>0</v>
          </cell>
          <cell r="I193">
            <v>5800.44</v>
          </cell>
          <cell r="K193">
            <v>5800.44</v>
          </cell>
          <cell r="R193">
            <v>0</v>
          </cell>
          <cell r="U193">
            <v>10000</v>
          </cell>
          <cell r="W193">
            <v>10000</v>
          </cell>
          <cell r="AB193">
            <v>-4199.5600000000004</v>
          </cell>
          <cell r="AE193">
            <v>10000</v>
          </cell>
        </row>
        <row r="194">
          <cell r="A194">
            <v>100969</v>
          </cell>
          <cell r="B194">
            <v>100969</v>
          </cell>
          <cell r="D194" t="str">
            <v>Cornwall-New Tools &amp; Equipment</v>
          </cell>
          <cell r="G194">
            <v>0</v>
          </cell>
          <cell r="I194">
            <v>9585.15</v>
          </cell>
          <cell r="K194">
            <v>9585.15</v>
          </cell>
          <cell r="R194">
            <v>0</v>
          </cell>
          <cell r="U194">
            <v>32000</v>
          </cell>
          <cell r="W194">
            <v>32000</v>
          </cell>
          <cell r="AB194">
            <v>-22414.85</v>
          </cell>
          <cell r="AE194">
            <v>32000</v>
          </cell>
        </row>
        <row r="195">
          <cell r="A195">
            <v>100970</v>
          </cell>
          <cell r="B195">
            <v>100970</v>
          </cell>
          <cell r="D195" t="str">
            <v>Cornwall-New Service Lines S Stormont</v>
          </cell>
          <cell r="G195">
            <v>93</v>
          </cell>
          <cell r="I195">
            <v>0</v>
          </cell>
          <cell r="K195">
            <v>93</v>
          </cell>
          <cell r="R195">
            <v>0</v>
          </cell>
          <cell r="U195">
            <v>0</v>
          </cell>
          <cell r="W195">
            <v>0</v>
          </cell>
          <cell r="AB195">
            <v>93</v>
          </cell>
          <cell r="AE195">
            <v>0</v>
          </cell>
        </row>
        <row r="196">
          <cell r="A196">
            <v>100971</v>
          </cell>
          <cell r="B196">
            <v>100971</v>
          </cell>
          <cell r="D196" t="str">
            <v>Cornwall-Distribution Upgrades CIty</v>
          </cell>
          <cell r="G196">
            <v>124057.52</v>
          </cell>
          <cell r="I196">
            <v>54732.91</v>
          </cell>
          <cell r="K196">
            <v>178790.43</v>
          </cell>
          <cell r="R196">
            <v>129920.04</v>
          </cell>
          <cell r="U196">
            <v>51080</v>
          </cell>
          <cell r="W196">
            <v>181000.04</v>
          </cell>
          <cell r="AB196">
            <v>-2209.61</v>
          </cell>
          <cell r="AE196">
            <v>181000.04</v>
          </cell>
        </row>
        <row r="197">
          <cell r="A197">
            <v>100972</v>
          </cell>
          <cell r="B197">
            <v>100972</v>
          </cell>
          <cell r="D197" t="str">
            <v>Cornwall-Distr. Upgrades S Stormont</v>
          </cell>
          <cell r="G197">
            <v>8468.25</v>
          </cell>
          <cell r="I197">
            <v>3898.83</v>
          </cell>
          <cell r="K197">
            <v>12367.08</v>
          </cell>
          <cell r="R197">
            <v>4410.04</v>
          </cell>
          <cell r="U197">
            <v>3590</v>
          </cell>
          <cell r="W197">
            <v>8000.04</v>
          </cell>
          <cell r="AB197">
            <v>4367.04</v>
          </cell>
          <cell r="AE197">
            <v>8000.04</v>
          </cell>
        </row>
        <row r="198">
          <cell r="A198">
            <v>100973</v>
          </cell>
          <cell r="B198">
            <v>100973</v>
          </cell>
          <cell r="D198" t="str">
            <v>Cornwall-Distr. Upgrades S Glengary</v>
          </cell>
          <cell r="G198">
            <v>94319.23</v>
          </cell>
          <cell r="I198">
            <v>69454.02</v>
          </cell>
          <cell r="K198">
            <v>163773.25</v>
          </cell>
          <cell r="R198">
            <v>106242.52</v>
          </cell>
          <cell r="U198">
            <v>106757</v>
          </cell>
          <cell r="W198">
            <v>212999.52</v>
          </cell>
          <cell r="AB198">
            <v>-49226.27</v>
          </cell>
          <cell r="AE198">
            <v>212999.52</v>
          </cell>
        </row>
        <row r="199">
          <cell r="A199">
            <v>100974</v>
          </cell>
          <cell r="B199">
            <v>100974</v>
          </cell>
          <cell r="D199" t="str">
            <v>Cornwall-Distr. Upgrades Cornwall Island</v>
          </cell>
          <cell r="G199">
            <v>7647.5</v>
          </cell>
          <cell r="I199">
            <v>5236.3599999999997</v>
          </cell>
          <cell r="K199">
            <v>12883.86</v>
          </cell>
          <cell r="R199">
            <v>17080.04</v>
          </cell>
          <cell r="U199">
            <v>50920</v>
          </cell>
          <cell r="W199">
            <v>68000.039999999994</v>
          </cell>
          <cell r="AB199">
            <v>-55116.18</v>
          </cell>
          <cell r="AE199">
            <v>68000.039999999994</v>
          </cell>
        </row>
        <row r="200">
          <cell r="A200">
            <v>100975</v>
          </cell>
          <cell r="B200">
            <v>100975</v>
          </cell>
          <cell r="D200" t="str">
            <v>Cornwall-New Service Lines S Glengarry</v>
          </cell>
          <cell r="G200">
            <v>2209.5</v>
          </cell>
          <cell r="I200">
            <v>537.78</v>
          </cell>
          <cell r="K200">
            <v>2747.28</v>
          </cell>
          <cell r="R200">
            <v>54320</v>
          </cell>
          <cell r="U200">
            <v>55680</v>
          </cell>
          <cell r="W200">
            <v>110000</v>
          </cell>
          <cell r="AB200">
            <v>-107252.72</v>
          </cell>
          <cell r="AE200">
            <v>110000</v>
          </cell>
        </row>
        <row r="201">
          <cell r="A201">
            <v>100976</v>
          </cell>
          <cell r="B201">
            <v>100976</v>
          </cell>
          <cell r="D201" t="str">
            <v>Cornwall-New Service Lines Cornwall Isla</v>
          </cell>
          <cell r="G201">
            <v>3201</v>
          </cell>
          <cell r="I201">
            <v>0</v>
          </cell>
          <cell r="K201">
            <v>3201</v>
          </cell>
          <cell r="R201">
            <v>7175</v>
          </cell>
          <cell r="U201">
            <v>-7175</v>
          </cell>
          <cell r="W201">
            <v>0</v>
          </cell>
          <cell r="AB201">
            <v>3201</v>
          </cell>
          <cell r="AE201">
            <v>0</v>
          </cell>
        </row>
        <row r="202">
          <cell r="A202">
            <v>100977</v>
          </cell>
          <cell r="B202">
            <v>100977</v>
          </cell>
          <cell r="D202" t="str">
            <v>Cornwall-New Streetlights City</v>
          </cell>
          <cell r="G202">
            <v>0</v>
          </cell>
          <cell r="I202">
            <v>0</v>
          </cell>
          <cell r="K202">
            <v>0</v>
          </cell>
          <cell r="R202">
            <v>0</v>
          </cell>
          <cell r="U202">
            <v>0</v>
          </cell>
          <cell r="W202">
            <v>0</v>
          </cell>
          <cell r="AB202">
            <v>0</v>
          </cell>
          <cell r="AE202">
            <v>0</v>
          </cell>
        </row>
        <row r="203">
          <cell r="A203">
            <v>100978</v>
          </cell>
          <cell r="B203">
            <v>100978</v>
          </cell>
          <cell r="D203" t="str">
            <v>Cornwall-New Streetlights S Glengarry</v>
          </cell>
          <cell r="G203">
            <v>758.65</v>
          </cell>
          <cell r="I203">
            <v>864.58</v>
          </cell>
          <cell r="K203">
            <v>1623.23</v>
          </cell>
          <cell r="R203">
            <v>0</v>
          </cell>
          <cell r="U203">
            <v>300</v>
          </cell>
          <cell r="W203">
            <v>300</v>
          </cell>
          <cell r="AB203">
            <v>1323.23</v>
          </cell>
          <cell r="AE203">
            <v>300</v>
          </cell>
        </row>
        <row r="204">
          <cell r="A204">
            <v>100980</v>
          </cell>
          <cell r="B204">
            <v>100980</v>
          </cell>
          <cell r="D204" t="str">
            <v>Cornwall-New Streetlights Cornwall ISlan</v>
          </cell>
          <cell r="G204">
            <v>392</v>
          </cell>
          <cell r="I204">
            <v>23.86</v>
          </cell>
          <cell r="K204">
            <v>415.86</v>
          </cell>
          <cell r="R204">
            <v>0</v>
          </cell>
          <cell r="U204">
            <v>0</v>
          </cell>
          <cell r="W204">
            <v>0</v>
          </cell>
          <cell r="AB204">
            <v>415.86</v>
          </cell>
          <cell r="AE204">
            <v>0</v>
          </cell>
        </row>
        <row r="205">
          <cell r="A205">
            <v>100981</v>
          </cell>
          <cell r="B205">
            <v>100981</v>
          </cell>
          <cell r="D205" t="str">
            <v>Cornwall-Substation Rosemount</v>
          </cell>
          <cell r="G205">
            <v>7647.25</v>
          </cell>
          <cell r="I205">
            <v>2979.16</v>
          </cell>
          <cell r="K205">
            <v>10626.41</v>
          </cell>
          <cell r="R205">
            <v>20570.080000000002</v>
          </cell>
          <cell r="U205">
            <v>24430</v>
          </cell>
          <cell r="W205">
            <v>45000.08</v>
          </cell>
          <cell r="AB205">
            <v>-34373.67</v>
          </cell>
          <cell r="AE205">
            <v>45000.08</v>
          </cell>
        </row>
        <row r="206">
          <cell r="A206">
            <v>100982</v>
          </cell>
          <cell r="B206">
            <v>100982</v>
          </cell>
          <cell r="D206" t="str">
            <v>Cornwall-Substation Courtaulds</v>
          </cell>
          <cell r="G206">
            <v>7647.25</v>
          </cell>
          <cell r="I206">
            <v>7078.15</v>
          </cell>
          <cell r="K206">
            <v>14725.4</v>
          </cell>
          <cell r="R206">
            <v>7240.04</v>
          </cell>
          <cell r="U206">
            <v>7760</v>
          </cell>
          <cell r="W206">
            <v>15000.04</v>
          </cell>
          <cell r="AB206">
            <v>-274.64</v>
          </cell>
          <cell r="AE206">
            <v>15000.04</v>
          </cell>
        </row>
        <row r="207">
          <cell r="A207">
            <v>100983</v>
          </cell>
          <cell r="B207">
            <v>100983</v>
          </cell>
          <cell r="D207" t="str">
            <v>Cornwall-Substation McConnell</v>
          </cell>
          <cell r="G207">
            <v>7647.25</v>
          </cell>
          <cell r="I207">
            <v>2979.16</v>
          </cell>
          <cell r="K207">
            <v>10626.41</v>
          </cell>
          <cell r="R207">
            <v>0</v>
          </cell>
          <cell r="U207">
            <v>0</v>
          </cell>
          <cell r="W207">
            <v>0</v>
          </cell>
          <cell r="AB207">
            <v>10626.41</v>
          </cell>
          <cell r="AE207">
            <v>0</v>
          </cell>
        </row>
        <row r="208">
          <cell r="A208">
            <v>100984</v>
          </cell>
          <cell r="B208">
            <v>100984</v>
          </cell>
          <cell r="D208" t="str">
            <v>Cornwall-Substation Loyalist</v>
          </cell>
          <cell r="G208">
            <v>9200.5</v>
          </cell>
          <cell r="I208">
            <v>2979.16</v>
          </cell>
          <cell r="K208">
            <v>12179.66</v>
          </cell>
          <cell r="R208">
            <v>21750.04</v>
          </cell>
          <cell r="U208">
            <v>-21750</v>
          </cell>
          <cell r="W208">
            <v>0.04</v>
          </cell>
          <cell r="AB208">
            <v>12179.62</v>
          </cell>
          <cell r="AE208">
            <v>0.04</v>
          </cell>
        </row>
        <row r="209">
          <cell r="A209">
            <v>100985</v>
          </cell>
          <cell r="B209">
            <v>100985</v>
          </cell>
          <cell r="D209" t="str">
            <v>Cornwall-Substation Adolphus</v>
          </cell>
          <cell r="G209">
            <v>7647.25</v>
          </cell>
          <cell r="I209">
            <v>2979.19</v>
          </cell>
          <cell r="K209">
            <v>10626.44</v>
          </cell>
          <cell r="R209">
            <v>0</v>
          </cell>
          <cell r="U209">
            <v>0</v>
          </cell>
          <cell r="W209">
            <v>0</v>
          </cell>
          <cell r="AB209">
            <v>10626.44</v>
          </cell>
          <cell r="AE209">
            <v>0</v>
          </cell>
        </row>
        <row r="210">
          <cell r="A210">
            <v>100986</v>
          </cell>
          <cell r="B210">
            <v>100986</v>
          </cell>
          <cell r="D210" t="str">
            <v>Cornwall-Substation Boundary Rd</v>
          </cell>
          <cell r="G210">
            <v>12053</v>
          </cell>
          <cell r="I210">
            <v>-4227.91</v>
          </cell>
          <cell r="K210">
            <v>7825.09</v>
          </cell>
          <cell r="R210">
            <v>0</v>
          </cell>
          <cell r="U210">
            <v>0</v>
          </cell>
          <cell r="W210">
            <v>0</v>
          </cell>
          <cell r="AB210">
            <v>7825.09</v>
          </cell>
          <cell r="AE210">
            <v>0</v>
          </cell>
        </row>
        <row r="211">
          <cell r="A211">
            <v>100998</v>
          </cell>
          <cell r="B211">
            <v>100998</v>
          </cell>
          <cell r="D211" t="str">
            <v>CE-Project Fortran</v>
          </cell>
          <cell r="G211">
            <v>0</v>
          </cell>
          <cell r="I211">
            <v>0</v>
          </cell>
          <cell r="K211">
            <v>0</v>
          </cell>
          <cell r="R211">
            <v>0</v>
          </cell>
          <cell r="U211">
            <v>0</v>
          </cell>
          <cell r="W211">
            <v>0</v>
          </cell>
          <cell r="AB211">
            <v>0</v>
          </cell>
          <cell r="AE211">
            <v>0</v>
          </cell>
        </row>
        <row r="212">
          <cell r="A212">
            <v>101003</v>
          </cell>
          <cell r="B212">
            <v>101003</v>
          </cell>
          <cell r="D212" t="str">
            <v>Cornwall-Transportation Equipment</v>
          </cell>
          <cell r="G212">
            <v>0</v>
          </cell>
          <cell r="I212">
            <v>0</v>
          </cell>
          <cell r="K212">
            <v>0</v>
          </cell>
          <cell r="R212">
            <v>0</v>
          </cell>
          <cell r="U212">
            <v>177148</v>
          </cell>
          <cell r="W212">
            <v>177148</v>
          </cell>
          <cell r="AB212">
            <v>-177148</v>
          </cell>
          <cell r="AE212">
            <v>177148</v>
          </cell>
        </row>
        <row r="213">
          <cell r="A213">
            <v>101052</v>
          </cell>
          <cell r="B213">
            <v>101052</v>
          </cell>
          <cell r="D213" t="str">
            <v>CE-UG Servive Upgrades</v>
          </cell>
          <cell r="G213">
            <v>8114.37</v>
          </cell>
          <cell r="I213">
            <v>3245.04</v>
          </cell>
          <cell r="K213">
            <v>11359.41</v>
          </cell>
          <cell r="R213">
            <v>120820</v>
          </cell>
          <cell r="U213">
            <v>139180</v>
          </cell>
          <cell r="W213">
            <v>260000</v>
          </cell>
          <cell r="AB213">
            <v>-248640.59</v>
          </cell>
          <cell r="AE213">
            <v>260000</v>
          </cell>
        </row>
        <row r="214">
          <cell r="A214">
            <v>101063</v>
          </cell>
          <cell r="B214">
            <v>101063</v>
          </cell>
          <cell r="D214" t="str">
            <v>CE-T&amp;D Software</v>
          </cell>
          <cell r="G214">
            <v>0</v>
          </cell>
          <cell r="I214">
            <v>0</v>
          </cell>
          <cell r="K214">
            <v>0</v>
          </cell>
          <cell r="R214">
            <v>0</v>
          </cell>
          <cell r="U214">
            <v>6000</v>
          </cell>
          <cell r="W214">
            <v>6000</v>
          </cell>
          <cell r="AB214">
            <v>-6000</v>
          </cell>
          <cell r="AE214">
            <v>6000</v>
          </cell>
        </row>
        <row r="215">
          <cell r="A215">
            <v>101076</v>
          </cell>
          <cell r="B215">
            <v>101076</v>
          </cell>
          <cell r="D215" t="str">
            <v>CE- General Capital</v>
          </cell>
          <cell r="G215">
            <v>149959.15</v>
          </cell>
          <cell r="I215">
            <v>287474.5</v>
          </cell>
          <cell r="K215">
            <v>437433.65</v>
          </cell>
          <cell r="R215">
            <v>216121.04</v>
          </cell>
          <cell r="U215">
            <v>384128.73</v>
          </cell>
          <cell r="W215">
            <v>600249.77</v>
          </cell>
          <cell r="AB215">
            <v>-162816.12</v>
          </cell>
          <cell r="AE215">
            <v>600249.77</v>
          </cell>
        </row>
        <row r="216">
          <cell r="A216">
            <v>101078</v>
          </cell>
          <cell r="B216">
            <v>101078</v>
          </cell>
          <cell r="D216" t="str">
            <v>CE -Reloc &amp; upgrade Bound Rd Trans 25 MV</v>
          </cell>
          <cell r="G216">
            <v>4379</v>
          </cell>
          <cell r="I216">
            <v>0</v>
          </cell>
          <cell r="K216">
            <v>4379</v>
          </cell>
          <cell r="R216">
            <v>0</v>
          </cell>
          <cell r="U216">
            <v>0</v>
          </cell>
          <cell r="W216">
            <v>0</v>
          </cell>
          <cell r="AB216">
            <v>4379</v>
          </cell>
          <cell r="AE216">
            <v>0</v>
          </cell>
        </row>
        <row r="217">
          <cell r="A217">
            <v>101079</v>
          </cell>
          <cell r="B217">
            <v>101079</v>
          </cell>
          <cell r="D217" t="str">
            <v>Cornwall-UG Dist Lines South Stormont</v>
          </cell>
          <cell r="G217">
            <v>1008</v>
          </cell>
          <cell r="I217">
            <v>1431.52</v>
          </cell>
          <cell r="K217">
            <v>2439.52</v>
          </cell>
          <cell r="R217">
            <v>0</v>
          </cell>
          <cell r="U217">
            <v>0</v>
          </cell>
          <cell r="W217">
            <v>0</v>
          </cell>
          <cell r="AB217">
            <v>2439.52</v>
          </cell>
          <cell r="AE217">
            <v>0</v>
          </cell>
        </row>
        <row r="218">
          <cell r="A218">
            <v>101080</v>
          </cell>
          <cell r="B218">
            <v>101080</v>
          </cell>
          <cell r="D218" t="str">
            <v>Cornwall-UG Dist Lines South Glengarry</v>
          </cell>
          <cell r="G218">
            <v>6681.5</v>
          </cell>
          <cell r="I218">
            <v>5786.01</v>
          </cell>
          <cell r="K218">
            <v>12467.51</v>
          </cell>
          <cell r="R218">
            <v>0</v>
          </cell>
          <cell r="U218">
            <v>0</v>
          </cell>
          <cell r="W218">
            <v>0</v>
          </cell>
          <cell r="AB218">
            <v>12467.51</v>
          </cell>
          <cell r="AE218">
            <v>0</v>
          </cell>
        </row>
        <row r="219">
          <cell r="A219">
            <v>101081</v>
          </cell>
          <cell r="B219">
            <v>101081</v>
          </cell>
          <cell r="D219" t="str">
            <v>Cornwall-UG Dist Lines Cornwall island</v>
          </cell>
          <cell r="G219">
            <v>1512</v>
          </cell>
          <cell r="I219">
            <v>1082.06</v>
          </cell>
          <cell r="K219">
            <v>2594.06</v>
          </cell>
          <cell r="R219">
            <v>0</v>
          </cell>
          <cell r="U219">
            <v>0</v>
          </cell>
          <cell r="W219">
            <v>0</v>
          </cell>
          <cell r="AB219">
            <v>2594.06</v>
          </cell>
          <cell r="AE219">
            <v>0</v>
          </cell>
        </row>
        <row r="220">
          <cell r="A220">
            <v>101090</v>
          </cell>
          <cell r="B220">
            <v>101090</v>
          </cell>
          <cell r="D220" t="str">
            <v>Cornwall-Generator Rebuilds</v>
          </cell>
          <cell r="G220">
            <v>0</v>
          </cell>
          <cell r="I220">
            <v>0</v>
          </cell>
          <cell r="K220">
            <v>0</v>
          </cell>
          <cell r="R220">
            <v>4920</v>
          </cell>
          <cell r="U220">
            <v>-4920</v>
          </cell>
          <cell r="W220">
            <v>0</v>
          </cell>
          <cell r="AB220">
            <v>0</v>
          </cell>
          <cell r="AE220">
            <v>0</v>
          </cell>
        </row>
        <row r="221">
          <cell r="A221">
            <v>101106</v>
          </cell>
          <cell r="B221">
            <v>101106</v>
          </cell>
          <cell r="D221" t="str">
            <v>CE-LIMS System Upgrade</v>
          </cell>
          <cell r="G221">
            <v>0</v>
          </cell>
          <cell r="I221">
            <v>0</v>
          </cell>
          <cell r="K221">
            <v>0</v>
          </cell>
          <cell r="R221">
            <v>0</v>
          </cell>
          <cell r="U221">
            <v>0</v>
          </cell>
          <cell r="W221">
            <v>0</v>
          </cell>
          <cell r="AB221">
            <v>0</v>
          </cell>
          <cell r="AE221">
            <v>0</v>
          </cell>
        </row>
        <row r="222">
          <cell r="A222">
            <v>101118</v>
          </cell>
          <cell r="B222">
            <v>101118</v>
          </cell>
          <cell r="D222" t="str">
            <v>CE - Communications Project</v>
          </cell>
          <cell r="G222">
            <v>0</v>
          </cell>
          <cell r="I222">
            <v>0</v>
          </cell>
          <cell r="K222">
            <v>0</v>
          </cell>
          <cell r="R222">
            <v>4140</v>
          </cell>
          <cell r="U222">
            <v>-4140</v>
          </cell>
          <cell r="W222">
            <v>0</v>
          </cell>
          <cell r="AB222">
            <v>0</v>
          </cell>
          <cell r="AE222">
            <v>0</v>
          </cell>
        </row>
        <row r="223">
          <cell r="J223" t="str">
            <v>----------</v>
          </cell>
          <cell r="Q223" t="str">
            <v>----------</v>
          </cell>
          <cell r="S223" t="str">
            <v>----------</v>
          </cell>
          <cell r="V223" t="str">
            <v>----------</v>
          </cell>
          <cell r="Y223" t="str">
            <v>----------</v>
          </cell>
          <cell r="AD223" t="str">
            <v>----------</v>
          </cell>
          <cell r="AG223" t="str">
            <v>----------</v>
          </cell>
        </row>
        <row r="224">
          <cell r="D224" t="str">
            <v>Total for</v>
          </cell>
          <cell r="E224" t="str">
            <v>Cornwall Distribution</v>
          </cell>
          <cell r="G224">
            <v>527693.88</v>
          </cell>
          <cell r="I224">
            <v>657811.14</v>
          </cell>
          <cell r="K224">
            <v>1185505.02</v>
          </cell>
          <cell r="R224">
            <v>1067544.3999999999</v>
          </cell>
          <cell r="U224">
            <v>1682810.73</v>
          </cell>
          <cell r="W224">
            <v>2750355.13</v>
          </cell>
          <cell r="AB224">
            <v>-1564850.11</v>
          </cell>
          <cell r="AE224">
            <v>2750355.13</v>
          </cell>
        </row>
        <row r="226">
          <cell r="A226" t="str">
            <v>Cornwall Information Technology Dept</v>
          </cell>
        </row>
        <row r="227">
          <cell r="A227">
            <v>101051</v>
          </cell>
          <cell r="B227">
            <v>101051</v>
          </cell>
          <cell r="D227" t="str">
            <v>CE-Misc Capital IT Purchases</v>
          </cell>
          <cell r="G227">
            <v>0</v>
          </cell>
          <cell r="I227">
            <v>0</v>
          </cell>
          <cell r="K227">
            <v>0</v>
          </cell>
          <cell r="R227">
            <v>639.96</v>
          </cell>
          <cell r="U227">
            <v>0</v>
          </cell>
          <cell r="W227">
            <v>639.96</v>
          </cell>
          <cell r="AB227">
            <v>-639.96</v>
          </cell>
          <cell r="AE227">
            <v>639.96</v>
          </cell>
        </row>
        <row r="228">
          <cell r="A228">
            <v>101091</v>
          </cell>
          <cell r="B228">
            <v>101091</v>
          </cell>
          <cell r="D228" t="str">
            <v>CE - Scada IT Capital Improvements</v>
          </cell>
          <cell r="G228">
            <v>0</v>
          </cell>
          <cell r="I228">
            <v>1043.28</v>
          </cell>
          <cell r="K228">
            <v>1043.28</v>
          </cell>
          <cell r="R228">
            <v>6932.04</v>
          </cell>
          <cell r="U228">
            <v>5000</v>
          </cell>
          <cell r="W228">
            <v>11932.04</v>
          </cell>
          <cell r="AB228">
            <v>-10888.76</v>
          </cell>
          <cell r="AE228">
            <v>11932.04</v>
          </cell>
        </row>
        <row r="229">
          <cell r="A229">
            <v>101093</v>
          </cell>
          <cell r="B229">
            <v>101093</v>
          </cell>
          <cell r="D229" t="str">
            <v>CE -New servers in 0070</v>
          </cell>
          <cell r="G229">
            <v>992</v>
          </cell>
          <cell r="I229">
            <v>34117.230000000003</v>
          </cell>
          <cell r="K229">
            <v>35109.230000000003</v>
          </cell>
          <cell r="R229">
            <v>5120.04</v>
          </cell>
          <cell r="U229">
            <v>40000</v>
          </cell>
          <cell r="W229">
            <v>45120.04</v>
          </cell>
          <cell r="AB229">
            <v>-10010.81</v>
          </cell>
          <cell r="AE229">
            <v>45120.04</v>
          </cell>
        </row>
        <row r="230">
          <cell r="A230">
            <v>101094</v>
          </cell>
          <cell r="B230">
            <v>101094</v>
          </cell>
          <cell r="D230" t="str">
            <v>CE -New PC's in 0070</v>
          </cell>
          <cell r="G230">
            <v>832</v>
          </cell>
          <cell r="I230">
            <v>9987.84</v>
          </cell>
          <cell r="K230">
            <v>10819.84</v>
          </cell>
          <cell r="R230">
            <v>4640.04</v>
          </cell>
          <cell r="U230">
            <v>35000</v>
          </cell>
          <cell r="W230">
            <v>39640.04</v>
          </cell>
          <cell r="AB230">
            <v>-28820.2</v>
          </cell>
          <cell r="AE230">
            <v>39640.04</v>
          </cell>
        </row>
        <row r="231">
          <cell r="A231">
            <v>101096</v>
          </cell>
          <cell r="B231">
            <v>101096</v>
          </cell>
          <cell r="D231" t="str">
            <v>CE -Hardware &amp; Peripherals in 0070</v>
          </cell>
          <cell r="G231">
            <v>256</v>
          </cell>
          <cell r="I231">
            <v>8219.94</v>
          </cell>
          <cell r="K231">
            <v>8475.94</v>
          </cell>
          <cell r="R231">
            <v>639.96</v>
          </cell>
          <cell r="U231">
            <v>19000</v>
          </cell>
          <cell r="W231">
            <v>19639.96</v>
          </cell>
          <cell r="AB231">
            <v>-11164.02</v>
          </cell>
          <cell r="AE231">
            <v>19639.96</v>
          </cell>
        </row>
        <row r="232">
          <cell r="J232" t="str">
            <v>----------</v>
          </cell>
          <cell r="Q232" t="str">
            <v>----------</v>
          </cell>
          <cell r="S232" t="str">
            <v>----------</v>
          </cell>
          <cell r="V232" t="str">
            <v>----------</v>
          </cell>
          <cell r="Y232" t="str">
            <v>----------</v>
          </cell>
          <cell r="AD232" t="str">
            <v>----------</v>
          </cell>
          <cell r="AG232" t="str">
            <v>----------</v>
          </cell>
        </row>
        <row r="233">
          <cell r="D233" t="str">
            <v>Total for</v>
          </cell>
          <cell r="E233" t="str">
            <v>Cornwall Information Technolo</v>
          </cell>
          <cell r="G233">
            <v>2080</v>
          </cell>
          <cell r="I233">
            <v>53368.29</v>
          </cell>
          <cell r="K233">
            <v>55448.29</v>
          </cell>
          <cell r="R233">
            <v>17972.04</v>
          </cell>
          <cell r="U233">
            <v>99000</v>
          </cell>
          <cell r="W233">
            <v>116972.04</v>
          </cell>
          <cell r="AB233">
            <v>-61523.75</v>
          </cell>
          <cell r="AE233">
            <v>116972.04</v>
          </cell>
        </row>
        <row r="234">
          <cell r="J234" t="str">
            <v>----------</v>
          </cell>
          <cell r="Q234" t="str">
            <v>----------</v>
          </cell>
          <cell r="S234" t="str">
            <v>----------</v>
          </cell>
          <cell r="V234" t="str">
            <v>----------</v>
          </cell>
          <cell r="Y234" t="str">
            <v>----------</v>
          </cell>
          <cell r="AD234" t="str">
            <v>----------</v>
          </cell>
          <cell r="AG234" t="str">
            <v>----------</v>
          </cell>
        </row>
        <row r="235">
          <cell r="D235" t="str">
            <v>Total Cap. Expnd. in</v>
          </cell>
          <cell r="F235" t="str">
            <v>Cornwall</v>
          </cell>
          <cell r="G235">
            <v>529773.88</v>
          </cell>
          <cell r="I235">
            <v>711179.43</v>
          </cell>
          <cell r="K235">
            <v>1240953.31</v>
          </cell>
          <cell r="R235">
            <v>1085516.44</v>
          </cell>
          <cell r="U235">
            <v>1781810.73</v>
          </cell>
          <cell r="W235">
            <v>2867327.17</v>
          </cell>
          <cell r="AB235">
            <v>-1626373.86</v>
          </cell>
          <cell r="AE235">
            <v>2867327.17</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CO ALLOCATIONS-EXP"/>
      <sheetName val="Interco Alloc - Revenue"/>
      <sheetName val="GEC - ORDER"/>
      <sheetName val="GEC - CC"/>
      <sheetName val="INTERCO Forecast Prev Year"/>
      <sheetName val="Allocations 2009"/>
      <sheetName val="Interco Alloc Analysis"/>
      <sheetName val="Summary by CC"/>
      <sheetName val="Cornwall Operating "/>
      <sheetName val="CNPI Operating"/>
      <sheetName val="FON Operating"/>
      <sheetName val="capital budget 2009"/>
      <sheetName val="Breakdown of labour"/>
      <sheetName val="Clearing CC Analysis"/>
      <sheetName val="orders export"/>
      <sheetName val="Export Cost Centers"/>
      <sheetName val="GEC Export"/>
      <sheetName val="CC allocations export"/>
      <sheetName val="capital export"/>
      <sheetName val="2007 YTD import version 0"/>
      <sheetName val="Hou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1">
          <cell r="A1" t="str">
            <v>05/07/2008                                                                                        CNP Summary of Capital Expenditures - Budget Approval Report                                                                                               1</v>
          </cell>
        </row>
        <row r="3">
          <cell r="A3" t="str">
            <v>Run Date:</v>
          </cell>
          <cell r="C3">
            <v>39575</v>
          </cell>
          <cell r="P3" t="str">
            <v>CNP Regulated Company</v>
          </cell>
          <cell r="AG3" t="str">
            <v>Page no.:</v>
          </cell>
        </row>
        <row r="4">
          <cell r="A4">
            <v>1</v>
          </cell>
        </row>
        <row r="5">
          <cell r="N5" t="str">
            <v>Summary of Capital Expenditures</v>
          </cell>
        </row>
        <row r="6">
          <cell r="O6" t="str">
            <v>Budget Approval Form Processing</v>
          </cell>
        </row>
        <row r="7">
          <cell r="M7" t="str">
            <v>For period month end: December 2009</v>
          </cell>
        </row>
        <row r="9">
          <cell r="J9" t="str">
            <v>Planned Capital Expenditures (</v>
          </cell>
          <cell r="S9">
            <v>2009</v>
          </cell>
          <cell r="U9" t="str">
            <v>)</v>
          </cell>
        </row>
        <row r="10">
          <cell r="B10" t="str">
            <v>Order</v>
          </cell>
          <cell r="D10" t="str">
            <v>Order Description</v>
          </cell>
          <cell r="H10" t="str">
            <v>Labour</v>
          </cell>
          <cell r="K10" t="str">
            <v>Materials</v>
          </cell>
          <cell r="Q10" t="str">
            <v>Contracted Svcs.</v>
          </cell>
          <cell r="W10" t="str">
            <v>Total Cost</v>
          </cell>
          <cell r="Y10" t="str">
            <v>Year</v>
          </cell>
          <cell r="Z10">
            <v>2006</v>
          </cell>
          <cell r="AA10" t="str">
            <v>Plan</v>
          </cell>
          <cell r="AC10" t="str">
            <v>Year</v>
          </cell>
          <cell r="AE10">
            <v>2006</v>
          </cell>
          <cell r="AF10" t="str">
            <v>Forecast</v>
          </cell>
        </row>
        <row r="13">
          <cell r="A13" t="str">
            <v>Transmission</v>
          </cell>
        </row>
        <row r="14">
          <cell r="A14">
            <v>100121</v>
          </cell>
          <cell r="B14">
            <v>100121</v>
          </cell>
          <cell r="D14" t="str">
            <v>FE - Niagara Falls Station #11 Projects</v>
          </cell>
          <cell r="G14">
            <v>17915.759999999998</v>
          </cell>
          <cell r="I14">
            <v>20000</v>
          </cell>
          <cell r="L14">
            <v>30000</v>
          </cell>
          <cell r="T14">
            <v>67915.759999999995</v>
          </cell>
          <cell r="X14">
            <v>124677.6</v>
          </cell>
          <cell r="AB14">
            <v>124682.4</v>
          </cell>
        </row>
        <row r="15">
          <cell r="A15">
            <v>100136</v>
          </cell>
          <cell r="B15">
            <v>100136</v>
          </cell>
          <cell r="D15" t="str">
            <v>FE-Stevensville Tran Station 17 Projects</v>
          </cell>
          <cell r="G15">
            <v>22978.44</v>
          </cell>
          <cell r="I15">
            <v>60000</v>
          </cell>
          <cell r="L15">
            <v>0</v>
          </cell>
          <cell r="T15">
            <v>82978.44</v>
          </cell>
          <cell r="X15">
            <v>58037.599999999999</v>
          </cell>
          <cell r="AB15">
            <v>58042.400000000001</v>
          </cell>
        </row>
        <row r="16">
          <cell r="A16">
            <v>100481</v>
          </cell>
          <cell r="B16">
            <v>100481</v>
          </cell>
          <cell r="D16" t="str">
            <v>FE-Trans Station 18 Projects (Gilmore Rd</v>
          </cell>
          <cell r="G16">
            <v>18775.560000000001</v>
          </cell>
          <cell r="I16">
            <v>60000</v>
          </cell>
          <cell r="L16">
            <v>10000</v>
          </cell>
          <cell r="T16">
            <v>88775.56</v>
          </cell>
          <cell r="X16">
            <v>0</v>
          </cell>
          <cell r="AB16">
            <v>0</v>
          </cell>
        </row>
        <row r="17">
          <cell r="A17">
            <v>100640</v>
          </cell>
          <cell r="B17">
            <v>100640</v>
          </cell>
          <cell r="D17" t="str">
            <v>FE-Line 2 Projects-Transmission</v>
          </cell>
          <cell r="G17">
            <v>31809.360000000001</v>
          </cell>
          <cell r="I17">
            <v>50000</v>
          </cell>
          <cell r="L17">
            <v>50000</v>
          </cell>
          <cell r="T17">
            <v>131809.35999999999</v>
          </cell>
          <cell r="X17">
            <v>105799.76</v>
          </cell>
          <cell r="AB17">
            <v>106060.64</v>
          </cell>
        </row>
        <row r="18">
          <cell r="A18">
            <v>100642</v>
          </cell>
          <cell r="B18">
            <v>100642</v>
          </cell>
          <cell r="D18" t="str">
            <v>FE-Line 6 Projects-Transmission</v>
          </cell>
          <cell r="G18">
            <v>11214.36</v>
          </cell>
          <cell r="I18">
            <v>0</v>
          </cell>
          <cell r="L18">
            <v>30000</v>
          </cell>
          <cell r="T18">
            <v>41214.36</v>
          </cell>
          <cell r="X18">
            <v>40572.6</v>
          </cell>
          <cell r="AB18">
            <v>40572.6</v>
          </cell>
        </row>
        <row r="19">
          <cell r="A19">
            <v>100740</v>
          </cell>
          <cell r="B19">
            <v>100740</v>
          </cell>
          <cell r="D19" t="str">
            <v>FE-Line 5, 7, &amp; 8 Retire Sections-Transm</v>
          </cell>
          <cell r="G19">
            <v>16427.28</v>
          </cell>
          <cell r="I19">
            <v>0</v>
          </cell>
          <cell r="L19">
            <v>25000</v>
          </cell>
          <cell r="T19">
            <v>41427.279999999999</v>
          </cell>
          <cell r="X19">
            <v>40572.6</v>
          </cell>
          <cell r="AB19">
            <v>40833.360000000001</v>
          </cell>
        </row>
        <row r="20">
          <cell r="A20">
            <v>100820</v>
          </cell>
          <cell r="B20">
            <v>100820</v>
          </cell>
          <cell r="D20" t="str">
            <v>FE-Misc Transmission Projects</v>
          </cell>
          <cell r="G20">
            <v>0</v>
          </cell>
          <cell r="I20">
            <v>10000</v>
          </cell>
          <cell r="L20">
            <v>10000</v>
          </cell>
          <cell r="T20">
            <v>20000</v>
          </cell>
          <cell r="X20">
            <v>0</v>
          </cell>
          <cell r="AB20">
            <v>0</v>
          </cell>
        </row>
        <row r="21">
          <cell r="A21">
            <v>100999</v>
          </cell>
          <cell r="B21">
            <v>100999</v>
          </cell>
          <cell r="D21" t="str">
            <v>FE - Fortran Transmission Project</v>
          </cell>
          <cell r="G21">
            <v>0</v>
          </cell>
          <cell r="I21">
            <v>6000000</v>
          </cell>
          <cell r="L21">
            <v>200000</v>
          </cell>
          <cell r="T21">
            <v>6200000</v>
          </cell>
          <cell r="X21">
            <v>4383396.5999999996</v>
          </cell>
          <cell r="AB21">
            <v>4383396.5999999996</v>
          </cell>
        </row>
        <row r="22">
          <cell r="A22">
            <v>0</v>
          </cell>
          <cell r="K22" t="str">
            <v>----------</v>
          </cell>
          <cell r="R22" t="str">
            <v>----------</v>
          </cell>
          <cell r="V22" t="str">
            <v>----------</v>
          </cell>
          <cell r="Y22" t="str">
            <v>----------</v>
          </cell>
          <cell r="AD22" t="str">
            <v>----------</v>
          </cell>
        </row>
        <row r="23">
          <cell r="A23">
            <v>0</v>
          </cell>
          <cell r="D23" t="str">
            <v>Total for</v>
          </cell>
          <cell r="E23" t="str">
            <v>Transmission</v>
          </cell>
          <cell r="G23">
            <v>119120.76</v>
          </cell>
          <cell r="I23">
            <v>6200000</v>
          </cell>
          <cell r="L23">
            <v>355000</v>
          </cell>
          <cell r="T23">
            <v>6674120.7599999998</v>
          </cell>
          <cell r="X23">
            <v>4753056.76</v>
          </cell>
          <cell r="AB23">
            <v>4753588</v>
          </cell>
        </row>
        <row r="24">
          <cell r="A24">
            <v>0</v>
          </cell>
        </row>
        <row r="25">
          <cell r="A25">
            <v>0</v>
          </cell>
        </row>
        <row r="26">
          <cell r="A26">
            <v>100122</v>
          </cell>
          <cell r="B26">
            <v>100122</v>
          </cell>
          <cell r="D26" t="str">
            <v>FE-Delta to Wye Conversion</v>
          </cell>
          <cell r="G26">
            <v>287767.8</v>
          </cell>
          <cell r="I26">
            <v>125000</v>
          </cell>
          <cell r="L26">
            <v>165000</v>
          </cell>
          <cell r="T26">
            <v>577767.80000000005</v>
          </cell>
          <cell r="X26">
            <v>468219.48</v>
          </cell>
          <cell r="AB26">
            <v>465958.68</v>
          </cell>
        </row>
        <row r="27">
          <cell r="A27">
            <v>100123</v>
          </cell>
          <cell r="B27">
            <v>100123</v>
          </cell>
          <cell r="D27" t="str">
            <v>FE-Install New Transformers</v>
          </cell>
          <cell r="G27">
            <v>0</v>
          </cell>
          <cell r="I27">
            <v>170000</v>
          </cell>
          <cell r="L27">
            <v>0</v>
          </cell>
          <cell r="T27">
            <v>170000</v>
          </cell>
          <cell r="X27">
            <v>170000</v>
          </cell>
          <cell r="AB27">
            <v>170000</v>
          </cell>
        </row>
        <row r="28">
          <cell r="A28">
            <v>100124</v>
          </cell>
          <cell r="B28">
            <v>100124</v>
          </cell>
          <cell r="D28" t="str">
            <v>FE-Distribution Upgrades</v>
          </cell>
          <cell r="G28">
            <v>307837.08</v>
          </cell>
          <cell r="I28">
            <v>180000</v>
          </cell>
          <cell r="L28">
            <v>150000</v>
          </cell>
          <cell r="T28">
            <v>637837.07999999996</v>
          </cell>
          <cell r="X28">
            <v>481815.6</v>
          </cell>
          <cell r="AB28">
            <v>482493.78</v>
          </cell>
        </row>
        <row r="29">
          <cell r="A29">
            <v>100125</v>
          </cell>
          <cell r="B29">
            <v>100125</v>
          </cell>
          <cell r="D29" t="str">
            <v>FE-New Service Lines</v>
          </cell>
          <cell r="G29">
            <v>388026.36</v>
          </cell>
          <cell r="I29">
            <v>140004</v>
          </cell>
          <cell r="L29">
            <v>0</v>
          </cell>
          <cell r="T29">
            <v>528030.36</v>
          </cell>
          <cell r="X29">
            <v>569726.76</v>
          </cell>
          <cell r="AB29">
            <v>569063.04</v>
          </cell>
        </row>
        <row r="30">
          <cell r="A30">
            <v>100127</v>
          </cell>
          <cell r="B30">
            <v>100127</v>
          </cell>
          <cell r="D30" t="str">
            <v>FE-Station 12 Projects (Concession &amp; QEW</v>
          </cell>
          <cell r="G30">
            <v>75851.039999999994</v>
          </cell>
          <cell r="I30">
            <v>95000</v>
          </cell>
          <cell r="L30">
            <v>30000</v>
          </cell>
          <cell r="T30">
            <v>200851.04</v>
          </cell>
          <cell r="X30">
            <v>182080</v>
          </cell>
          <cell r="AB30">
            <v>182077.6</v>
          </cell>
        </row>
        <row r="31">
          <cell r="A31">
            <v>100128</v>
          </cell>
          <cell r="B31">
            <v>100128</v>
          </cell>
          <cell r="D31" t="str">
            <v>FE-New Meters</v>
          </cell>
          <cell r="G31">
            <v>23855.52</v>
          </cell>
          <cell r="I31">
            <v>84000</v>
          </cell>
          <cell r="L31">
            <v>0</v>
          </cell>
          <cell r="T31">
            <v>107855.52</v>
          </cell>
          <cell r="X31">
            <v>120511.67999999999</v>
          </cell>
          <cell r="AB31">
            <v>120160.2</v>
          </cell>
        </row>
        <row r="32">
          <cell r="A32">
            <v>100137</v>
          </cell>
          <cell r="B32">
            <v>100137</v>
          </cell>
          <cell r="D32" t="str">
            <v>FE-Dist Station 15 Projects (Gilmore Rd)</v>
          </cell>
          <cell r="G32">
            <v>0</v>
          </cell>
          <cell r="I32">
            <v>25000</v>
          </cell>
          <cell r="L32">
            <v>10000</v>
          </cell>
          <cell r="T32">
            <v>35000</v>
          </cell>
          <cell r="X32">
            <v>28400</v>
          </cell>
          <cell r="AB32">
            <v>28402.400000000001</v>
          </cell>
        </row>
        <row r="33">
          <cell r="A33">
            <v>100182</v>
          </cell>
          <cell r="B33">
            <v>100182</v>
          </cell>
          <cell r="D33" t="str">
            <v>FE-Tools &amp; Equipment Distribution</v>
          </cell>
          <cell r="G33">
            <v>0</v>
          </cell>
          <cell r="I33">
            <v>30000</v>
          </cell>
          <cell r="L33">
            <v>0</v>
          </cell>
          <cell r="T33">
            <v>30000</v>
          </cell>
          <cell r="X33">
            <v>30000</v>
          </cell>
          <cell r="AB33">
            <v>30000</v>
          </cell>
        </row>
        <row r="34">
          <cell r="A34">
            <v>100240</v>
          </cell>
          <cell r="B34">
            <v>100240</v>
          </cell>
          <cell r="D34" t="str">
            <v>FE-Transportation Equipment for Inc.</v>
          </cell>
          <cell r="G34">
            <v>0</v>
          </cell>
          <cell r="I34">
            <v>320000</v>
          </cell>
          <cell r="L34">
            <v>0</v>
          </cell>
          <cell r="T34">
            <v>320000</v>
          </cell>
          <cell r="X34">
            <v>310000</v>
          </cell>
          <cell r="AB34">
            <v>310000</v>
          </cell>
        </row>
        <row r="35">
          <cell r="A35">
            <v>100482</v>
          </cell>
          <cell r="B35">
            <v>100482</v>
          </cell>
          <cell r="D35" t="str">
            <v>FE-Engineering Projects</v>
          </cell>
          <cell r="G35">
            <v>4401.96</v>
          </cell>
          <cell r="I35">
            <v>0</v>
          </cell>
          <cell r="L35">
            <v>60000</v>
          </cell>
          <cell r="T35">
            <v>64401.96</v>
          </cell>
          <cell r="X35">
            <v>42750</v>
          </cell>
          <cell r="AB35">
            <v>42750</v>
          </cell>
        </row>
        <row r="36">
          <cell r="A36">
            <v>100483</v>
          </cell>
          <cell r="B36">
            <v>100483</v>
          </cell>
          <cell r="D36" t="str">
            <v>FE-Install of Reclos.- Ratio Transform</v>
          </cell>
          <cell r="G36">
            <v>0</v>
          </cell>
          <cell r="I36">
            <v>75000</v>
          </cell>
          <cell r="L36">
            <v>0</v>
          </cell>
          <cell r="T36">
            <v>75000</v>
          </cell>
          <cell r="X36">
            <v>60000</v>
          </cell>
          <cell r="AB36">
            <v>60000</v>
          </cell>
        </row>
        <row r="37">
          <cell r="A37">
            <v>100484</v>
          </cell>
          <cell r="B37">
            <v>100484</v>
          </cell>
          <cell r="D37" t="str">
            <v>FE-Distribution Rebuilds Storms</v>
          </cell>
          <cell r="G37">
            <v>28700.04</v>
          </cell>
          <cell r="I37">
            <v>15000</v>
          </cell>
          <cell r="L37">
            <v>20000</v>
          </cell>
          <cell r="T37">
            <v>63700.04</v>
          </cell>
          <cell r="X37">
            <v>50069.4</v>
          </cell>
          <cell r="AB37">
            <v>50069.4</v>
          </cell>
        </row>
        <row r="38">
          <cell r="A38">
            <v>100485</v>
          </cell>
          <cell r="B38">
            <v>100485</v>
          </cell>
          <cell r="D38" t="str">
            <v>FE-Communication Projects</v>
          </cell>
          <cell r="G38">
            <v>0</v>
          </cell>
          <cell r="I38">
            <v>4000</v>
          </cell>
          <cell r="L38">
            <v>0</v>
          </cell>
          <cell r="T38">
            <v>4000</v>
          </cell>
          <cell r="X38">
            <v>4000</v>
          </cell>
          <cell r="AB38">
            <v>4000</v>
          </cell>
        </row>
        <row r="39">
          <cell r="A39">
            <v>100641</v>
          </cell>
          <cell r="B39">
            <v>100641</v>
          </cell>
          <cell r="D39" t="str">
            <v>FE-Dist Station 19 Projects (Ridgeway)</v>
          </cell>
          <cell r="G39">
            <v>0</v>
          </cell>
          <cell r="I39">
            <v>10000</v>
          </cell>
          <cell r="L39">
            <v>0</v>
          </cell>
          <cell r="T39">
            <v>10000</v>
          </cell>
          <cell r="X39">
            <v>0</v>
          </cell>
          <cell r="AB39">
            <v>0</v>
          </cell>
        </row>
        <row r="40">
          <cell r="A40">
            <v>100702</v>
          </cell>
          <cell r="B40">
            <v>100702</v>
          </cell>
          <cell r="D40" t="str">
            <v>FE-GENERAL CAPITAL CHARGES</v>
          </cell>
          <cell r="G40">
            <v>18370.8</v>
          </cell>
          <cell r="I40">
            <v>445811.52</v>
          </cell>
          <cell r="L40">
            <v>0</v>
          </cell>
          <cell r="T40">
            <v>464182.32</v>
          </cell>
          <cell r="X40">
            <v>525055.80000000005</v>
          </cell>
          <cell r="AB40">
            <v>459021.72</v>
          </cell>
        </row>
        <row r="41">
          <cell r="A41">
            <v>100737</v>
          </cell>
          <cell r="B41">
            <v>100737</v>
          </cell>
          <cell r="D41" t="str">
            <v>FE-Dist Station 13 Relief Proj Ridgeway</v>
          </cell>
          <cell r="G41">
            <v>0</v>
          </cell>
          <cell r="I41">
            <v>0</v>
          </cell>
          <cell r="L41">
            <v>50000</v>
          </cell>
          <cell r="T41">
            <v>50000</v>
          </cell>
          <cell r="X41">
            <v>0</v>
          </cell>
          <cell r="AB41">
            <v>0</v>
          </cell>
        </row>
        <row r="42">
          <cell r="A42">
            <v>100738</v>
          </cell>
          <cell r="B42">
            <v>100738</v>
          </cell>
          <cell r="D42" t="str">
            <v>FE-Upgrade VHF Radio System-Dist</v>
          </cell>
          <cell r="G42">
            <v>0</v>
          </cell>
          <cell r="I42">
            <v>10000</v>
          </cell>
          <cell r="L42">
            <v>15000</v>
          </cell>
          <cell r="T42">
            <v>25000</v>
          </cell>
          <cell r="X42">
            <v>0</v>
          </cell>
          <cell r="AB42">
            <v>0</v>
          </cell>
        </row>
        <row r="43">
          <cell r="A43">
            <v>100739</v>
          </cell>
          <cell r="B43">
            <v>100739</v>
          </cell>
          <cell r="D43" t="str">
            <v>FE - Upgrade Scada System  DISTRIBUTION</v>
          </cell>
          <cell r="G43">
            <v>14824.8</v>
          </cell>
          <cell r="I43">
            <v>10000</v>
          </cell>
          <cell r="L43">
            <v>10000</v>
          </cell>
          <cell r="T43">
            <v>34824.800000000003</v>
          </cell>
          <cell r="X43">
            <v>23600</v>
          </cell>
          <cell r="AB43">
            <v>23600</v>
          </cell>
        </row>
        <row r="44">
          <cell r="A44">
            <v>101065</v>
          </cell>
          <cell r="B44">
            <v>101065</v>
          </cell>
          <cell r="D44" t="str">
            <v>FE- CNPI Land Easements</v>
          </cell>
          <cell r="G44">
            <v>0</v>
          </cell>
          <cell r="I44">
            <v>10000</v>
          </cell>
          <cell r="L44">
            <v>0</v>
          </cell>
          <cell r="T44">
            <v>10000</v>
          </cell>
          <cell r="X44">
            <v>10000</v>
          </cell>
          <cell r="AB44">
            <v>10000</v>
          </cell>
        </row>
        <row r="45">
          <cell r="A45">
            <v>101108</v>
          </cell>
          <cell r="B45">
            <v>101108</v>
          </cell>
          <cell r="D45" t="str">
            <v>FE-Dist'n Standards Development</v>
          </cell>
          <cell r="G45">
            <v>0</v>
          </cell>
          <cell r="I45">
            <v>0</v>
          </cell>
          <cell r="L45">
            <v>0</v>
          </cell>
          <cell r="T45">
            <v>0</v>
          </cell>
          <cell r="X45">
            <v>3966</v>
          </cell>
          <cell r="AB45">
            <v>3966</v>
          </cell>
        </row>
        <row r="46">
          <cell r="A46">
            <v>101140</v>
          </cell>
          <cell r="B46">
            <v>101140</v>
          </cell>
          <cell r="D46" t="str">
            <v>FE- Distribution Analysis Tools</v>
          </cell>
          <cell r="G46">
            <v>0</v>
          </cell>
          <cell r="I46">
            <v>20000</v>
          </cell>
          <cell r="L46">
            <v>80000</v>
          </cell>
          <cell r="T46">
            <v>100000</v>
          </cell>
          <cell r="X46">
            <v>80000</v>
          </cell>
          <cell r="AB46">
            <v>80000</v>
          </cell>
        </row>
        <row r="47">
          <cell r="A47">
            <v>101141</v>
          </cell>
          <cell r="B47">
            <v>101141</v>
          </cell>
          <cell r="D47" t="str">
            <v>FE-Garrison Rd Upgrade</v>
          </cell>
          <cell r="G47">
            <v>0</v>
          </cell>
          <cell r="I47">
            <v>0</v>
          </cell>
          <cell r="L47">
            <v>0</v>
          </cell>
          <cell r="T47">
            <v>0</v>
          </cell>
          <cell r="X47">
            <v>400000</v>
          </cell>
          <cell r="AB47">
            <v>400000</v>
          </cell>
        </row>
        <row r="48">
          <cell r="A48">
            <v>101142</v>
          </cell>
          <cell r="B48">
            <v>101142</v>
          </cell>
          <cell r="D48" t="str">
            <v>FE-Queen St Underground</v>
          </cell>
          <cell r="G48">
            <v>0</v>
          </cell>
          <cell r="I48">
            <v>0</v>
          </cell>
          <cell r="L48">
            <v>0</v>
          </cell>
          <cell r="T48">
            <v>0</v>
          </cell>
          <cell r="X48">
            <v>300000</v>
          </cell>
          <cell r="AB48">
            <v>300000</v>
          </cell>
        </row>
        <row r="49">
          <cell r="A49">
            <v>101146</v>
          </cell>
          <cell r="B49">
            <v>101146</v>
          </cell>
          <cell r="D49" t="str">
            <v>FE-Purchase Smart Meters</v>
          </cell>
          <cell r="G49">
            <v>29976.6</v>
          </cell>
          <cell r="I49">
            <v>1550000</v>
          </cell>
          <cell r="L49">
            <v>1550000</v>
          </cell>
          <cell r="T49">
            <v>3129976.6</v>
          </cell>
          <cell r="X49">
            <v>0</v>
          </cell>
          <cell r="AB49">
            <v>0</v>
          </cell>
        </row>
        <row r="50">
          <cell r="A50">
            <v>0</v>
          </cell>
          <cell r="K50" t="str">
            <v>----------</v>
          </cell>
          <cell r="R50" t="str">
            <v>----------</v>
          </cell>
          <cell r="V50" t="str">
            <v>----------</v>
          </cell>
          <cell r="Y50" t="str">
            <v>----------</v>
          </cell>
          <cell r="AD50" t="str">
            <v>----------</v>
          </cell>
        </row>
        <row r="51">
          <cell r="A51">
            <v>0</v>
          </cell>
          <cell r="D51" t="str">
            <v>Total for</v>
          </cell>
          <cell r="E51" t="str">
            <v>Distribution</v>
          </cell>
          <cell r="G51">
            <v>1179612</v>
          </cell>
          <cell r="I51">
            <v>3318815.52</v>
          </cell>
          <cell r="L51">
            <v>2140000</v>
          </cell>
          <cell r="T51">
            <v>6638427.5199999996</v>
          </cell>
          <cell r="X51">
            <v>3860194.72</v>
          </cell>
          <cell r="AB51">
            <v>3791562.82</v>
          </cell>
        </row>
        <row r="52">
          <cell r="A52">
            <v>0</v>
          </cell>
        </row>
        <row r="53">
          <cell r="A53">
            <v>0</v>
          </cell>
        </row>
        <row r="54">
          <cell r="A54">
            <v>100300</v>
          </cell>
          <cell r="B54">
            <v>100300</v>
          </cell>
          <cell r="D54" t="str">
            <v>FE-SAP SYSTEM-Capital Improvements</v>
          </cell>
          <cell r="G54">
            <v>75900</v>
          </cell>
          <cell r="I54">
            <v>50000.04</v>
          </cell>
          <cell r="L54">
            <v>0</v>
          </cell>
          <cell r="T54">
            <v>125900.04</v>
          </cell>
          <cell r="X54">
            <v>130600.04</v>
          </cell>
          <cell r="AB54">
            <v>130600.04</v>
          </cell>
        </row>
        <row r="55">
          <cell r="A55">
            <v>100321</v>
          </cell>
          <cell r="B55">
            <v>100321</v>
          </cell>
          <cell r="D55" t="str">
            <v>FE-New PC's in 0020</v>
          </cell>
          <cell r="G55">
            <v>2301.84</v>
          </cell>
          <cell r="I55">
            <v>30000</v>
          </cell>
          <cell r="L55">
            <v>0</v>
          </cell>
          <cell r="T55">
            <v>32301.84</v>
          </cell>
          <cell r="X55">
            <v>31656</v>
          </cell>
          <cell r="AB55">
            <v>31656</v>
          </cell>
        </row>
        <row r="56">
          <cell r="A56">
            <v>100322</v>
          </cell>
          <cell r="B56">
            <v>100322</v>
          </cell>
          <cell r="D56" t="str">
            <v>FE-New Servers in 0020</v>
          </cell>
          <cell r="G56">
            <v>1380</v>
          </cell>
          <cell r="I56">
            <v>190000</v>
          </cell>
          <cell r="L56">
            <v>0</v>
          </cell>
          <cell r="T56">
            <v>191380</v>
          </cell>
          <cell r="X56">
            <v>73380</v>
          </cell>
          <cell r="AB56">
            <v>73380</v>
          </cell>
        </row>
        <row r="57">
          <cell r="A57">
            <v>100342</v>
          </cell>
          <cell r="B57">
            <v>100342</v>
          </cell>
          <cell r="D57" t="str">
            <v>FE-Other Software</v>
          </cell>
          <cell r="G57">
            <v>4509.84</v>
          </cell>
          <cell r="I57">
            <v>49499.96</v>
          </cell>
          <cell r="L57">
            <v>0</v>
          </cell>
          <cell r="T57">
            <v>54009.8</v>
          </cell>
          <cell r="X57">
            <v>74505.84</v>
          </cell>
          <cell r="AB57">
            <v>74505.84</v>
          </cell>
        </row>
        <row r="58">
          <cell r="A58">
            <v>100540</v>
          </cell>
          <cell r="B58">
            <v>100540</v>
          </cell>
          <cell r="D58" t="str">
            <v>FE-Misc Equipment Purchases - IT</v>
          </cell>
          <cell r="G58">
            <v>0</v>
          </cell>
          <cell r="I58">
            <v>15000</v>
          </cell>
          <cell r="L58">
            <v>0</v>
          </cell>
          <cell r="T58">
            <v>15000</v>
          </cell>
          <cell r="X58">
            <v>0</v>
          </cell>
          <cell r="AB58">
            <v>0</v>
          </cell>
        </row>
        <row r="59">
          <cell r="A59">
            <v>100560</v>
          </cell>
          <cell r="B59">
            <v>100560</v>
          </cell>
          <cell r="D59" t="str">
            <v>FE-IT Capital Projects (Co. 20)</v>
          </cell>
          <cell r="G59">
            <v>7358.16</v>
          </cell>
          <cell r="I59">
            <v>0</v>
          </cell>
          <cell r="L59">
            <v>0</v>
          </cell>
          <cell r="T59">
            <v>7358.16</v>
          </cell>
          <cell r="X59">
            <v>7358.16</v>
          </cell>
          <cell r="AB59">
            <v>7358.16</v>
          </cell>
        </row>
        <row r="60">
          <cell r="A60">
            <v>100644</v>
          </cell>
          <cell r="B60">
            <v>100644</v>
          </cell>
          <cell r="D60" t="str">
            <v>FE-Hardware - Periperals &amp; Acc (INC</v>
          </cell>
          <cell r="G60">
            <v>921.84</v>
          </cell>
          <cell r="I60">
            <v>101000</v>
          </cell>
          <cell r="L60">
            <v>0</v>
          </cell>
          <cell r="T60">
            <v>101921.84</v>
          </cell>
          <cell r="X60">
            <v>40828</v>
          </cell>
          <cell r="AB60">
            <v>40828</v>
          </cell>
        </row>
        <row r="61">
          <cell r="A61">
            <v>101069</v>
          </cell>
          <cell r="B61">
            <v>101069</v>
          </cell>
          <cell r="D61" t="str">
            <v>FE-Disaster Recovery Site</v>
          </cell>
          <cell r="G61">
            <v>1749.84</v>
          </cell>
          <cell r="I61">
            <v>0</v>
          </cell>
          <cell r="L61">
            <v>0</v>
          </cell>
          <cell r="T61">
            <v>1749.84</v>
          </cell>
          <cell r="X61">
            <v>5369.84</v>
          </cell>
          <cell r="AB61">
            <v>5369.84</v>
          </cell>
        </row>
        <row r="62">
          <cell r="A62">
            <v>101092</v>
          </cell>
          <cell r="B62">
            <v>101092</v>
          </cell>
          <cell r="D62" t="str">
            <v>FE - Scada IT Capital Improvements</v>
          </cell>
          <cell r="G62">
            <v>369.84</v>
          </cell>
          <cell r="I62">
            <v>0</v>
          </cell>
          <cell r="L62">
            <v>0</v>
          </cell>
          <cell r="T62">
            <v>369.84</v>
          </cell>
          <cell r="X62">
            <v>21838.16</v>
          </cell>
          <cell r="AB62">
            <v>21838.16</v>
          </cell>
        </row>
        <row r="63">
          <cell r="A63">
            <v>101138</v>
          </cell>
          <cell r="B63">
            <v>101138</v>
          </cell>
          <cell r="D63" t="str">
            <v>FE-2008 New Phone System</v>
          </cell>
          <cell r="G63">
            <v>0</v>
          </cell>
          <cell r="I63">
            <v>0</v>
          </cell>
          <cell r="L63">
            <v>0</v>
          </cell>
          <cell r="T63">
            <v>0</v>
          </cell>
          <cell r="X63">
            <v>231838.16</v>
          </cell>
          <cell r="AB63">
            <v>71838.16</v>
          </cell>
        </row>
        <row r="64">
          <cell r="A64">
            <v>101139</v>
          </cell>
          <cell r="B64">
            <v>101139</v>
          </cell>
          <cell r="D64" t="str">
            <v>FE-2008/2009 SAP Upgrade</v>
          </cell>
          <cell r="G64">
            <v>0</v>
          </cell>
          <cell r="I64">
            <v>0</v>
          </cell>
          <cell r="L64">
            <v>0</v>
          </cell>
          <cell r="T64">
            <v>0</v>
          </cell>
          <cell r="X64">
            <v>1153218.1599999999</v>
          </cell>
          <cell r="AB64">
            <v>3218.16</v>
          </cell>
        </row>
        <row r="65">
          <cell r="A65">
            <v>101149</v>
          </cell>
          <cell r="B65">
            <v>101149</v>
          </cell>
          <cell r="D65" t="str">
            <v>FE-IT SAN Upgrade</v>
          </cell>
          <cell r="G65">
            <v>0</v>
          </cell>
          <cell r="I65">
            <v>45000</v>
          </cell>
          <cell r="L65">
            <v>0</v>
          </cell>
          <cell r="T65">
            <v>45000</v>
          </cell>
          <cell r="X65">
            <v>0</v>
          </cell>
          <cell r="AB65">
            <v>0</v>
          </cell>
        </row>
        <row r="66">
          <cell r="A66">
            <v>0</v>
          </cell>
          <cell r="K66" t="str">
            <v>----------</v>
          </cell>
          <cell r="R66" t="str">
            <v>----------</v>
          </cell>
          <cell r="V66" t="str">
            <v>----------</v>
          </cell>
          <cell r="Y66" t="str">
            <v>----------</v>
          </cell>
          <cell r="AD66" t="str">
            <v>----------</v>
          </cell>
        </row>
        <row r="67">
          <cell r="A67">
            <v>0</v>
          </cell>
          <cell r="D67" t="str">
            <v>Total for</v>
          </cell>
          <cell r="E67" t="str">
            <v>Information Technology</v>
          </cell>
          <cell r="G67">
            <v>94491.36</v>
          </cell>
          <cell r="I67">
            <v>480500</v>
          </cell>
          <cell r="L67">
            <v>0</v>
          </cell>
          <cell r="T67">
            <v>574991.35999999999</v>
          </cell>
          <cell r="X67">
            <v>1770592.36</v>
          </cell>
          <cell r="AB67">
            <v>460592.36</v>
          </cell>
        </row>
        <row r="68">
          <cell r="A68">
            <v>0</v>
          </cell>
        </row>
        <row r="69">
          <cell r="A69">
            <v>0</v>
          </cell>
        </row>
        <row r="70">
          <cell r="A70">
            <v>100720</v>
          </cell>
          <cell r="B70">
            <v>100720</v>
          </cell>
          <cell r="D70" t="str">
            <v>FE-Office Equipment &amp; other equip  Inc</v>
          </cell>
          <cell r="G70">
            <v>0</v>
          </cell>
          <cell r="I70">
            <v>0</v>
          </cell>
          <cell r="L70">
            <v>0</v>
          </cell>
          <cell r="T70">
            <v>0</v>
          </cell>
          <cell r="X70">
            <v>0</v>
          </cell>
          <cell r="AB70">
            <v>0</v>
          </cell>
        </row>
        <row r="71">
          <cell r="A71">
            <v>0</v>
          </cell>
          <cell r="K71" t="str">
            <v>----------</v>
          </cell>
          <cell r="R71" t="str">
            <v>----------</v>
          </cell>
          <cell r="V71" t="str">
            <v>----------</v>
          </cell>
          <cell r="Y71" t="str">
            <v>----------</v>
          </cell>
          <cell r="AD71" t="str">
            <v>----------</v>
          </cell>
        </row>
        <row r="72">
          <cell r="A72">
            <v>0</v>
          </cell>
          <cell r="D72" t="str">
            <v>Total for</v>
          </cell>
          <cell r="E72" t="str">
            <v>General Administration</v>
          </cell>
          <cell r="G72">
            <v>0</v>
          </cell>
          <cell r="I72">
            <v>0</v>
          </cell>
          <cell r="L72">
            <v>0</v>
          </cell>
          <cell r="T72">
            <v>0</v>
          </cell>
          <cell r="X72">
            <v>0</v>
          </cell>
          <cell r="AB72">
            <v>0</v>
          </cell>
        </row>
        <row r="73">
          <cell r="A73">
            <v>0</v>
          </cell>
        </row>
        <row r="74">
          <cell r="A74">
            <v>0</v>
          </cell>
        </row>
        <row r="75">
          <cell r="A75">
            <v>101150</v>
          </cell>
          <cell r="B75">
            <v>101150</v>
          </cell>
          <cell r="D75" t="str">
            <v>FE-S/C Leasehold Improvements</v>
          </cell>
          <cell r="G75">
            <v>0</v>
          </cell>
          <cell r="I75">
            <v>0</v>
          </cell>
          <cell r="L75">
            <v>165000</v>
          </cell>
          <cell r="T75">
            <v>165000</v>
          </cell>
          <cell r="X75">
            <v>0</v>
          </cell>
          <cell r="AB75">
            <v>0</v>
          </cell>
        </row>
        <row r="76">
          <cell r="A76">
            <v>0</v>
          </cell>
          <cell r="K76" t="str">
            <v>----------</v>
          </cell>
          <cell r="R76" t="str">
            <v>----------</v>
          </cell>
          <cell r="V76" t="str">
            <v>----------</v>
          </cell>
          <cell r="Y76" t="str">
            <v>----------</v>
          </cell>
          <cell r="AD76" t="str">
            <v>----------</v>
          </cell>
        </row>
        <row r="77">
          <cell r="A77">
            <v>0</v>
          </cell>
          <cell r="D77" t="str">
            <v>Total for</v>
          </cell>
          <cell r="E77" t="str">
            <v>Property Maintenance</v>
          </cell>
          <cell r="G77">
            <v>0</v>
          </cell>
          <cell r="I77">
            <v>0</v>
          </cell>
          <cell r="L77">
            <v>165000</v>
          </cell>
          <cell r="T77">
            <v>165000</v>
          </cell>
          <cell r="X77">
            <v>0</v>
          </cell>
          <cell r="AB77">
            <v>0</v>
          </cell>
        </row>
        <row r="78">
          <cell r="A78">
            <v>0</v>
          </cell>
        </row>
        <row r="79">
          <cell r="A79">
            <v>0</v>
          </cell>
        </row>
        <row r="80">
          <cell r="A80">
            <v>100723</v>
          </cell>
          <cell r="B80">
            <v>100723</v>
          </cell>
          <cell r="D80" t="str">
            <v>PC-Elm Street Station Projects</v>
          </cell>
          <cell r="G80">
            <v>0</v>
          </cell>
          <cell r="I80">
            <v>0</v>
          </cell>
          <cell r="L80">
            <v>0</v>
          </cell>
          <cell r="T80">
            <v>0</v>
          </cell>
          <cell r="X80">
            <v>0</v>
          </cell>
          <cell r="AB80">
            <v>0</v>
          </cell>
        </row>
        <row r="81">
          <cell r="A81">
            <v>100724</v>
          </cell>
          <cell r="B81">
            <v>100724</v>
          </cell>
          <cell r="D81" t="str">
            <v>PC-Catharine Street Station Projects</v>
          </cell>
          <cell r="G81">
            <v>0</v>
          </cell>
          <cell r="I81">
            <v>30000</v>
          </cell>
          <cell r="L81">
            <v>0</v>
          </cell>
          <cell r="T81">
            <v>30000</v>
          </cell>
          <cell r="X81">
            <v>6242.4</v>
          </cell>
          <cell r="AB81">
            <v>6242.4</v>
          </cell>
        </row>
        <row r="82">
          <cell r="A82">
            <v>100725</v>
          </cell>
          <cell r="B82">
            <v>100725</v>
          </cell>
          <cell r="D82" t="str">
            <v>PC Killaly Street Dist Station Projects</v>
          </cell>
          <cell r="G82">
            <v>7412.4</v>
          </cell>
          <cell r="I82">
            <v>0</v>
          </cell>
          <cell r="L82">
            <v>0</v>
          </cell>
          <cell r="T82">
            <v>7412.4</v>
          </cell>
          <cell r="X82">
            <v>38762.400000000001</v>
          </cell>
          <cell r="AB82">
            <v>38762.400000000001</v>
          </cell>
        </row>
        <row r="83">
          <cell r="A83">
            <v>100730</v>
          </cell>
          <cell r="B83">
            <v>100730</v>
          </cell>
          <cell r="D83" t="str">
            <v>PC-Distribution Upgrades &amp; Expansions</v>
          </cell>
          <cell r="G83">
            <v>237486.12</v>
          </cell>
          <cell r="I83">
            <v>60000</v>
          </cell>
          <cell r="L83">
            <v>40000.019999999997</v>
          </cell>
          <cell r="T83">
            <v>337486.14</v>
          </cell>
          <cell r="X83">
            <v>397143.12</v>
          </cell>
          <cell r="AB83">
            <v>397908.36</v>
          </cell>
        </row>
        <row r="84">
          <cell r="A84">
            <v>100731</v>
          </cell>
          <cell r="B84">
            <v>100731</v>
          </cell>
          <cell r="D84" t="str">
            <v>PC-Distribution Rebuilds-Storm Related</v>
          </cell>
          <cell r="G84">
            <v>15955.2</v>
          </cell>
          <cell r="I84">
            <v>12000</v>
          </cell>
          <cell r="L84">
            <v>20000</v>
          </cell>
          <cell r="T84">
            <v>47955.199999999997</v>
          </cell>
          <cell r="X84">
            <v>23990.52</v>
          </cell>
          <cell r="AB84">
            <v>23990.52</v>
          </cell>
        </row>
        <row r="85">
          <cell r="A85">
            <v>100732</v>
          </cell>
          <cell r="B85">
            <v>100732</v>
          </cell>
          <cell r="D85" t="str">
            <v>PC-New Service Lines</v>
          </cell>
          <cell r="G85">
            <v>123850.32</v>
          </cell>
          <cell r="I85">
            <v>79999.92</v>
          </cell>
          <cell r="L85">
            <v>0</v>
          </cell>
          <cell r="T85">
            <v>203850.23999999999</v>
          </cell>
          <cell r="X85">
            <v>213926.16</v>
          </cell>
          <cell r="AB85">
            <v>213702.12</v>
          </cell>
        </row>
        <row r="86">
          <cell r="A86">
            <v>100735</v>
          </cell>
          <cell r="B86">
            <v>100735</v>
          </cell>
          <cell r="D86" t="str">
            <v>PC-Purchase New Dist Transf &amp; Regulators</v>
          </cell>
          <cell r="G86">
            <v>0</v>
          </cell>
          <cell r="I86">
            <v>72000</v>
          </cell>
          <cell r="L86">
            <v>0</v>
          </cell>
          <cell r="T86">
            <v>72000</v>
          </cell>
          <cell r="X86">
            <v>72000</v>
          </cell>
          <cell r="AB86">
            <v>72000</v>
          </cell>
        </row>
        <row r="87">
          <cell r="A87">
            <v>100840</v>
          </cell>
          <cell r="B87">
            <v>100840</v>
          </cell>
          <cell r="D87" t="str">
            <v>PC-New Meters</v>
          </cell>
          <cell r="G87">
            <v>21984.36</v>
          </cell>
          <cell r="I87">
            <v>70000</v>
          </cell>
          <cell r="L87">
            <v>0</v>
          </cell>
          <cell r="T87">
            <v>91984.36</v>
          </cell>
          <cell r="X87">
            <v>103300.12</v>
          </cell>
          <cell r="AB87">
            <v>102882.52</v>
          </cell>
        </row>
        <row r="88">
          <cell r="A88">
            <v>100903</v>
          </cell>
          <cell r="B88">
            <v>100903</v>
          </cell>
          <cell r="D88" t="str">
            <v>PC- Scada Projects</v>
          </cell>
          <cell r="G88">
            <v>16277.64</v>
          </cell>
          <cell r="I88">
            <v>20000</v>
          </cell>
          <cell r="L88">
            <v>0</v>
          </cell>
          <cell r="T88">
            <v>36277.64</v>
          </cell>
          <cell r="X88">
            <v>8242.4</v>
          </cell>
          <cell r="AB88">
            <v>8242.4</v>
          </cell>
        </row>
        <row r="89">
          <cell r="A89">
            <v>101082</v>
          </cell>
          <cell r="B89">
            <v>101082</v>
          </cell>
          <cell r="D89" t="str">
            <v>PC-GENERAL CAPITAL CHARGES</v>
          </cell>
          <cell r="G89">
            <v>14390.28</v>
          </cell>
          <cell r="I89">
            <v>260728.92</v>
          </cell>
          <cell r="L89">
            <v>0</v>
          </cell>
          <cell r="T89">
            <v>275119.2</v>
          </cell>
          <cell r="X89">
            <v>292358.03999999998</v>
          </cell>
          <cell r="AB89">
            <v>271648.92</v>
          </cell>
        </row>
        <row r="90">
          <cell r="A90">
            <v>101115</v>
          </cell>
          <cell r="B90">
            <v>101115</v>
          </cell>
          <cell r="D90" t="str">
            <v>PC-Poletran Replacement Project</v>
          </cell>
          <cell r="G90">
            <v>29057.64</v>
          </cell>
          <cell r="I90">
            <v>30000</v>
          </cell>
          <cell r="L90">
            <v>0</v>
          </cell>
          <cell r="T90">
            <v>59057.64</v>
          </cell>
          <cell r="X90">
            <v>48795.6</v>
          </cell>
          <cell r="AB90">
            <v>49317.24</v>
          </cell>
        </row>
        <row r="91">
          <cell r="A91">
            <v>101116</v>
          </cell>
          <cell r="B91">
            <v>101116</v>
          </cell>
          <cell r="D91" t="str">
            <v>PC- Feeder  Upgrade Project</v>
          </cell>
          <cell r="G91">
            <v>0</v>
          </cell>
          <cell r="I91">
            <v>10000</v>
          </cell>
          <cell r="L91">
            <v>50000</v>
          </cell>
          <cell r="T91">
            <v>60000</v>
          </cell>
          <cell r="X91">
            <v>0</v>
          </cell>
          <cell r="AB91">
            <v>0</v>
          </cell>
        </row>
        <row r="92">
          <cell r="A92">
            <v>101128</v>
          </cell>
          <cell r="B92">
            <v>101128</v>
          </cell>
          <cell r="D92" t="str">
            <v>PC Sherkston Shores Station</v>
          </cell>
          <cell r="G92">
            <v>59299.199999999997</v>
          </cell>
          <cell r="I92">
            <v>200000</v>
          </cell>
          <cell r="L92">
            <v>200000</v>
          </cell>
          <cell r="T92">
            <v>459299.2</v>
          </cell>
          <cell r="X92">
            <v>103837.6</v>
          </cell>
          <cell r="AB92">
            <v>103837.6</v>
          </cell>
        </row>
        <row r="93">
          <cell r="A93">
            <v>101131</v>
          </cell>
          <cell r="B93">
            <v>101131</v>
          </cell>
          <cell r="D93" t="str">
            <v>PC - Land Easements</v>
          </cell>
          <cell r="G93">
            <v>0</v>
          </cell>
          <cell r="I93">
            <v>5000</v>
          </cell>
          <cell r="L93">
            <v>0</v>
          </cell>
          <cell r="T93">
            <v>5000</v>
          </cell>
          <cell r="X93">
            <v>5000</v>
          </cell>
          <cell r="AB93">
            <v>5000</v>
          </cell>
        </row>
        <row r="94">
          <cell r="A94">
            <v>101147</v>
          </cell>
          <cell r="B94">
            <v>101147</v>
          </cell>
          <cell r="D94" t="str">
            <v>PC-Purchase Smart Meters</v>
          </cell>
          <cell r="G94">
            <v>17128.439999999999</v>
          </cell>
          <cell r="I94">
            <v>900000</v>
          </cell>
          <cell r="L94">
            <v>900000</v>
          </cell>
          <cell r="T94">
            <v>1817128.44</v>
          </cell>
          <cell r="X94">
            <v>0</v>
          </cell>
          <cell r="AB94">
            <v>0</v>
          </cell>
        </row>
        <row r="95">
          <cell r="A95">
            <v>0</v>
          </cell>
          <cell r="K95" t="str">
            <v>----------</v>
          </cell>
          <cell r="R95" t="str">
            <v>----------</v>
          </cell>
          <cell r="V95" t="str">
            <v>----------</v>
          </cell>
          <cell r="Y95" t="str">
            <v>----------</v>
          </cell>
          <cell r="AD95" t="str">
            <v>----------</v>
          </cell>
        </row>
        <row r="96">
          <cell r="A96">
            <v>0</v>
          </cell>
          <cell r="D96" t="str">
            <v>Total for</v>
          </cell>
          <cell r="E96" t="str">
            <v>Port Colborne Hydro</v>
          </cell>
          <cell r="G96">
            <v>542841.59999999998</v>
          </cell>
          <cell r="I96">
            <v>1749728.84</v>
          </cell>
          <cell r="L96">
            <v>1210000.02</v>
          </cell>
          <cell r="T96">
            <v>3502570.46</v>
          </cell>
          <cell r="X96">
            <v>1313598.3600000001</v>
          </cell>
          <cell r="AB96">
            <v>1293534.48</v>
          </cell>
        </row>
        <row r="97">
          <cell r="A97">
            <v>0</v>
          </cell>
        </row>
        <row r="98">
          <cell r="A98">
            <v>0</v>
          </cell>
        </row>
        <row r="99">
          <cell r="A99">
            <v>100920</v>
          </cell>
          <cell r="B99">
            <v>100920</v>
          </cell>
          <cell r="D99" t="str">
            <v>EOP - King Street Building Improvements</v>
          </cell>
          <cell r="G99">
            <v>0</v>
          </cell>
          <cell r="I99">
            <v>0</v>
          </cell>
          <cell r="L99">
            <v>0</v>
          </cell>
          <cell r="T99">
            <v>0</v>
          </cell>
          <cell r="X99">
            <v>0</v>
          </cell>
          <cell r="AB99">
            <v>0</v>
          </cell>
        </row>
        <row r="100">
          <cell r="A100">
            <v>100921</v>
          </cell>
          <cell r="B100">
            <v>100921</v>
          </cell>
          <cell r="D100" t="str">
            <v>EOP-Substations</v>
          </cell>
          <cell r="G100">
            <v>22739.64</v>
          </cell>
          <cell r="I100">
            <v>30080</v>
          </cell>
          <cell r="L100">
            <v>20000</v>
          </cell>
          <cell r="T100">
            <v>72819.64</v>
          </cell>
          <cell r="X100">
            <v>69900.36</v>
          </cell>
          <cell r="AB100">
            <v>69900.36</v>
          </cell>
        </row>
        <row r="101">
          <cell r="A101">
            <v>100922</v>
          </cell>
          <cell r="B101">
            <v>100922</v>
          </cell>
          <cell r="D101" t="str">
            <v>EOP-Sub Transmission Lines</v>
          </cell>
          <cell r="G101">
            <v>131140.79999999999</v>
          </cell>
          <cell r="I101">
            <v>125880</v>
          </cell>
          <cell r="L101">
            <v>0</v>
          </cell>
          <cell r="T101">
            <v>257020.79999999999</v>
          </cell>
          <cell r="X101">
            <v>269902.92</v>
          </cell>
          <cell r="AB101">
            <v>269902.92</v>
          </cell>
        </row>
        <row r="102">
          <cell r="A102">
            <v>100923</v>
          </cell>
          <cell r="B102">
            <v>100923</v>
          </cell>
          <cell r="D102" t="str">
            <v>EOP-Overhead Distribution Lines</v>
          </cell>
          <cell r="G102">
            <v>111383.03999999999</v>
          </cell>
          <cell r="I102">
            <v>86400</v>
          </cell>
          <cell r="L102">
            <v>10000</v>
          </cell>
          <cell r="T102">
            <v>207783.04000000001</v>
          </cell>
          <cell r="X102">
            <v>171789.6</v>
          </cell>
          <cell r="AB102">
            <v>171789.6</v>
          </cell>
        </row>
        <row r="103">
          <cell r="A103">
            <v>100924</v>
          </cell>
          <cell r="B103">
            <v>100924</v>
          </cell>
          <cell r="D103" t="str">
            <v>EOP-Underground Distribution Lines</v>
          </cell>
          <cell r="G103">
            <v>23448.240000000002</v>
          </cell>
          <cell r="I103">
            <v>27950</v>
          </cell>
          <cell r="L103">
            <v>0</v>
          </cell>
          <cell r="T103">
            <v>51398.239999999998</v>
          </cell>
          <cell r="X103">
            <v>15966.6</v>
          </cell>
          <cell r="AB103">
            <v>15966.6</v>
          </cell>
        </row>
        <row r="104">
          <cell r="A104">
            <v>100925</v>
          </cell>
          <cell r="B104">
            <v>100925</v>
          </cell>
          <cell r="D104" t="str">
            <v>EOP-Transformer</v>
          </cell>
          <cell r="G104">
            <v>2973.36</v>
          </cell>
          <cell r="I104">
            <v>80000</v>
          </cell>
          <cell r="L104">
            <v>0</v>
          </cell>
          <cell r="T104">
            <v>82973.36</v>
          </cell>
          <cell r="X104">
            <v>47000</v>
          </cell>
          <cell r="AB104">
            <v>47000</v>
          </cell>
        </row>
        <row r="105">
          <cell r="A105">
            <v>100926</v>
          </cell>
          <cell r="B105">
            <v>100926</v>
          </cell>
          <cell r="D105" t="str">
            <v>EOP-New Meters</v>
          </cell>
          <cell r="G105">
            <v>3610.08</v>
          </cell>
          <cell r="I105">
            <v>7500</v>
          </cell>
          <cell r="L105">
            <v>0</v>
          </cell>
          <cell r="T105">
            <v>11110.08</v>
          </cell>
          <cell r="X105">
            <v>48506.400000000001</v>
          </cell>
          <cell r="AB105">
            <v>48506.400000000001</v>
          </cell>
        </row>
        <row r="106">
          <cell r="A106">
            <v>100927</v>
          </cell>
          <cell r="B106">
            <v>100927</v>
          </cell>
          <cell r="D106" t="str">
            <v>EOP-New Office Furniture &amp; Equipment</v>
          </cell>
          <cell r="G106">
            <v>0</v>
          </cell>
          <cell r="I106">
            <v>2500</v>
          </cell>
          <cell r="L106">
            <v>0</v>
          </cell>
          <cell r="T106">
            <v>2500</v>
          </cell>
          <cell r="X106">
            <v>2500</v>
          </cell>
          <cell r="AB106">
            <v>2500</v>
          </cell>
        </row>
        <row r="107">
          <cell r="A107">
            <v>100928</v>
          </cell>
          <cell r="B107">
            <v>100928</v>
          </cell>
          <cell r="D107" t="str">
            <v>EOP-New Tools &amp; Equipment</v>
          </cell>
          <cell r="G107">
            <v>0</v>
          </cell>
          <cell r="I107">
            <v>4000</v>
          </cell>
          <cell r="L107">
            <v>0</v>
          </cell>
          <cell r="T107">
            <v>4000</v>
          </cell>
          <cell r="X107">
            <v>4000</v>
          </cell>
          <cell r="AB107">
            <v>4000</v>
          </cell>
        </row>
        <row r="108">
          <cell r="A108">
            <v>101019</v>
          </cell>
          <cell r="B108">
            <v>101019</v>
          </cell>
          <cell r="D108" t="str">
            <v>EOP-Easements</v>
          </cell>
          <cell r="G108">
            <v>2344.3200000000002</v>
          </cell>
          <cell r="I108">
            <v>0</v>
          </cell>
          <cell r="L108">
            <v>0</v>
          </cell>
          <cell r="T108">
            <v>2344.3200000000002</v>
          </cell>
          <cell r="X108">
            <v>0</v>
          </cell>
          <cell r="AB108">
            <v>0</v>
          </cell>
        </row>
        <row r="109">
          <cell r="A109">
            <v>101020</v>
          </cell>
          <cell r="B109">
            <v>101020</v>
          </cell>
          <cell r="D109" t="str">
            <v>EOP-New Transportation Equipment</v>
          </cell>
          <cell r="G109">
            <v>0</v>
          </cell>
          <cell r="I109">
            <v>0</v>
          </cell>
          <cell r="L109">
            <v>0</v>
          </cell>
          <cell r="T109">
            <v>0</v>
          </cell>
          <cell r="X109">
            <v>210000</v>
          </cell>
          <cell r="AB109">
            <v>210000</v>
          </cell>
        </row>
        <row r="110">
          <cell r="A110">
            <v>101077</v>
          </cell>
          <cell r="B110">
            <v>101077</v>
          </cell>
          <cell r="D110" t="str">
            <v>EOP-GENERAL CAPITAL CHARGES</v>
          </cell>
          <cell r="G110">
            <v>52675.56</v>
          </cell>
          <cell r="I110">
            <v>142973.51999999999</v>
          </cell>
          <cell r="L110">
            <v>0</v>
          </cell>
          <cell r="T110">
            <v>195649.08</v>
          </cell>
          <cell r="X110">
            <v>207669.48</v>
          </cell>
          <cell r="AB110">
            <v>170387.4</v>
          </cell>
        </row>
        <row r="111">
          <cell r="A111">
            <v>101134</v>
          </cell>
          <cell r="B111">
            <v>101134</v>
          </cell>
          <cell r="D111" t="str">
            <v>EOP Service Centre Hwy32 (thermal plant)</v>
          </cell>
          <cell r="G111">
            <v>0</v>
          </cell>
          <cell r="I111">
            <v>0</v>
          </cell>
          <cell r="L111">
            <v>30000</v>
          </cell>
          <cell r="T111">
            <v>30000</v>
          </cell>
          <cell r="X111">
            <v>5000</v>
          </cell>
          <cell r="AB111">
            <v>5000</v>
          </cell>
        </row>
        <row r="112">
          <cell r="A112">
            <v>101148</v>
          </cell>
          <cell r="B112">
            <v>101148</v>
          </cell>
          <cell r="D112" t="str">
            <v>EOP-Purchase Smart Meters</v>
          </cell>
          <cell r="G112">
            <v>6424.08</v>
          </cell>
          <cell r="I112">
            <v>335000</v>
          </cell>
          <cell r="L112">
            <v>335000</v>
          </cell>
          <cell r="T112">
            <v>676424.08</v>
          </cell>
          <cell r="X112">
            <v>0</v>
          </cell>
          <cell r="AB112">
            <v>0</v>
          </cell>
        </row>
        <row r="113">
          <cell r="A113">
            <v>0</v>
          </cell>
          <cell r="K113" t="str">
            <v>----------</v>
          </cell>
          <cell r="R113" t="str">
            <v>----------</v>
          </cell>
          <cell r="V113" t="str">
            <v>----------</v>
          </cell>
          <cell r="Y113" t="str">
            <v>----------</v>
          </cell>
          <cell r="AD113" t="str">
            <v>----------</v>
          </cell>
        </row>
        <row r="114">
          <cell r="A114">
            <v>0</v>
          </cell>
          <cell r="D114" t="str">
            <v>Total for</v>
          </cell>
          <cell r="E114" t="str">
            <v>EOP Dist 0020</v>
          </cell>
          <cell r="G114">
            <v>356739.12</v>
          </cell>
          <cell r="I114">
            <v>842283.52000000002</v>
          </cell>
          <cell r="L114">
            <v>395000</v>
          </cell>
          <cell r="T114">
            <v>1594022.64</v>
          </cell>
          <cell r="X114">
            <v>1052235.3600000001</v>
          </cell>
          <cell r="AB114">
            <v>1014953.28</v>
          </cell>
        </row>
        <row r="115">
          <cell r="A115">
            <v>0</v>
          </cell>
          <cell r="K115" t="str">
            <v>----------</v>
          </cell>
          <cell r="R115" t="str">
            <v>----------</v>
          </cell>
          <cell r="V115" t="str">
            <v>----------</v>
          </cell>
          <cell r="Y115" t="str">
            <v>----------</v>
          </cell>
          <cell r="AD115" t="str">
            <v>----------</v>
          </cell>
        </row>
        <row r="116">
          <cell r="A116">
            <v>0</v>
          </cell>
          <cell r="D116" t="str">
            <v>Total Cap. Expnd. in Company</v>
          </cell>
          <cell r="F116">
            <v>20</v>
          </cell>
          <cell r="G116">
            <v>2292804.84</v>
          </cell>
          <cell r="I116">
            <v>12591327.880000001</v>
          </cell>
          <cell r="L116">
            <v>4265000.0199999996</v>
          </cell>
          <cell r="T116">
            <v>19149132.739999998</v>
          </cell>
          <cell r="X116">
            <v>12749677.560000001</v>
          </cell>
          <cell r="AB116">
            <v>11314230.939999999</v>
          </cell>
        </row>
        <row r="117">
          <cell r="A117">
            <v>0</v>
          </cell>
        </row>
        <row r="118">
          <cell r="A118">
            <v>0</v>
          </cell>
        </row>
        <row r="119">
          <cell r="A119">
            <v>0</v>
          </cell>
          <cell r="C119">
            <v>39611</v>
          </cell>
          <cell r="P119" t="str">
            <v>FortisOntario</v>
          </cell>
          <cell r="AG119" t="str">
            <v>Page no.:</v>
          </cell>
        </row>
        <row r="120">
          <cell r="A120">
            <v>0</v>
          </cell>
        </row>
        <row r="121">
          <cell r="A121">
            <v>0</v>
          </cell>
          <cell r="N121" t="str">
            <v>Summary of Capital Expenditures</v>
          </cell>
        </row>
        <row r="122">
          <cell r="A122">
            <v>0</v>
          </cell>
          <cell r="O122" t="str">
            <v>Budget Approval Form Processing</v>
          </cell>
        </row>
        <row r="123">
          <cell r="A123">
            <v>0</v>
          </cell>
          <cell r="M123" t="str">
            <v>For period month end: December 2009</v>
          </cell>
        </row>
        <row r="124">
          <cell r="A124">
            <v>0</v>
          </cell>
        </row>
        <row r="125">
          <cell r="A125">
            <v>0</v>
          </cell>
          <cell r="J125" t="str">
            <v>Planned Capital Expenditures (</v>
          </cell>
          <cell r="S125">
            <v>2009</v>
          </cell>
          <cell r="U125" t="str">
            <v>)</v>
          </cell>
        </row>
        <row r="126">
          <cell r="A126" t="str">
            <v>Order</v>
          </cell>
          <cell r="B126" t="str">
            <v>Order</v>
          </cell>
          <cell r="D126" t="str">
            <v>Order Description</v>
          </cell>
          <cell r="H126" t="str">
            <v>Labour</v>
          </cell>
          <cell r="K126" t="str">
            <v>Materials</v>
          </cell>
          <cell r="Q126" t="str">
            <v>Contracted Svcs.</v>
          </cell>
          <cell r="W126" t="str">
            <v>Total Cost</v>
          </cell>
          <cell r="Y126" t="str">
            <v>Year</v>
          </cell>
          <cell r="Z126">
            <v>2008</v>
          </cell>
          <cell r="AA126" t="str">
            <v>Plan</v>
          </cell>
          <cell r="AC126" t="str">
            <v>Year</v>
          </cell>
          <cell r="AE126">
            <v>2008</v>
          </cell>
          <cell r="AF126" t="str">
            <v>Forecast</v>
          </cell>
        </row>
        <row r="127">
          <cell r="A127">
            <v>0</v>
          </cell>
        </row>
        <row r="128">
          <cell r="A128">
            <v>0</v>
          </cell>
        </row>
        <row r="129">
          <cell r="A129">
            <v>0</v>
          </cell>
        </row>
        <row r="130">
          <cell r="A130">
            <v>101119</v>
          </cell>
          <cell r="B130">
            <v>101119</v>
          </cell>
          <cell r="D130" t="str">
            <v>FO- SAN Upgrade</v>
          </cell>
          <cell r="G130">
            <v>9201.84</v>
          </cell>
          <cell r="I130">
            <v>0</v>
          </cell>
          <cell r="L130">
            <v>0</v>
          </cell>
          <cell r="T130">
            <v>9201.84</v>
          </cell>
          <cell r="X130">
            <v>3681.84</v>
          </cell>
          <cell r="AB130">
            <v>3681.84</v>
          </cell>
        </row>
        <row r="131">
          <cell r="A131">
            <v>0</v>
          </cell>
          <cell r="K131" t="str">
            <v>----------</v>
          </cell>
          <cell r="R131" t="str">
            <v>----------</v>
          </cell>
          <cell r="V131" t="str">
            <v>----------</v>
          </cell>
          <cell r="Y131" t="str">
            <v>----------</v>
          </cell>
          <cell r="AD131" t="str">
            <v>----------</v>
          </cell>
        </row>
        <row r="132">
          <cell r="A132">
            <v>0</v>
          </cell>
          <cell r="D132" t="str">
            <v>Total for</v>
          </cell>
          <cell r="E132" t="str">
            <v>Corporate Services</v>
          </cell>
          <cell r="G132">
            <v>9201.84</v>
          </cell>
          <cell r="I132">
            <v>0</v>
          </cell>
          <cell r="L132">
            <v>0</v>
          </cell>
          <cell r="T132">
            <v>9201.84</v>
          </cell>
          <cell r="X132">
            <v>3681.84</v>
          </cell>
          <cell r="AB132">
            <v>3681.84</v>
          </cell>
        </row>
        <row r="133">
          <cell r="A133">
            <v>0</v>
          </cell>
        </row>
        <row r="134">
          <cell r="A134">
            <v>0</v>
          </cell>
        </row>
        <row r="135">
          <cell r="A135">
            <v>100324</v>
          </cell>
          <cell r="B135">
            <v>100324</v>
          </cell>
          <cell r="D135" t="str">
            <v>FO-Building Improvements-Service Center</v>
          </cell>
          <cell r="G135">
            <v>0</v>
          </cell>
          <cell r="I135">
            <v>0</v>
          </cell>
          <cell r="L135">
            <v>0</v>
          </cell>
          <cell r="T135">
            <v>0</v>
          </cell>
          <cell r="X135">
            <v>469509.72</v>
          </cell>
          <cell r="AB135">
            <v>467103.96</v>
          </cell>
        </row>
        <row r="136">
          <cell r="A136">
            <v>0</v>
          </cell>
          <cell r="K136" t="str">
            <v>----------</v>
          </cell>
          <cell r="R136" t="str">
            <v>----------</v>
          </cell>
          <cell r="V136" t="str">
            <v>----------</v>
          </cell>
          <cell r="Y136" t="str">
            <v>----------</v>
          </cell>
          <cell r="AD136" t="str">
            <v>----------</v>
          </cell>
        </row>
        <row r="137">
          <cell r="A137">
            <v>0</v>
          </cell>
          <cell r="D137" t="str">
            <v>Total for</v>
          </cell>
          <cell r="E137" t="str">
            <v>General Corporate</v>
          </cell>
          <cell r="G137">
            <v>0</v>
          </cell>
          <cell r="I137">
            <v>0</v>
          </cell>
          <cell r="L137">
            <v>0</v>
          </cell>
          <cell r="T137">
            <v>0</v>
          </cell>
          <cell r="X137">
            <v>469509.72</v>
          </cell>
          <cell r="AB137">
            <v>467103.96</v>
          </cell>
        </row>
        <row r="138">
          <cell r="A138">
            <v>0</v>
          </cell>
        </row>
        <row r="139">
          <cell r="A139">
            <v>0</v>
          </cell>
        </row>
        <row r="140">
          <cell r="A140">
            <v>101060</v>
          </cell>
          <cell r="B140">
            <v>101060</v>
          </cell>
          <cell r="D140" t="str">
            <v>FO-EOP New Streetlights</v>
          </cell>
          <cell r="G140">
            <v>0</v>
          </cell>
          <cell r="I140">
            <v>0</v>
          </cell>
          <cell r="L140">
            <v>0</v>
          </cell>
          <cell r="T140">
            <v>0</v>
          </cell>
          <cell r="X140">
            <v>8450.4</v>
          </cell>
          <cell r="AB140">
            <v>8450.4</v>
          </cell>
        </row>
        <row r="141">
          <cell r="A141">
            <v>0</v>
          </cell>
          <cell r="K141" t="str">
            <v>----------</v>
          </cell>
          <cell r="R141" t="str">
            <v>----------</v>
          </cell>
          <cell r="V141" t="str">
            <v>----------</v>
          </cell>
          <cell r="Y141" t="str">
            <v>----------</v>
          </cell>
          <cell r="AD141" t="str">
            <v>----------</v>
          </cell>
        </row>
        <row r="142">
          <cell r="A142">
            <v>0</v>
          </cell>
          <cell r="D142" t="str">
            <v>Total for</v>
          </cell>
          <cell r="E142" t="str">
            <v>Billed Services</v>
          </cell>
          <cell r="G142">
            <v>0</v>
          </cell>
          <cell r="I142">
            <v>0</v>
          </cell>
          <cell r="L142">
            <v>0</v>
          </cell>
          <cell r="T142">
            <v>0</v>
          </cell>
          <cell r="X142">
            <v>8450.4</v>
          </cell>
          <cell r="AB142">
            <v>8450.4</v>
          </cell>
        </row>
        <row r="143">
          <cell r="A143">
            <v>0</v>
          </cell>
        </row>
        <row r="144">
          <cell r="A144">
            <v>0</v>
          </cell>
        </row>
        <row r="145">
          <cell r="A145">
            <v>100992</v>
          </cell>
          <cell r="B145">
            <v>100992</v>
          </cell>
          <cell r="D145" t="str">
            <v>CDH- Control System Imnprovement</v>
          </cell>
          <cell r="G145">
            <v>0</v>
          </cell>
          <cell r="I145">
            <v>0</v>
          </cell>
          <cell r="L145">
            <v>360000</v>
          </cell>
          <cell r="T145">
            <v>360000</v>
          </cell>
          <cell r="X145">
            <v>0</v>
          </cell>
          <cell r="AB145">
            <v>0</v>
          </cell>
        </row>
        <row r="146">
          <cell r="A146">
            <v>101005</v>
          </cell>
          <cell r="B146">
            <v>101005</v>
          </cell>
          <cell r="D146" t="str">
            <v>CDH-Building Improvements</v>
          </cell>
          <cell r="G146">
            <v>0</v>
          </cell>
          <cell r="I146">
            <v>0</v>
          </cell>
          <cell r="L146">
            <v>0</v>
          </cell>
          <cell r="T146">
            <v>0</v>
          </cell>
          <cell r="X146">
            <v>4000</v>
          </cell>
          <cell r="AB146">
            <v>4000</v>
          </cell>
        </row>
        <row r="147">
          <cell r="A147">
            <v>101006</v>
          </cell>
          <cell r="B147">
            <v>101006</v>
          </cell>
          <cell r="D147" t="str">
            <v>CDH-Dist Line Additions</v>
          </cell>
          <cell r="G147">
            <v>0</v>
          </cell>
          <cell r="I147">
            <v>9000</v>
          </cell>
          <cell r="L147">
            <v>0</v>
          </cell>
          <cell r="T147">
            <v>9000</v>
          </cell>
          <cell r="X147">
            <v>10000</v>
          </cell>
          <cell r="AB147">
            <v>10000</v>
          </cell>
        </row>
        <row r="148">
          <cell r="A148">
            <v>101061</v>
          </cell>
          <cell r="B148">
            <v>101061</v>
          </cell>
          <cell r="D148" t="str">
            <v>CDH-Generator Improvements</v>
          </cell>
          <cell r="G148">
            <v>2051.64</v>
          </cell>
          <cell r="I148">
            <v>0</v>
          </cell>
          <cell r="L148">
            <v>0</v>
          </cell>
          <cell r="T148">
            <v>2051.64</v>
          </cell>
          <cell r="X148">
            <v>82300</v>
          </cell>
          <cell r="AB148">
            <v>82300</v>
          </cell>
        </row>
        <row r="149">
          <cell r="A149">
            <v>0</v>
          </cell>
          <cell r="K149" t="str">
            <v>----------</v>
          </cell>
          <cell r="R149" t="str">
            <v>----------</v>
          </cell>
          <cell r="V149" t="str">
            <v>----------</v>
          </cell>
          <cell r="Y149" t="str">
            <v>----------</v>
          </cell>
          <cell r="AD149" t="str">
            <v>----------</v>
          </cell>
        </row>
        <row r="150">
          <cell r="A150">
            <v>0</v>
          </cell>
          <cell r="D150" t="str">
            <v>Total for</v>
          </cell>
          <cell r="E150" t="str">
            <v>Cornwall District Heating</v>
          </cell>
          <cell r="G150">
            <v>2051.64</v>
          </cell>
          <cell r="I150">
            <v>9000</v>
          </cell>
          <cell r="L150">
            <v>360000</v>
          </cell>
          <cell r="T150">
            <v>371051.64</v>
          </cell>
          <cell r="X150">
            <v>96300</v>
          </cell>
          <cell r="AB150">
            <v>96300</v>
          </cell>
        </row>
        <row r="151">
          <cell r="A151">
            <v>0</v>
          </cell>
          <cell r="K151" t="str">
            <v>----------</v>
          </cell>
          <cell r="R151" t="str">
            <v>----------</v>
          </cell>
          <cell r="V151" t="str">
            <v>----------</v>
          </cell>
          <cell r="Y151" t="str">
            <v>----------</v>
          </cell>
          <cell r="AD151" t="str">
            <v>----------</v>
          </cell>
        </row>
        <row r="152">
          <cell r="A152">
            <v>0</v>
          </cell>
          <cell r="D152" t="str">
            <v>Total Cap. Expnd. in Company</v>
          </cell>
          <cell r="F152">
            <v>30</v>
          </cell>
          <cell r="G152">
            <v>11253.48</v>
          </cell>
          <cell r="I152">
            <v>9000</v>
          </cell>
          <cell r="L152">
            <v>360000</v>
          </cell>
          <cell r="T152">
            <v>380253.48</v>
          </cell>
          <cell r="X152">
            <v>577941.96</v>
          </cell>
          <cell r="AB152">
            <v>575536.19999999995</v>
          </cell>
        </row>
        <row r="153">
          <cell r="A153">
            <v>0</v>
          </cell>
        </row>
        <row r="154">
          <cell r="A154">
            <v>0</v>
          </cell>
        </row>
        <row r="155">
          <cell r="A155">
            <v>0</v>
          </cell>
          <cell r="C155">
            <v>39611</v>
          </cell>
          <cell r="P155" t="str">
            <v>Cornwall</v>
          </cell>
          <cell r="AG155" t="str">
            <v>Page no.:</v>
          </cell>
        </row>
        <row r="156">
          <cell r="A156">
            <v>0</v>
          </cell>
        </row>
        <row r="157">
          <cell r="A157">
            <v>0</v>
          </cell>
          <cell r="N157" t="str">
            <v>Summary of Capital Expenditures</v>
          </cell>
        </row>
        <row r="158">
          <cell r="A158">
            <v>0</v>
          </cell>
          <cell r="O158" t="str">
            <v>Budget Approval Form Processing</v>
          </cell>
        </row>
        <row r="159">
          <cell r="A159">
            <v>0</v>
          </cell>
          <cell r="M159" t="str">
            <v>For period month end: December 2009</v>
          </cell>
        </row>
        <row r="160">
          <cell r="A160">
            <v>0</v>
          </cell>
        </row>
        <row r="161">
          <cell r="A161">
            <v>0</v>
          </cell>
          <cell r="J161" t="str">
            <v>Planned Capital Expenditures (</v>
          </cell>
          <cell r="S161">
            <v>2009</v>
          </cell>
          <cell r="U161" t="str">
            <v>)</v>
          </cell>
        </row>
        <row r="162">
          <cell r="A162" t="str">
            <v>Order</v>
          </cell>
          <cell r="B162" t="str">
            <v>Order</v>
          </cell>
          <cell r="D162" t="str">
            <v>Order Description</v>
          </cell>
          <cell r="H162" t="str">
            <v>Labour</v>
          </cell>
          <cell r="K162" t="str">
            <v>Materials</v>
          </cell>
          <cell r="Q162" t="str">
            <v>Contracted Svcs.</v>
          </cell>
          <cell r="W162" t="str">
            <v>Total Cost</v>
          </cell>
          <cell r="Y162" t="str">
            <v>Year</v>
          </cell>
          <cell r="Z162">
            <v>2008</v>
          </cell>
          <cell r="AA162" t="str">
            <v>Plan</v>
          </cell>
          <cell r="AC162" t="str">
            <v>Year</v>
          </cell>
          <cell r="AE162">
            <v>2008</v>
          </cell>
          <cell r="AF162" t="str">
            <v>Forecast</v>
          </cell>
        </row>
        <row r="163">
          <cell r="A163">
            <v>0</v>
          </cell>
        </row>
        <row r="164">
          <cell r="A164">
            <v>0</v>
          </cell>
        </row>
        <row r="165">
          <cell r="A165">
            <v>0</v>
          </cell>
        </row>
        <row r="166">
          <cell r="A166">
            <v>100961</v>
          </cell>
          <cell r="B166">
            <v>100961</v>
          </cell>
          <cell r="D166" t="str">
            <v>CE - Building Improvements</v>
          </cell>
          <cell r="G166">
            <v>2460</v>
          </cell>
          <cell r="I166">
            <v>0</v>
          </cell>
          <cell r="L166">
            <v>64000</v>
          </cell>
          <cell r="T166">
            <v>66460</v>
          </cell>
          <cell r="X166">
            <v>155100</v>
          </cell>
          <cell r="AB166">
            <v>155100</v>
          </cell>
        </row>
        <row r="167">
          <cell r="A167">
            <v>100963</v>
          </cell>
          <cell r="B167">
            <v>100963</v>
          </cell>
          <cell r="D167" t="str">
            <v>CE - Transmission Lines</v>
          </cell>
          <cell r="G167">
            <v>15827.28</v>
          </cell>
          <cell r="I167">
            <v>10300</v>
          </cell>
          <cell r="L167">
            <v>0</v>
          </cell>
          <cell r="T167">
            <v>26127.279999999999</v>
          </cell>
          <cell r="X167">
            <v>34609.199999999997</v>
          </cell>
          <cell r="AB167">
            <v>34609.199999999997</v>
          </cell>
        </row>
        <row r="168">
          <cell r="A168">
            <v>100964</v>
          </cell>
          <cell r="B168">
            <v>100964</v>
          </cell>
          <cell r="D168" t="str">
            <v>CE - City - New Distribution Lines - OH</v>
          </cell>
          <cell r="G168">
            <v>69766.559999999998</v>
          </cell>
          <cell r="I168">
            <v>61450</v>
          </cell>
          <cell r="L168">
            <v>20000</v>
          </cell>
          <cell r="T168">
            <v>151216.56</v>
          </cell>
          <cell r="X168">
            <v>136513.56</v>
          </cell>
          <cell r="AB168">
            <v>136513.56</v>
          </cell>
        </row>
        <row r="169">
          <cell r="A169">
            <v>100965</v>
          </cell>
          <cell r="B169">
            <v>100965</v>
          </cell>
          <cell r="D169" t="str">
            <v>CE - City - New Distribution Lines - UG</v>
          </cell>
          <cell r="G169">
            <v>83273.88</v>
          </cell>
          <cell r="I169">
            <v>113330</v>
          </cell>
          <cell r="L169">
            <v>0</v>
          </cell>
          <cell r="T169">
            <v>196603.88</v>
          </cell>
          <cell r="X169">
            <v>401221.8</v>
          </cell>
          <cell r="AB169">
            <v>401221.8</v>
          </cell>
        </row>
        <row r="170">
          <cell r="A170">
            <v>100966</v>
          </cell>
          <cell r="B170">
            <v>100966</v>
          </cell>
          <cell r="D170" t="str">
            <v>CE - Transformers</v>
          </cell>
          <cell r="G170">
            <v>23603.040000000001</v>
          </cell>
          <cell r="I170">
            <v>286620</v>
          </cell>
          <cell r="L170">
            <v>0</v>
          </cell>
          <cell r="T170">
            <v>310223.03999999998</v>
          </cell>
          <cell r="X170">
            <v>314100.32</v>
          </cell>
          <cell r="AB170">
            <v>314100.32</v>
          </cell>
        </row>
        <row r="171">
          <cell r="A171">
            <v>100967</v>
          </cell>
          <cell r="B171">
            <v>100967</v>
          </cell>
          <cell r="D171" t="str">
            <v>CE - New Meters</v>
          </cell>
          <cell r="G171">
            <v>29704.799999999999</v>
          </cell>
          <cell r="I171">
            <v>76180</v>
          </cell>
          <cell r="L171">
            <v>0</v>
          </cell>
          <cell r="T171">
            <v>105884.8</v>
          </cell>
          <cell r="X171">
            <v>157107.24</v>
          </cell>
          <cell r="AB171">
            <v>157107.24</v>
          </cell>
        </row>
        <row r="172">
          <cell r="A172">
            <v>100968</v>
          </cell>
          <cell r="B172">
            <v>100968</v>
          </cell>
          <cell r="D172" t="str">
            <v>CE - New Office Equipment</v>
          </cell>
          <cell r="G172">
            <v>0</v>
          </cell>
          <cell r="I172">
            <v>35000</v>
          </cell>
          <cell r="L172">
            <v>0</v>
          </cell>
          <cell r="T172">
            <v>35000</v>
          </cell>
          <cell r="X172">
            <v>28000</v>
          </cell>
          <cell r="AB172">
            <v>28000</v>
          </cell>
        </row>
        <row r="173">
          <cell r="A173">
            <v>100969</v>
          </cell>
          <cell r="B173">
            <v>100969</v>
          </cell>
          <cell r="D173" t="str">
            <v>CE - New Tools &amp; Equipment</v>
          </cell>
          <cell r="G173">
            <v>0</v>
          </cell>
          <cell r="I173">
            <v>40000</v>
          </cell>
          <cell r="L173">
            <v>0</v>
          </cell>
          <cell r="T173">
            <v>40000</v>
          </cell>
          <cell r="X173">
            <v>44520</v>
          </cell>
          <cell r="AB173">
            <v>44520</v>
          </cell>
        </row>
        <row r="174">
          <cell r="A174">
            <v>100970</v>
          </cell>
          <cell r="B174">
            <v>100970</v>
          </cell>
          <cell r="D174" t="str">
            <v>CE - S.S. - New Distribution Lines - OH</v>
          </cell>
          <cell r="G174">
            <v>0</v>
          </cell>
          <cell r="I174">
            <v>0</v>
          </cell>
          <cell r="L174">
            <v>0</v>
          </cell>
          <cell r="T174">
            <v>0</v>
          </cell>
          <cell r="X174">
            <v>2400</v>
          </cell>
          <cell r="AB174">
            <v>2400</v>
          </cell>
        </row>
        <row r="175">
          <cell r="A175">
            <v>100971</v>
          </cell>
          <cell r="B175">
            <v>100971</v>
          </cell>
          <cell r="D175" t="str">
            <v>CE - City - Distribution Upgrades - OH</v>
          </cell>
          <cell r="G175">
            <v>236678.88</v>
          </cell>
          <cell r="I175">
            <v>237600</v>
          </cell>
          <cell r="L175">
            <v>17040</v>
          </cell>
          <cell r="T175">
            <v>491318.88</v>
          </cell>
          <cell r="X175">
            <v>462270.6</v>
          </cell>
          <cell r="AB175">
            <v>462270.6</v>
          </cell>
        </row>
        <row r="176">
          <cell r="A176">
            <v>100972</v>
          </cell>
          <cell r="B176">
            <v>100972</v>
          </cell>
          <cell r="D176" t="str">
            <v>CE - S.S - Distribution Upgrades - OH&amp;UG</v>
          </cell>
          <cell r="G176">
            <v>4450.08</v>
          </cell>
          <cell r="I176">
            <v>3590</v>
          </cell>
          <cell r="L176">
            <v>0</v>
          </cell>
          <cell r="T176">
            <v>8040.08</v>
          </cell>
          <cell r="X176">
            <v>8371.2000000000007</v>
          </cell>
          <cell r="AB176">
            <v>8371.2000000000007</v>
          </cell>
        </row>
        <row r="177">
          <cell r="A177">
            <v>100973</v>
          </cell>
          <cell r="B177">
            <v>100973</v>
          </cell>
          <cell r="D177" t="str">
            <v>CE - S.G. - Distr. Upgrades - OH&amp;UG</v>
          </cell>
          <cell r="G177">
            <v>100571.76</v>
          </cell>
          <cell r="I177">
            <v>137820</v>
          </cell>
          <cell r="L177">
            <v>10000</v>
          </cell>
          <cell r="T177">
            <v>248391.76</v>
          </cell>
          <cell r="X177">
            <v>237262.2</v>
          </cell>
          <cell r="AB177">
            <v>237262.2</v>
          </cell>
        </row>
        <row r="178">
          <cell r="A178">
            <v>100974</v>
          </cell>
          <cell r="B178">
            <v>100974</v>
          </cell>
          <cell r="D178" t="str">
            <v>CE - C.I - Distribution Upgrades - OH&amp;UG</v>
          </cell>
          <cell r="G178">
            <v>14894.04</v>
          </cell>
          <cell r="I178">
            <v>10230</v>
          </cell>
          <cell r="L178">
            <v>0</v>
          </cell>
          <cell r="T178">
            <v>25124.04</v>
          </cell>
          <cell r="X178">
            <v>26203.919999999998</v>
          </cell>
          <cell r="AB178">
            <v>26203.919999999998</v>
          </cell>
        </row>
        <row r="179">
          <cell r="A179">
            <v>100975</v>
          </cell>
          <cell r="B179">
            <v>100975</v>
          </cell>
          <cell r="D179" t="str">
            <v>CE - S.G. - New Distribution Lines - OH</v>
          </cell>
          <cell r="G179">
            <v>38342.639999999999</v>
          </cell>
          <cell r="I179">
            <v>40000</v>
          </cell>
          <cell r="L179">
            <v>4000</v>
          </cell>
          <cell r="T179">
            <v>82342.64</v>
          </cell>
          <cell r="X179">
            <v>142504.32000000001</v>
          </cell>
          <cell r="AB179">
            <v>142504.32000000001</v>
          </cell>
        </row>
        <row r="180">
          <cell r="A180">
            <v>100976</v>
          </cell>
          <cell r="B180">
            <v>100976</v>
          </cell>
          <cell r="D180" t="str">
            <v>CE - C.I. - New Distribution Lines - OH</v>
          </cell>
          <cell r="G180">
            <v>0</v>
          </cell>
          <cell r="I180">
            <v>0</v>
          </cell>
          <cell r="L180">
            <v>0</v>
          </cell>
          <cell r="T180">
            <v>0</v>
          </cell>
          <cell r="X180">
            <v>784.56</v>
          </cell>
          <cell r="AB180">
            <v>784.56</v>
          </cell>
        </row>
        <row r="181">
          <cell r="A181">
            <v>100978</v>
          </cell>
          <cell r="B181">
            <v>100978</v>
          </cell>
          <cell r="D181" t="str">
            <v>CE - S.G. - New Streetlights</v>
          </cell>
          <cell r="G181">
            <v>0</v>
          </cell>
          <cell r="I181">
            <v>1000</v>
          </cell>
          <cell r="L181">
            <v>0</v>
          </cell>
          <cell r="T181">
            <v>1000</v>
          </cell>
          <cell r="X181">
            <v>600</v>
          </cell>
          <cell r="AB181">
            <v>600</v>
          </cell>
        </row>
        <row r="182">
          <cell r="A182">
            <v>100981</v>
          </cell>
          <cell r="B182">
            <v>100981</v>
          </cell>
          <cell r="D182" t="str">
            <v>CE - Substation Rosemount</v>
          </cell>
          <cell r="G182">
            <v>18156.599999999999</v>
          </cell>
          <cell r="I182">
            <v>52000</v>
          </cell>
          <cell r="L182">
            <v>69000</v>
          </cell>
          <cell r="T182">
            <v>139156.6</v>
          </cell>
          <cell r="X182">
            <v>69518.759999999995</v>
          </cell>
          <cell r="AB182">
            <v>69518.759999999995</v>
          </cell>
        </row>
        <row r="183">
          <cell r="A183">
            <v>100982</v>
          </cell>
          <cell r="B183">
            <v>100982</v>
          </cell>
          <cell r="D183" t="str">
            <v>CE - Substation Courtaulds</v>
          </cell>
          <cell r="G183">
            <v>21529.08</v>
          </cell>
          <cell r="I183">
            <v>37410</v>
          </cell>
          <cell r="L183">
            <v>20000</v>
          </cell>
          <cell r="T183">
            <v>78939.08</v>
          </cell>
          <cell r="X183">
            <v>61678.2</v>
          </cell>
          <cell r="AB183">
            <v>61678.2</v>
          </cell>
        </row>
        <row r="184">
          <cell r="A184">
            <v>101003</v>
          </cell>
          <cell r="B184">
            <v>101003</v>
          </cell>
          <cell r="D184" t="str">
            <v>Cornwall-Transportation Equipment</v>
          </cell>
          <cell r="G184">
            <v>0</v>
          </cell>
          <cell r="I184">
            <v>469000</v>
          </cell>
          <cell r="L184">
            <v>0</v>
          </cell>
          <cell r="T184">
            <v>469000</v>
          </cell>
          <cell r="X184">
            <v>261360</v>
          </cell>
          <cell r="AB184">
            <v>261360</v>
          </cell>
        </row>
        <row r="185">
          <cell r="A185">
            <v>101021</v>
          </cell>
          <cell r="B185">
            <v>101021</v>
          </cell>
          <cell r="D185" t="str">
            <v>CE - Easements</v>
          </cell>
          <cell r="G185">
            <v>8433</v>
          </cell>
          <cell r="I185">
            <v>0</v>
          </cell>
          <cell r="L185">
            <v>0</v>
          </cell>
          <cell r="T185">
            <v>8433</v>
          </cell>
          <cell r="X185">
            <v>0</v>
          </cell>
          <cell r="AB185">
            <v>0</v>
          </cell>
        </row>
        <row r="186">
          <cell r="A186">
            <v>101052</v>
          </cell>
          <cell r="B186">
            <v>101052</v>
          </cell>
          <cell r="D186" t="str">
            <v>CE - City - Distribution Upgrades  - UG</v>
          </cell>
          <cell r="G186">
            <v>110860.8</v>
          </cell>
          <cell r="I186">
            <v>128100</v>
          </cell>
          <cell r="L186">
            <v>0</v>
          </cell>
          <cell r="T186">
            <v>238960.8</v>
          </cell>
          <cell r="X186">
            <v>268862.32</v>
          </cell>
          <cell r="AB186">
            <v>268862.32</v>
          </cell>
        </row>
        <row r="187">
          <cell r="A187">
            <v>101076</v>
          </cell>
          <cell r="B187">
            <v>101076</v>
          </cell>
          <cell r="D187" t="str">
            <v>CE - General Capital</v>
          </cell>
          <cell r="G187">
            <v>243846.96</v>
          </cell>
          <cell r="I187">
            <v>610110.92000000004</v>
          </cell>
          <cell r="L187">
            <v>0</v>
          </cell>
          <cell r="T187">
            <v>853957.88</v>
          </cell>
          <cell r="X187">
            <v>726919.44</v>
          </cell>
          <cell r="AB187">
            <v>723652.44</v>
          </cell>
        </row>
        <row r="188">
          <cell r="A188">
            <v>101078</v>
          </cell>
          <cell r="B188">
            <v>101078</v>
          </cell>
          <cell r="D188" t="str">
            <v>CE -Reloc &amp; upgrade Bound Rd Trans 25 MV</v>
          </cell>
          <cell r="G188">
            <v>15834.6</v>
          </cell>
          <cell r="I188">
            <v>0</v>
          </cell>
          <cell r="L188">
            <v>0</v>
          </cell>
          <cell r="T188">
            <v>15834.6</v>
          </cell>
          <cell r="X188">
            <v>10200</v>
          </cell>
          <cell r="AB188">
            <v>10200</v>
          </cell>
        </row>
        <row r="189">
          <cell r="A189">
            <v>101118</v>
          </cell>
          <cell r="B189">
            <v>101118</v>
          </cell>
          <cell r="D189" t="str">
            <v>CE - Communications Project</v>
          </cell>
          <cell r="G189">
            <v>0</v>
          </cell>
          <cell r="I189">
            <v>18520</v>
          </cell>
          <cell r="L189">
            <v>0</v>
          </cell>
          <cell r="T189">
            <v>18520</v>
          </cell>
          <cell r="X189">
            <v>45180.959999999999</v>
          </cell>
          <cell r="AB189">
            <v>45180.959999999999</v>
          </cell>
        </row>
        <row r="190">
          <cell r="A190">
            <v>0</v>
          </cell>
          <cell r="K190" t="str">
            <v>----------</v>
          </cell>
          <cell r="R190" t="str">
            <v>----------</v>
          </cell>
          <cell r="V190" t="str">
            <v>----------</v>
          </cell>
          <cell r="Y190" t="str">
            <v>----------</v>
          </cell>
          <cell r="AD190" t="str">
            <v>----------</v>
          </cell>
        </row>
        <row r="191">
          <cell r="A191">
            <v>0</v>
          </cell>
          <cell r="D191" t="str">
            <v>Total for</v>
          </cell>
          <cell r="E191" t="str">
            <v>Cornwall Distribution</v>
          </cell>
          <cell r="G191">
            <v>1038234</v>
          </cell>
          <cell r="I191">
            <v>2368260.92</v>
          </cell>
          <cell r="L191">
            <v>204040</v>
          </cell>
          <cell r="T191">
            <v>3610534.92</v>
          </cell>
          <cell r="X191">
            <v>3595288.6</v>
          </cell>
          <cell r="AB191">
            <v>3592021.6</v>
          </cell>
        </row>
        <row r="192">
          <cell r="A192">
            <v>0</v>
          </cell>
        </row>
        <row r="193">
          <cell r="A193">
            <v>0</v>
          </cell>
        </row>
        <row r="194">
          <cell r="A194">
            <v>101051</v>
          </cell>
          <cell r="B194">
            <v>101051</v>
          </cell>
          <cell r="D194" t="str">
            <v>CE-Misc Capital IT Purchases</v>
          </cell>
          <cell r="G194">
            <v>1086.72</v>
          </cell>
          <cell r="I194">
            <v>41704</v>
          </cell>
          <cell r="L194">
            <v>0</v>
          </cell>
          <cell r="T194">
            <v>42790.720000000001</v>
          </cell>
          <cell r="X194">
            <v>32444</v>
          </cell>
          <cell r="AB194">
            <v>32444</v>
          </cell>
        </row>
        <row r="195">
          <cell r="A195">
            <v>101091</v>
          </cell>
          <cell r="B195">
            <v>101091</v>
          </cell>
          <cell r="D195" t="str">
            <v>CE - Scada IT Capital Improvements</v>
          </cell>
          <cell r="G195">
            <v>257.27999999999997</v>
          </cell>
          <cell r="I195">
            <v>0</v>
          </cell>
          <cell r="L195">
            <v>0</v>
          </cell>
          <cell r="T195">
            <v>257.27999999999997</v>
          </cell>
          <cell r="X195">
            <v>7561.28</v>
          </cell>
          <cell r="AB195">
            <v>7561.28</v>
          </cell>
        </row>
        <row r="196">
          <cell r="A196">
            <v>101093</v>
          </cell>
          <cell r="B196">
            <v>101093</v>
          </cell>
          <cell r="D196" t="str">
            <v>CE -New servers in 0070</v>
          </cell>
          <cell r="G196">
            <v>894.72</v>
          </cell>
          <cell r="I196">
            <v>20000</v>
          </cell>
          <cell r="L196">
            <v>0</v>
          </cell>
          <cell r="T196">
            <v>20894.72</v>
          </cell>
          <cell r="X196">
            <v>16097.28</v>
          </cell>
          <cell r="AB196">
            <v>16097.28</v>
          </cell>
        </row>
        <row r="197">
          <cell r="A197">
            <v>101094</v>
          </cell>
          <cell r="B197">
            <v>101094</v>
          </cell>
          <cell r="D197" t="str">
            <v>CE -New PC's in 0070</v>
          </cell>
          <cell r="G197">
            <v>641.28</v>
          </cell>
          <cell r="I197">
            <v>21996</v>
          </cell>
          <cell r="L197">
            <v>0</v>
          </cell>
          <cell r="T197">
            <v>22637.279999999999</v>
          </cell>
          <cell r="X197">
            <v>23409.279999999999</v>
          </cell>
          <cell r="AB197">
            <v>23409.279999999999</v>
          </cell>
        </row>
        <row r="198">
          <cell r="A198">
            <v>101096</v>
          </cell>
          <cell r="B198">
            <v>101096</v>
          </cell>
          <cell r="D198" t="str">
            <v>CE -Hardware &amp; Peripherals in 0070</v>
          </cell>
          <cell r="G198">
            <v>126.72</v>
          </cell>
          <cell r="I198">
            <v>5000.04</v>
          </cell>
          <cell r="L198">
            <v>0</v>
          </cell>
          <cell r="T198">
            <v>5126.76</v>
          </cell>
          <cell r="X198">
            <v>13413.28</v>
          </cell>
          <cell r="AB198">
            <v>13413.28</v>
          </cell>
        </row>
        <row r="199">
          <cell r="A199">
            <v>101130</v>
          </cell>
          <cell r="B199">
            <v>101130</v>
          </cell>
          <cell r="D199" t="str">
            <v>CE-IT SAP Capital Improvements</v>
          </cell>
          <cell r="G199">
            <v>28800</v>
          </cell>
          <cell r="I199">
            <v>0</v>
          </cell>
          <cell r="L199">
            <v>0</v>
          </cell>
          <cell r="T199">
            <v>28800</v>
          </cell>
          <cell r="X199">
            <v>28800</v>
          </cell>
          <cell r="AB199">
            <v>28800</v>
          </cell>
        </row>
        <row r="200">
          <cell r="A200">
            <v>0</v>
          </cell>
          <cell r="K200" t="str">
            <v>----------</v>
          </cell>
          <cell r="R200" t="str">
            <v>----------</v>
          </cell>
          <cell r="V200" t="str">
            <v>----------</v>
          </cell>
          <cell r="Y200" t="str">
            <v>----------</v>
          </cell>
          <cell r="AD200" t="str">
            <v>----------</v>
          </cell>
        </row>
        <row r="201">
          <cell r="A201">
            <v>0</v>
          </cell>
          <cell r="D201" t="str">
            <v>Total for</v>
          </cell>
          <cell r="E201" t="str">
            <v>Cornwall Information Technolo</v>
          </cell>
          <cell r="G201">
            <v>31806.720000000001</v>
          </cell>
          <cell r="I201">
            <v>88700.04</v>
          </cell>
          <cell r="L201">
            <v>0</v>
          </cell>
          <cell r="T201">
            <v>120506.76</v>
          </cell>
          <cell r="X201">
            <v>121725.12</v>
          </cell>
          <cell r="AB201">
            <v>121725.12</v>
          </cell>
        </row>
        <row r="202">
          <cell r="A202">
            <v>0</v>
          </cell>
          <cell r="K202" t="str">
            <v>----------</v>
          </cell>
          <cell r="R202" t="str">
            <v>----------</v>
          </cell>
          <cell r="V202" t="str">
            <v>----------</v>
          </cell>
          <cell r="Y202" t="str">
            <v>----------</v>
          </cell>
          <cell r="AD202" t="str">
            <v>----------</v>
          </cell>
        </row>
        <row r="203">
          <cell r="A203">
            <v>0</v>
          </cell>
          <cell r="D203" t="str">
            <v>Total Cap. Expnd. in Company</v>
          </cell>
          <cell r="F203">
            <v>70</v>
          </cell>
          <cell r="G203">
            <v>1070040.72</v>
          </cell>
          <cell r="I203">
            <v>2456960.96</v>
          </cell>
          <cell r="L203">
            <v>204040</v>
          </cell>
          <cell r="T203">
            <v>3731041.68</v>
          </cell>
          <cell r="X203">
            <v>3717013.72</v>
          </cell>
          <cell r="AB203">
            <v>3713746.72</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sheetData>
      <sheetData sheetId="19" refreshError="1">
        <row r="1">
          <cell r="A1" t="str">
            <v>Template</v>
          </cell>
          <cell r="O1" t="str">
            <v>Import</v>
          </cell>
        </row>
        <row r="2">
          <cell r="A2" t="str">
            <v>Existing orders</v>
          </cell>
          <cell r="B2" t="str">
            <v>CoCode</v>
          </cell>
          <cell r="C2" t="str">
            <v>CostCtr</v>
          </cell>
          <cell r="D2" t="str">
            <v>Order</v>
          </cell>
          <cell r="E2" t="str">
            <v>Description</v>
          </cell>
          <cell r="F2" t="str">
            <v>ActualLabour</v>
          </cell>
          <cell r="G2" t="str">
            <v>ActualMaterials</v>
          </cell>
          <cell r="H2" t="str">
            <v>ActualTotal</v>
          </cell>
          <cell r="I2" t="str">
            <v>PlannedLabour</v>
          </cell>
          <cell r="J2" t="str">
            <v>PlannedMaterials</v>
          </cell>
          <cell r="K2" t="str">
            <v>PlannedTotal</v>
          </cell>
          <cell r="L2" t="str">
            <v>YTDVariance</v>
          </cell>
          <cell r="M2" t="str">
            <v>YTDPlan</v>
          </cell>
        </row>
        <row r="3">
          <cell r="A3">
            <v>100120</v>
          </cell>
          <cell r="B3">
            <v>20</v>
          </cell>
          <cell r="C3">
            <v>2300</v>
          </cell>
          <cell r="D3">
            <v>100120</v>
          </cell>
          <cell r="E3" t="str">
            <v>FE-Ridgeway Station #13 -Closed 04/04/07</v>
          </cell>
          <cell r="F3">
            <v>0</v>
          </cell>
          <cell r="G3">
            <v>0</v>
          </cell>
          <cell r="H3">
            <v>0</v>
          </cell>
          <cell r="I3">
            <v>0</v>
          </cell>
          <cell r="J3">
            <v>0</v>
          </cell>
          <cell r="K3">
            <v>0</v>
          </cell>
          <cell r="L3">
            <v>0</v>
          </cell>
          <cell r="M3">
            <v>0</v>
          </cell>
          <cell r="O3">
            <v>100120</v>
          </cell>
          <cell r="P3" t="str">
            <v>FE-Ridgeway Station #13 -Closed 04/04/07</v>
          </cell>
          <cell r="Q3">
            <v>0</v>
          </cell>
          <cell r="R3">
            <v>0</v>
          </cell>
          <cell r="S3">
            <v>0</v>
          </cell>
          <cell r="T3">
            <v>0</v>
          </cell>
          <cell r="U3">
            <v>0</v>
          </cell>
          <cell r="V3">
            <v>0</v>
          </cell>
          <cell r="W3">
            <v>0</v>
          </cell>
          <cell r="X3">
            <v>0</v>
          </cell>
          <cell r="Z3">
            <v>0</v>
          </cell>
        </row>
        <row r="4">
          <cell r="A4">
            <v>100121</v>
          </cell>
          <cell r="B4">
            <v>20</v>
          </cell>
          <cell r="C4">
            <v>2100</v>
          </cell>
          <cell r="D4">
            <v>100121</v>
          </cell>
          <cell r="E4" t="str">
            <v>FE - Niagara Falls Station #11 Projects</v>
          </cell>
          <cell r="F4">
            <v>3420</v>
          </cell>
          <cell r="G4">
            <v>4979.47</v>
          </cell>
          <cell r="H4">
            <v>8399.4699999999993</v>
          </cell>
          <cell r="I4">
            <v>20241.240000000002</v>
          </cell>
          <cell r="J4">
            <v>36000</v>
          </cell>
          <cell r="K4">
            <v>56241.24</v>
          </cell>
          <cell r="L4">
            <v>-47841.77</v>
          </cell>
          <cell r="M4">
            <v>56241.24</v>
          </cell>
          <cell r="O4">
            <v>100121</v>
          </cell>
          <cell r="P4" t="str">
            <v>FE - Niagara Falls Station #11 Projects</v>
          </cell>
          <cell r="Q4">
            <v>3420</v>
          </cell>
          <cell r="R4">
            <v>4979.47</v>
          </cell>
          <cell r="S4">
            <v>8399.4699999999993</v>
          </cell>
          <cell r="T4">
            <v>20241.240000000002</v>
          </cell>
          <cell r="U4">
            <v>36000</v>
          </cell>
          <cell r="V4">
            <v>56241.24</v>
          </cell>
          <cell r="W4">
            <v>-47841.77</v>
          </cell>
          <cell r="X4">
            <v>56241.24</v>
          </cell>
          <cell r="Z4">
            <v>0</v>
          </cell>
        </row>
        <row r="5">
          <cell r="A5">
            <v>100122</v>
          </cell>
          <cell r="B5">
            <v>20</v>
          </cell>
          <cell r="C5">
            <v>2300</v>
          </cell>
          <cell r="D5">
            <v>100122</v>
          </cell>
          <cell r="E5" t="str">
            <v>FE-Delta to Wye Conversion</v>
          </cell>
          <cell r="F5">
            <v>133804</v>
          </cell>
          <cell r="G5">
            <v>143154.46</v>
          </cell>
          <cell r="H5">
            <v>276958.46000000002</v>
          </cell>
          <cell r="I5">
            <v>240585.60000000001</v>
          </cell>
          <cell r="J5">
            <v>492000</v>
          </cell>
          <cell r="K5">
            <v>732585.6</v>
          </cell>
          <cell r="L5">
            <v>-455627.14</v>
          </cell>
          <cell r="M5">
            <v>732585.6</v>
          </cell>
          <cell r="O5">
            <v>100122</v>
          </cell>
          <cell r="P5" t="str">
            <v>FE-Delta to Wye Conversion</v>
          </cell>
          <cell r="Q5">
            <v>133804</v>
          </cell>
          <cell r="R5">
            <v>143154.46</v>
          </cell>
          <cell r="S5">
            <v>276958.46000000002</v>
          </cell>
          <cell r="T5">
            <v>240585.60000000001</v>
          </cell>
          <cell r="U5">
            <v>492000</v>
          </cell>
          <cell r="V5">
            <v>732585.6</v>
          </cell>
          <cell r="W5">
            <v>-455627.14</v>
          </cell>
          <cell r="X5">
            <v>732585.6</v>
          </cell>
          <cell r="Z5">
            <v>0</v>
          </cell>
        </row>
        <row r="6">
          <cell r="A6">
            <v>100123</v>
          </cell>
          <cell r="B6">
            <v>20</v>
          </cell>
          <cell r="C6">
            <v>2300</v>
          </cell>
          <cell r="D6">
            <v>100123</v>
          </cell>
          <cell r="E6" t="str">
            <v>FE-Install New Transformers</v>
          </cell>
          <cell r="F6">
            <v>0</v>
          </cell>
          <cell r="G6">
            <v>136419.19</v>
          </cell>
          <cell r="H6">
            <v>136419.19</v>
          </cell>
          <cell r="I6">
            <v>0</v>
          </cell>
          <cell r="J6">
            <v>150000</v>
          </cell>
          <cell r="K6">
            <v>150000</v>
          </cell>
          <cell r="L6">
            <v>-13580.81</v>
          </cell>
          <cell r="M6">
            <v>150000</v>
          </cell>
          <cell r="O6">
            <v>100123</v>
          </cell>
          <cell r="P6" t="str">
            <v>FE-Install New Transformers</v>
          </cell>
          <cell r="Q6">
            <v>0</v>
          </cell>
          <cell r="R6">
            <v>136419.19</v>
          </cell>
          <cell r="S6">
            <v>136419.19</v>
          </cell>
          <cell r="T6">
            <v>0</v>
          </cell>
          <cell r="U6">
            <v>150000</v>
          </cell>
          <cell r="V6">
            <v>150000</v>
          </cell>
          <cell r="W6">
            <v>-13580.81</v>
          </cell>
          <cell r="X6">
            <v>150000</v>
          </cell>
          <cell r="Z6">
            <v>0</v>
          </cell>
        </row>
        <row r="7">
          <cell r="A7">
            <v>100124</v>
          </cell>
          <cell r="B7">
            <v>20</v>
          </cell>
          <cell r="C7">
            <v>2300</v>
          </cell>
          <cell r="D7">
            <v>100124</v>
          </cell>
          <cell r="E7" t="str">
            <v>FE-Distribution Upgrades</v>
          </cell>
          <cell r="F7">
            <v>456346.25</v>
          </cell>
          <cell r="G7">
            <v>522492.65</v>
          </cell>
          <cell r="H7">
            <v>978838.9</v>
          </cell>
          <cell r="I7">
            <v>179459.52</v>
          </cell>
          <cell r="J7">
            <v>204000</v>
          </cell>
          <cell r="K7">
            <v>383459.52</v>
          </cell>
          <cell r="L7">
            <v>595379.38</v>
          </cell>
          <cell r="M7">
            <v>383459.52</v>
          </cell>
          <cell r="O7">
            <v>100124</v>
          </cell>
          <cell r="P7" t="str">
            <v>FE-Distribution Upgrades</v>
          </cell>
          <cell r="Q7">
            <v>456346.25</v>
          </cell>
          <cell r="R7">
            <v>522492.65</v>
          </cell>
          <cell r="S7">
            <v>978838.9</v>
          </cell>
          <cell r="T7">
            <v>179459.52</v>
          </cell>
          <cell r="U7">
            <v>204000</v>
          </cell>
          <cell r="V7">
            <v>383459.52</v>
          </cell>
          <cell r="W7">
            <v>595379.38</v>
          </cell>
          <cell r="X7">
            <v>383459.52</v>
          </cell>
          <cell r="Z7">
            <v>0</v>
          </cell>
        </row>
        <row r="8">
          <cell r="A8">
            <v>100125</v>
          </cell>
          <cell r="B8">
            <v>20</v>
          </cell>
          <cell r="C8">
            <v>2300</v>
          </cell>
          <cell r="D8">
            <v>100125</v>
          </cell>
          <cell r="E8" t="str">
            <v>FE-New Service Lines</v>
          </cell>
          <cell r="F8">
            <v>421765.38</v>
          </cell>
          <cell r="G8">
            <v>612395.41</v>
          </cell>
          <cell r="H8">
            <v>1034160.79</v>
          </cell>
          <cell r="I8">
            <v>429746.64</v>
          </cell>
          <cell r="J8">
            <v>84000</v>
          </cell>
          <cell r="K8">
            <v>513746.64</v>
          </cell>
          <cell r="L8">
            <v>520414.15</v>
          </cell>
          <cell r="M8">
            <v>513746.64</v>
          </cell>
          <cell r="O8">
            <v>100125</v>
          </cell>
          <cell r="P8" t="str">
            <v>FE-New Service Lines</v>
          </cell>
          <cell r="Q8">
            <v>421765.38</v>
          </cell>
          <cell r="R8">
            <v>612395.41</v>
          </cell>
          <cell r="S8">
            <v>1034160.79</v>
          </cell>
          <cell r="T8">
            <v>429746.64</v>
          </cell>
          <cell r="U8">
            <v>84000</v>
          </cell>
          <cell r="V8">
            <v>513746.64</v>
          </cell>
          <cell r="W8">
            <v>520414.15</v>
          </cell>
          <cell r="X8">
            <v>513746.64</v>
          </cell>
          <cell r="Z8">
            <v>0</v>
          </cell>
        </row>
        <row r="9">
          <cell r="A9">
            <v>100127</v>
          </cell>
          <cell r="B9">
            <v>20</v>
          </cell>
          <cell r="C9">
            <v>2300</v>
          </cell>
          <cell r="D9">
            <v>100127</v>
          </cell>
          <cell r="E9" t="str">
            <v>FE-Station 12 Projects (Concession &amp; QEW</v>
          </cell>
          <cell r="F9">
            <v>7915</v>
          </cell>
          <cell r="G9">
            <v>19221.52</v>
          </cell>
          <cell r="H9">
            <v>27136.52</v>
          </cell>
          <cell r="I9">
            <v>96258.84</v>
          </cell>
          <cell r="J9">
            <v>220000</v>
          </cell>
          <cell r="K9">
            <v>316258.84000000003</v>
          </cell>
          <cell r="L9">
            <v>-289122.32</v>
          </cell>
          <cell r="M9">
            <v>316258.84000000003</v>
          </cell>
          <cell r="O9">
            <v>100127</v>
          </cell>
          <cell r="P9" t="str">
            <v>FE-Station 12 Projects (Concession &amp; QEW</v>
          </cell>
          <cell r="Q9">
            <v>7915</v>
          </cell>
          <cell r="R9">
            <v>19221.52</v>
          </cell>
          <cell r="S9">
            <v>27136.52</v>
          </cell>
          <cell r="T9">
            <v>96258.84</v>
          </cell>
          <cell r="U9">
            <v>220000</v>
          </cell>
          <cell r="V9">
            <v>316258.84000000003</v>
          </cell>
          <cell r="W9">
            <v>-289122.32</v>
          </cell>
          <cell r="X9">
            <v>316258.84000000003</v>
          </cell>
          <cell r="Z9">
            <v>0</v>
          </cell>
        </row>
        <row r="10">
          <cell r="A10">
            <v>100128</v>
          </cell>
          <cell r="B10">
            <v>20</v>
          </cell>
          <cell r="C10">
            <v>2300</v>
          </cell>
          <cell r="D10">
            <v>100128</v>
          </cell>
          <cell r="E10" t="str">
            <v>FE-New Meters</v>
          </cell>
          <cell r="F10">
            <v>38929.75</v>
          </cell>
          <cell r="G10">
            <v>96304.5</v>
          </cell>
          <cell r="H10">
            <v>135234.25</v>
          </cell>
          <cell r="I10">
            <v>42617.04</v>
          </cell>
          <cell r="J10">
            <v>104000</v>
          </cell>
          <cell r="K10">
            <v>146617.04</v>
          </cell>
          <cell r="L10">
            <v>-11382.79</v>
          </cell>
          <cell r="M10">
            <v>146617.04</v>
          </cell>
          <cell r="O10">
            <v>100128</v>
          </cell>
          <cell r="P10" t="str">
            <v>FE-New Meters</v>
          </cell>
          <cell r="Q10">
            <v>38929.75</v>
          </cell>
          <cell r="R10">
            <v>96304.5</v>
          </cell>
          <cell r="S10">
            <v>135234.25</v>
          </cell>
          <cell r="T10">
            <v>42617.04</v>
          </cell>
          <cell r="U10">
            <v>104000</v>
          </cell>
          <cell r="V10">
            <v>146617.04</v>
          </cell>
          <cell r="W10">
            <v>-11382.79</v>
          </cell>
          <cell r="X10">
            <v>146617.04</v>
          </cell>
          <cell r="Z10">
            <v>0</v>
          </cell>
        </row>
        <row r="11">
          <cell r="A11">
            <v>100129</v>
          </cell>
          <cell r="B11">
            <v>20</v>
          </cell>
          <cell r="C11">
            <v>2300</v>
          </cell>
          <cell r="D11">
            <v>100129</v>
          </cell>
          <cell r="E11" t="str">
            <v>FE-Misc Equipment Purchases -T&amp;D</v>
          </cell>
          <cell r="F11">
            <v>0</v>
          </cell>
          <cell r="G11">
            <v>0</v>
          </cell>
          <cell r="H11">
            <v>0</v>
          </cell>
          <cell r="I11">
            <v>0</v>
          </cell>
          <cell r="J11">
            <v>0</v>
          </cell>
          <cell r="K11">
            <v>0</v>
          </cell>
          <cell r="L11">
            <v>0</v>
          </cell>
          <cell r="M11">
            <v>0</v>
          </cell>
          <cell r="O11">
            <v>100129</v>
          </cell>
          <cell r="P11" t="str">
            <v>FE-Misc Equipment Purchases -T&amp;D</v>
          </cell>
          <cell r="Q11">
            <v>0</v>
          </cell>
          <cell r="R11">
            <v>0</v>
          </cell>
          <cell r="S11">
            <v>0</v>
          </cell>
          <cell r="T11">
            <v>0</v>
          </cell>
          <cell r="U11">
            <v>0</v>
          </cell>
          <cell r="V11">
            <v>0</v>
          </cell>
          <cell r="W11">
            <v>0</v>
          </cell>
          <cell r="X11">
            <v>0</v>
          </cell>
          <cell r="Z11">
            <v>0</v>
          </cell>
        </row>
        <row r="12">
          <cell r="A12">
            <v>100130</v>
          </cell>
          <cell r="B12">
            <v>20</v>
          </cell>
          <cell r="C12">
            <v>2300</v>
          </cell>
          <cell r="D12">
            <v>100130</v>
          </cell>
          <cell r="E12" t="str">
            <v>FE-17L9 Extension Closed 04/04/07</v>
          </cell>
          <cell r="F12">
            <v>0</v>
          </cell>
          <cell r="G12">
            <v>0</v>
          </cell>
          <cell r="H12">
            <v>0</v>
          </cell>
          <cell r="I12">
            <v>0</v>
          </cell>
          <cell r="J12">
            <v>0</v>
          </cell>
          <cell r="K12">
            <v>0</v>
          </cell>
          <cell r="L12">
            <v>0</v>
          </cell>
          <cell r="M12">
            <v>0</v>
          </cell>
          <cell r="O12">
            <v>100130</v>
          </cell>
          <cell r="P12" t="str">
            <v>FE-17L9 Extension Closed 04/04/07</v>
          </cell>
          <cell r="Q12">
            <v>0</v>
          </cell>
          <cell r="R12">
            <v>0</v>
          </cell>
          <cell r="S12">
            <v>0</v>
          </cell>
          <cell r="T12">
            <v>0</v>
          </cell>
          <cell r="U12">
            <v>0</v>
          </cell>
          <cell r="V12">
            <v>0</v>
          </cell>
          <cell r="W12">
            <v>0</v>
          </cell>
          <cell r="X12">
            <v>0</v>
          </cell>
          <cell r="Z12">
            <v>0</v>
          </cell>
        </row>
        <row r="13">
          <cell r="A13">
            <v>100131</v>
          </cell>
          <cell r="B13">
            <v>20</v>
          </cell>
          <cell r="C13">
            <v>2300</v>
          </cell>
          <cell r="D13">
            <v>100131</v>
          </cell>
          <cell r="E13" t="str">
            <v>FE-Purchase New Land Mgmt System</v>
          </cell>
          <cell r="F13">
            <v>0</v>
          </cell>
          <cell r="G13">
            <v>0</v>
          </cell>
          <cell r="H13">
            <v>0</v>
          </cell>
          <cell r="I13">
            <v>0</v>
          </cell>
          <cell r="J13">
            <v>0</v>
          </cell>
          <cell r="K13">
            <v>0</v>
          </cell>
          <cell r="L13">
            <v>0</v>
          </cell>
          <cell r="M13">
            <v>0</v>
          </cell>
          <cell r="O13">
            <v>100131</v>
          </cell>
          <cell r="P13" t="str">
            <v>FE-Purchase New Land Mgmt System</v>
          </cell>
          <cell r="Q13">
            <v>0</v>
          </cell>
          <cell r="R13">
            <v>0</v>
          </cell>
          <cell r="S13">
            <v>0</v>
          </cell>
          <cell r="T13">
            <v>0</v>
          </cell>
          <cell r="U13">
            <v>0</v>
          </cell>
          <cell r="V13">
            <v>0</v>
          </cell>
          <cell r="W13">
            <v>0</v>
          </cell>
          <cell r="X13">
            <v>0</v>
          </cell>
          <cell r="Z13">
            <v>0</v>
          </cell>
        </row>
        <row r="14">
          <cell r="A14">
            <v>100136</v>
          </cell>
          <cell r="B14">
            <v>20</v>
          </cell>
          <cell r="C14">
            <v>2100</v>
          </cell>
          <cell r="D14">
            <v>100136</v>
          </cell>
          <cell r="E14" t="str">
            <v>FE-Stevensville Tran Station 17 Projects</v>
          </cell>
          <cell r="F14">
            <v>0</v>
          </cell>
          <cell r="G14">
            <v>1082.01</v>
          </cell>
          <cell r="H14">
            <v>1082.01</v>
          </cell>
          <cell r="I14">
            <v>25957.08</v>
          </cell>
          <cell r="J14">
            <v>72000</v>
          </cell>
          <cell r="K14">
            <v>97957.08</v>
          </cell>
          <cell r="L14">
            <v>-96875.07</v>
          </cell>
          <cell r="M14">
            <v>97957.08</v>
          </cell>
          <cell r="O14">
            <v>100136</v>
          </cell>
          <cell r="P14" t="str">
            <v>FE-Stevensville Tran Station 17 Projects</v>
          </cell>
          <cell r="Q14">
            <v>0</v>
          </cell>
          <cell r="R14">
            <v>1082.01</v>
          </cell>
          <cell r="S14">
            <v>1082.01</v>
          </cell>
          <cell r="T14">
            <v>25957.08</v>
          </cell>
          <cell r="U14">
            <v>72000</v>
          </cell>
          <cell r="V14">
            <v>97957.08</v>
          </cell>
          <cell r="W14">
            <v>-96875.07</v>
          </cell>
          <cell r="X14">
            <v>97957.08</v>
          </cell>
          <cell r="Z14">
            <v>0</v>
          </cell>
        </row>
        <row r="15">
          <cell r="A15">
            <v>100137</v>
          </cell>
          <cell r="B15">
            <v>20</v>
          </cell>
          <cell r="C15">
            <v>2300</v>
          </cell>
          <cell r="D15">
            <v>100137</v>
          </cell>
          <cell r="E15" t="str">
            <v>FE-Dist Station 15 Projects (Gilmore Rd)</v>
          </cell>
          <cell r="F15">
            <v>0</v>
          </cell>
          <cell r="G15">
            <v>225.4</v>
          </cell>
          <cell r="H15">
            <v>225.4</v>
          </cell>
          <cell r="I15">
            <v>14289.6</v>
          </cell>
          <cell r="J15">
            <v>20000</v>
          </cell>
          <cell r="K15">
            <v>34289.599999999999</v>
          </cell>
          <cell r="L15">
            <v>-34064.199999999997</v>
          </cell>
          <cell r="M15">
            <v>34289.599999999999</v>
          </cell>
          <cell r="O15">
            <v>100137</v>
          </cell>
          <cell r="P15" t="str">
            <v>FE-Dist Station 15 Projects (Gilmore Rd)</v>
          </cell>
          <cell r="Q15">
            <v>0</v>
          </cell>
          <cell r="R15">
            <v>225.4</v>
          </cell>
          <cell r="S15">
            <v>225.4</v>
          </cell>
          <cell r="T15">
            <v>14289.6</v>
          </cell>
          <cell r="U15">
            <v>20000</v>
          </cell>
          <cell r="V15">
            <v>34289.599999999999</v>
          </cell>
          <cell r="W15">
            <v>-34064.199999999997</v>
          </cell>
          <cell r="X15">
            <v>34289.599999999999</v>
          </cell>
          <cell r="Z15">
            <v>0</v>
          </cell>
        </row>
        <row r="16">
          <cell r="A16">
            <v>100182</v>
          </cell>
          <cell r="B16">
            <v>20</v>
          </cell>
          <cell r="C16">
            <v>2300</v>
          </cell>
          <cell r="D16">
            <v>100182</v>
          </cell>
          <cell r="E16" t="str">
            <v>FE-Tools &amp; Equipment Distribution</v>
          </cell>
          <cell r="F16">
            <v>0</v>
          </cell>
          <cell r="G16">
            <v>39805.800000000003</v>
          </cell>
          <cell r="H16">
            <v>39805.800000000003</v>
          </cell>
          <cell r="I16">
            <v>0</v>
          </cell>
          <cell r="J16">
            <v>30000</v>
          </cell>
          <cell r="K16">
            <v>30000</v>
          </cell>
          <cell r="L16">
            <v>9805.7999999999993</v>
          </cell>
          <cell r="M16">
            <v>30000</v>
          </cell>
          <cell r="O16">
            <v>100182</v>
          </cell>
          <cell r="P16" t="str">
            <v>FE-Tools &amp; Equipment Distribution</v>
          </cell>
          <cell r="Q16">
            <v>0</v>
          </cell>
          <cell r="R16">
            <v>39805.800000000003</v>
          </cell>
          <cell r="S16">
            <v>39805.800000000003</v>
          </cell>
          <cell r="T16">
            <v>0</v>
          </cell>
          <cell r="U16">
            <v>30000</v>
          </cell>
          <cell r="V16">
            <v>30000</v>
          </cell>
          <cell r="W16">
            <v>9805.7999999999993</v>
          </cell>
          <cell r="X16">
            <v>30000</v>
          </cell>
          <cell r="Z16">
            <v>0</v>
          </cell>
        </row>
        <row r="17">
          <cell r="A17">
            <v>100240</v>
          </cell>
          <cell r="B17">
            <v>20</v>
          </cell>
          <cell r="C17">
            <v>2300</v>
          </cell>
          <cell r="D17">
            <v>100240</v>
          </cell>
          <cell r="E17" t="str">
            <v>FE-Transportation Equipment for Inc.</v>
          </cell>
          <cell r="F17">
            <v>0</v>
          </cell>
          <cell r="G17">
            <v>260951.19</v>
          </cell>
          <cell r="H17">
            <v>260951.19</v>
          </cell>
          <cell r="I17">
            <v>0</v>
          </cell>
          <cell r="J17">
            <v>215000.04</v>
          </cell>
          <cell r="K17">
            <v>215000.04</v>
          </cell>
          <cell r="L17">
            <v>45951.15</v>
          </cell>
          <cell r="M17">
            <v>215000.04</v>
          </cell>
          <cell r="O17">
            <v>100240</v>
          </cell>
          <cell r="P17" t="str">
            <v>FE-Transportation Equipment for Inc.</v>
          </cell>
          <cell r="Q17">
            <v>0</v>
          </cell>
          <cell r="R17">
            <v>260951.19</v>
          </cell>
          <cell r="S17">
            <v>260951.19</v>
          </cell>
          <cell r="T17">
            <v>0</v>
          </cell>
          <cell r="U17">
            <v>215000.04</v>
          </cell>
          <cell r="V17">
            <v>215000.04</v>
          </cell>
          <cell r="W17">
            <v>45951.15</v>
          </cell>
          <cell r="X17">
            <v>215000.04</v>
          </cell>
          <cell r="Z17">
            <v>0</v>
          </cell>
        </row>
        <row r="18">
          <cell r="A18">
            <v>100300</v>
          </cell>
          <cell r="B18">
            <v>20</v>
          </cell>
          <cell r="C18">
            <v>2402</v>
          </cell>
          <cell r="D18">
            <v>100300</v>
          </cell>
          <cell r="E18" t="str">
            <v>FE-SAP SYSTEM-Capital Improvements</v>
          </cell>
          <cell r="F18">
            <v>53383</v>
          </cell>
          <cell r="G18">
            <v>45385.47</v>
          </cell>
          <cell r="H18">
            <v>98768.47</v>
          </cell>
          <cell r="I18">
            <v>85101.84</v>
          </cell>
          <cell r="J18">
            <v>50000.04</v>
          </cell>
          <cell r="K18">
            <v>135101.88</v>
          </cell>
          <cell r="L18">
            <v>-36333.410000000003</v>
          </cell>
          <cell r="M18">
            <v>135101.88</v>
          </cell>
          <cell r="O18">
            <v>100300</v>
          </cell>
          <cell r="P18" t="str">
            <v>FE-SAP SYSTEM-Capital Improvements</v>
          </cell>
          <cell r="Q18">
            <v>53383</v>
          </cell>
          <cell r="R18">
            <v>45385.47</v>
          </cell>
          <cell r="S18">
            <v>98768.47</v>
          </cell>
          <cell r="T18">
            <v>85101.84</v>
          </cell>
          <cell r="U18">
            <v>50000.04</v>
          </cell>
          <cell r="V18">
            <v>135101.88</v>
          </cell>
          <cell r="W18">
            <v>-36333.410000000003</v>
          </cell>
          <cell r="X18">
            <v>135101.88</v>
          </cell>
          <cell r="Z18">
            <v>0</v>
          </cell>
        </row>
        <row r="19">
          <cell r="A19">
            <v>100320</v>
          </cell>
          <cell r="B19">
            <v>20</v>
          </cell>
          <cell r="C19">
            <v>2402</v>
          </cell>
          <cell r="D19">
            <v>100320</v>
          </cell>
          <cell r="E19" t="str">
            <v>FE -Network Support Features in Co. 0020</v>
          </cell>
          <cell r="F19">
            <v>0</v>
          </cell>
          <cell r="G19">
            <v>0</v>
          </cell>
          <cell r="H19">
            <v>0</v>
          </cell>
          <cell r="I19">
            <v>0</v>
          </cell>
          <cell r="J19">
            <v>0</v>
          </cell>
          <cell r="K19">
            <v>0</v>
          </cell>
          <cell r="L19">
            <v>0</v>
          </cell>
          <cell r="M19">
            <v>0</v>
          </cell>
          <cell r="O19">
            <v>100320</v>
          </cell>
          <cell r="P19" t="str">
            <v>FE -Network Support Features in Co. 0020</v>
          </cell>
          <cell r="Q19">
            <v>0</v>
          </cell>
          <cell r="R19">
            <v>0</v>
          </cell>
          <cell r="S19">
            <v>0</v>
          </cell>
          <cell r="T19">
            <v>0</v>
          </cell>
          <cell r="U19">
            <v>0</v>
          </cell>
          <cell r="V19">
            <v>0</v>
          </cell>
          <cell r="W19">
            <v>0</v>
          </cell>
          <cell r="X19">
            <v>0</v>
          </cell>
          <cell r="Z19">
            <v>0</v>
          </cell>
        </row>
        <row r="20">
          <cell r="A20">
            <v>100321</v>
          </cell>
          <cell r="B20">
            <v>20</v>
          </cell>
          <cell r="C20">
            <v>2402</v>
          </cell>
          <cell r="D20">
            <v>100321</v>
          </cell>
          <cell r="E20" t="str">
            <v>FE-New PC's in 0020</v>
          </cell>
          <cell r="F20">
            <v>8763</v>
          </cell>
          <cell r="G20">
            <v>23355.54</v>
          </cell>
          <cell r="H20">
            <v>32118.54</v>
          </cell>
          <cell r="I20">
            <v>3957.84</v>
          </cell>
          <cell r="J20">
            <v>33000</v>
          </cell>
          <cell r="K20">
            <v>36957.839999999997</v>
          </cell>
          <cell r="L20">
            <v>-4839.3</v>
          </cell>
          <cell r="M20">
            <v>36957.839999999997</v>
          </cell>
          <cell r="O20">
            <v>100321</v>
          </cell>
          <cell r="P20" t="str">
            <v>FE-New PC's in 0020</v>
          </cell>
          <cell r="Q20">
            <v>8763</v>
          </cell>
          <cell r="R20">
            <v>23355.54</v>
          </cell>
          <cell r="S20">
            <v>32118.54</v>
          </cell>
          <cell r="T20">
            <v>3957.84</v>
          </cell>
          <cell r="U20">
            <v>33000</v>
          </cell>
          <cell r="V20">
            <v>36957.839999999997</v>
          </cell>
          <cell r="W20">
            <v>-4839.3</v>
          </cell>
          <cell r="X20">
            <v>36957.839999999997</v>
          </cell>
          <cell r="Z20">
            <v>0</v>
          </cell>
        </row>
        <row r="21">
          <cell r="A21">
            <v>100322</v>
          </cell>
          <cell r="B21">
            <v>20</v>
          </cell>
          <cell r="C21">
            <v>2402</v>
          </cell>
          <cell r="D21">
            <v>100322</v>
          </cell>
          <cell r="E21" t="str">
            <v>FE-New Servers in 0020</v>
          </cell>
          <cell r="F21">
            <v>3640</v>
          </cell>
          <cell r="G21">
            <v>43959.49</v>
          </cell>
          <cell r="H21">
            <v>47599.49</v>
          </cell>
          <cell r="I21">
            <v>9201.84</v>
          </cell>
          <cell r="J21">
            <v>75000</v>
          </cell>
          <cell r="K21">
            <v>84201.84</v>
          </cell>
          <cell r="L21">
            <v>-36602.35</v>
          </cell>
          <cell r="M21">
            <v>84201.84</v>
          </cell>
          <cell r="O21">
            <v>100322</v>
          </cell>
          <cell r="P21" t="str">
            <v>FE-New Servers in 0020</v>
          </cell>
          <cell r="Q21">
            <v>3640</v>
          </cell>
          <cell r="R21">
            <v>43959.49</v>
          </cell>
          <cell r="S21">
            <v>47599.49</v>
          </cell>
          <cell r="T21">
            <v>9201.84</v>
          </cell>
          <cell r="U21">
            <v>75000</v>
          </cell>
          <cell r="V21">
            <v>84201.84</v>
          </cell>
          <cell r="W21">
            <v>-36602.35</v>
          </cell>
          <cell r="X21">
            <v>84201.84</v>
          </cell>
          <cell r="Z21">
            <v>0</v>
          </cell>
        </row>
        <row r="22">
          <cell r="A22">
            <v>100324</v>
          </cell>
          <cell r="B22">
            <v>30</v>
          </cell>
          <cell r="C22">
            <v>3410</v>
          </cell>
          <cell r="D22">
            <v>100324</v>
          </cell>
          <cell r="E22" t="str">
            <v>FO-Building Improvements-Service Center</v>
          </cell>
          <cell r="F22">
            <v>39640</v>
          </cell>
          <cell r="G22">
            <v>156962.45000000001</v>
          </cell>
          <cell r="H22">
            <v>196602.45</v>
          </cell>
          <cell r="I22">
            <v>3360</v>
          </cell>
          <cell r="J22">
            <v>56000.04</v>
          </cell>
          <cell r="K22">
            <v>59360.04</v>
          </cell>
          <cell r="L22">
            <v>137242.41</v>
          </cell>
          <cell r="M22">
            <v>59360.04</v>
          </cell>
          <cell r="O22">
            <v>100324</v>
          </cell>
          <cell r="P22" t="str">
            <v>FO-Building Improvements-Service Center</v>
          </cell>
          <cell r="Q22">
            <v>39640</v>
          </cell>
          <cell r="R22">
            <v>156962.45000000001</v>
          </cell>
          <cell r="S22">
            <v>196602.45</v>
          </cell>
          <cell r="T22">
            <v>3360</v>
          </cell>
          <cell r="U22">
            <v>56000.04</v>
          </cell>
          <cell r="V22">
            <v>59360.04</v>
          </cell>
          <cell r="W22">
            <v>137242.41</v>
          </cell>
          <cell r="X22">
            <v>59360.04</v>
          </cell>
          <cell r="Z22">
            <v>0</v>
          </cell>
        </row>
        <row r="23">
          <cell r="A23">
            <v>100342</v>
          </cell>
          <cell r="B23">
            <v>20</v>
          </cell>
          <cell r="C23">
            <v>2402</v>
          </cell>
          <cell r="D23">
            <v>100342</v>
          </cell>
          <cell r="E23" t="str">
            <v>FE-Other Software</v>
          </cell>
          <cell r="F23">
            <v>0</v>
          </cell>
          <cell r="G23">
            <v>39052.35</v>
          </cell>
          <cell r="H23">
            <v>39052.35</v>
          </cell>
          <cell r="I23">
            <v>6900</v>
          </cell>
          <cell r="J23">
            <v>103999.96</v>
          </cell>
          <cell r="K23">
            <v>110899.96</v>
          </cell>
          <cell r="L23">
            <v>-71847.61</v>
          </cell>
          <cell r="M23">
            <v>110899.96</v>
          </cell>
          <cell r="O23">
            <v>100342</v>
          </cell>
          <cell r="P23" t="str">
            <v>FE-Other Software</v>
          </cell>
          <cell r="Q23">
            <v>0</v>
          </cell>
          <cell r="R23">
            <v>39052.35</v>
          </cell>
          <cell r="S23">
            <v>39052.35</v>
          </cell>
          <cell r="T23">
            <v>6900</v>
          </cell>
          <cell r="U23">
            <v>103999.96</v>
          </cell>
          <cell r="V23">
            <v>110899.96</v>
          </cell>
          <cell r="W23">
            <v>-71847.61</v>
          </cell>
          <cell r="X23">
            <v>110899.96</v>
          </cell>
          <cell r="Z23">
            <v>0</v>
          </cell>
        </row>
        <row r="24">
          <cell r="A24">
            <v>100400</v>
          </cell>
          <cell r="B24">
            <v>20</v>
          </cell>
          <cell r="C24">
            <v>2300</v>
          </cell>
          <cell r="D24">
            <v>100400</v>
          </cell>
          <cell r="E24" t="str">
            <v>FE-Restructuring Costs Closed 04/04/07</v>
          </cell>
          <cell r="F24">
            <v>0</v>
          </cell>
          <cell r="G24">
            <v>0</v>
          </cell>
          <cell r="H24">
            <v>0</v>
          </cell>
          <cell r="I24">
            <v>0</v>
          </cell>
          <cell r="J24">
            <v>0</v>
          </cell>
          <cell r="K24">
            <v>0</v>
          </cell>
          <cell r="L24">
            <v>0</v>
          </cell>
          <cell r="M24">
            <v>0</v>
          </cell>
          <cell r="O24">
            <v>100400</v>
          </cell>
          <cell r="P24" t="str">
            <v>FE-Restructuring Costs Closed 04/04/07</v>
          </cell>
          <cell r="Q24">
            <v>0</v>
          </cell>
          <cell r="R24">
            <v>0</v>
          </cell>
          <cell r="S24">
            <v>0</v>
          </cell>
          <cell r="T24">
            <v>0</v>
          </cell>
          <cell r="U24">
            <v>0</v>
          </cell>
          <cell r="V24">
            <v>0</v>
          </cell>
          <cell r="W24">
            <v>0</v>
          </cell>
          <cell r="X24">
            <v>0</v>
          </cell>
          <cell r="Z24">
            <v>0</v>
          </cell>
        </row>
        <row r="25">
          <cell r="A25">
            <v>100480</v>
          </cell>
          <cell r="B25">
            <v>20</v>
          </cell>
          <cell r="C25">
            <v>2300</v>
          </cell>
          <cell r="D25">
            <v>100480</v>
          </cell>
          <cell r="E25" t="str">
            <v>FE-Dist Station 16 Projects Stevensville</v>
          </cell>
          <cell r="F25">
            <v>0</v>
          </cell>
          <cell r="G25">
            <v>0</v>
          </cell>
          <cell r="H25">
            <v>0</v>
          </cell>
          <cell r="I25">
            <v>0</v>
          </cell>
          <cell r="J25">
            <v>0</v>
          </cell>
          <cell r="K25">
            <v>0</v>
          </cell>
          <cell r="L25">
            <v>0</v>
          </cell>
          <cell r="M25">
            <v>0</v>
          </cell>
          <cell r="O25">
            <v>100480</v>
          </cell>
          <cell r="P25" t="str">
            <v>FE-Dist Station 16 Projects Stevensville</v>
          </cell>
          <cell r="Q25">
            <v>0</v>
          </cell>
          <cell r="R25">
            <v>0</v>
          </cell>
          <cell r="S25">
            <v>0</v>
          </cell>
          <cell r="T25">
            <v>0</v>
          </cell>
          <cell r="U25">
            <v>0</v>
          </cell>
          <cell r="V25">
            <v>0</v>
          </cell>
          <cell r="W25">
            <v>0</v>
          </cell>
          <cell r="X25">
            <v>0</v>
          </cell>
          <cell r="Z25">
            <v>0</v>
          </cell>
        </row>
        <row r="26">
          <cell r="A26">
            <v>100481</v>
          </cell>
          <cell r="B26">
            <v>20</v>
          </cell>
          <cell r="C26">
            <v>2100</v>
          </cell>
          <cell r="D26">
            <v>100481</v>
          </cell>
          <cell r="E26" t="str">
            <v>FE-Trans Station 18 Projects (Gilmore Rd</v>
          </cell>
          <cell r="F26">
            <v>0</v>
          </cell>
          <cell r="G26">
            <v>8382.5400000000009</v>
          </cell>
          <cell r="H26">
            <v>8382.5400000000009</v>
          </cell>
          <cell r="I26">
            <v>0</v>
          </cell>
          <cell r="J26">
            <v>0</v>
          </cell>
          <cell r="K26">
            <v>0</v>
          </cell>
          <cell r="L26">
            <v>8382.5400000000009</v>
          </cell>
          <cell r="M26">
            <v>0</v>
          </cell>
          <cell r="O26">
            <v>100481</v>
          </cell>
          <cell r="P26" t="str">
            <v>FE-Trans Station 18 Projects (Gilmore Rd</v>
          </cell>
          <cell r="Q26">
            <v>0</v>
          </cell>
          <cell r="R26">
            <v>8382.5400000000009</v>
          </cell>
          <cell r="S26">
            <v>8382.5400000000009</v>
          </cell>
          <cell r="T26">
            <v>0</v>
          </cell>
          <cell r="U26">
            <v>0</v>
          </cell>
          <cell r="V26">
            <v>0</v>
          </cell>
          <cell r="W26">
            <v>8382.5400000000009</v>
          </cell>
          <cell r="X26">
            <v>0</v>
          </cell>
          <cell r="Z26">
            <v>0</v>
          </cell>
        </row>
        <row r="27">
          <cell r="A27">
            <v>100482</v>
          </cell>
          <cell r="B27">
            <v>20</v>
          </cell>
          <cell r="C27">
            <v>2300</v>
          </cell>
          <cell r="D27">
            <v>100482</v>
          </cell>
          <cell r="E27" t="str">
            <v>FE-Engineering Projects</v>
          </cell>
          <cell r="F27">
            <v>13131.25</v>
          </cell>
          <cell r="G27">
            <v>39199.94</v>
          </cell>
          <cell r="H27">
            <v>52331.19</v>
          </cell>
          <cell r="I27">
            <v>0</v>
          </cell>
          <cell r="J27">
            <v>50000</v>
          </cell>
          <cell r="K27">
            <v>50000</v>
          </cell>
          <cell r="L27">
            <v>2331.19</v>
          </cell>
          <cell r="M27">
            <v>50000</v>
          </cell>
          <cell r="O27">
            <v>100482</v>
          </cell>
          <cell r="P27" t="str">
            <v>FE-Engineering Projects</v>
          </cell>
          <cell r="Q27">
            <v>13131.25</v>
          </cell>
          <cell r="R27">
            <v>39199.94</v>
          </cell>
          <cell r="S27">
            <v>52331.19</v>
          </cell>
          <cell r="T27">
            <v>0</v>
          </cell>
          <cell r="U27">
            <v>50000</v>
          </cell>
          <cell r="V27">
            <v>50000</v>
          </cell>
          <cell r="W27">
            <v>2331.19</v>
          </cell>
          <cell r="X27">
            <v>50000</v>
          </cell>
          <cell r="Z27">
            <v>0</v>
          </cell>
        </row>
        <row r="28">
          <cell r="A28">
            <v>100483</v>
          </cell>
          <cell r="B28">
            <v>20</v>
          </cell>
          <cell r="C28">
            <v>2300</v>
          </cell>
          <cell r="D28">
            <v>100483</v>
          </cell>
          <cell r="E28" t="str">
            <v>FE-Install of Reclos.- Ratio Transform</v>
          </cell>
          <cell r="F28">
            <v>0</v>
          </cell>
          <cell r="G28">
            <v>141888.79999999999</v>
          </cell>
          <cell r="H28">
            <v>141888.79999999999</v>
          </cell>
          <cell r="I28">
            <v>28059.119999999999</v>
          </cell>
          <cell r="J28">
            <v>60000</v>
          </cell>
          <cell r="K28">
            <v>88059.12</v>
          </cell>
          <cell r="L28">
            <v>53829.68</v>
          </cell>
          <cell r="M28">
            <v>88059.12</v>
          </cell>
          <cell r="O28">
            <v>100483</v>
          </cell>
          <cell r="P28" t="str">
            <v>FE-Install of Reclos.- Ratio Transform</v>
          </cell>
          <cell r="Q28">
            <v>0</v>
          </cell>
          <cell r="R28">
            <v>141888.79999999999</v>
          </cell>
          <cell r="S28">
            <v>141888.79999999999</v>
          </cell>
          <cell r="T28">
            <v>28059.119999999999</v>
          </cell>
          <cell r="U28">
            <v>60000</v>
          </cell>
          <cell r="V28">
            <v>88059.12</v>
          </cell>
          <cell r="W28">
            <v>53829.68</v>
          </cell>
          <cell r="X28">
            <v>88059.12</v>
          </cell>
          <cell r="Z28">
            <v>0</v>
          </cell>
        </row>
        <row r="29">
          <cell r="A29">
            <v>100484</v>
          </cell>
          <cell r="B29">
            <v>20</v>
          </cell>
          <cell r="C29">
            <v>2300</v>
          </cell>
          <cell r="D29">
            <v>100484</v>
          </cell>
          <cell r="E29" t="str">
            <v>FE-Distribution Rebuilds Storms</v>
          </cell>
          <cell r="F29">
            <v>23565.5</v>
          </cell>
          <cell r="G29">
            <v>32451.91</v>
          </cell>
          <cell r="H29">
            <v>56017.41</v>
          </cell>
          <cell r="I29">
            <v>35679.120000000003</v>
          </cell>
          <cell r="J29">
            <v>18000</v>
          </cell>
          <cell r="K29">
            <v>53679.12</v>
          </cell>
          <cell r="L29">
            <v>2338.29</v>
          </cell>
          <cell r="M29">
            <v>53679.12</v>
          </cell>
          <cell r="O29">
            <v>100484</v>
          </cell>
          <cell r="P29" t="str">
            <v>FE-Distribution Rebuilds Storms</v>
          </cell>
          <cell r="Q29">
            <v>23565.5</v>
          </cell>
          <cell r="R29">
            <v>32451.91</v>
          </cell>
          <cell r="S29">
            <v>56017.41</v>
          </cell>
          <cell r="T29">
            <v>35679.120000000003</v>
          </cell>
          <cell r="U29">
            <v>18000</v>
          </cell>
          <cell r="V29">
            <v>53679.12</v>
          </cell>
          <cell r="W29">
            <v>2338.29</v>
          </cell>
          <cell r="X29">
            <v>53679.12</v>
          </cell>
          <cell r="Z29">
            <v>0</v>
          </cell>
        </row>
        <row r="30">
          <cell r="A30">
            <v>100485</v>
          </cell>
          <cell r="B30">
            <v>20</v>
          </cell>
          <cell r="C30">
            <v>2300</v>
          </cell>
          <cell r="D30">
            <v>100485</v>
          </cell>
          <cell r="E30" t="str">
            <v>FE-Communication Projects</v>
          </cell>
          <cell r="F30">
            <v>0</v>
          </cell>
          <cell r="G30">
            <v>4390.37</v>
          </cell>
          <cell r="H30">
            <v>4390.37</v>
          </cell>
          <cell r="I30">
            <v>9631.56</v>
          </cell>
          <cell r="J30">
            <v>14800</v>
          </cell>
          <cell r="K30">
            <v>24431.56</v>
          </cell>
          <cell r="L30">
            <v>-20041.189999999999</v>
          </cell>
          <cell r="M30">
            <v>24431.56</v>
          </cell>
          <cell r="O30">
            <v>100485</v>
          </cell>
          <cell r="P30" t="str">
            <v>FE-Communication Projects</v>
          </cell>
          <cell r="Q30">
            <v>0</v>
          </cell>
          <cell r="R30">
            <v>4390.37</v>
          </cell>
          <cell r="S30">
            <v>4390.37</v>
          </cell>
          <cell r="T30">
            <v>9631.56</v>
          </cell>
          <cell r="U30">
            <v>14800</v>
          </cell>
          <cell r="V30">
            <v>24431.56</v>
          </cell>
          <cell r="W30">
            <v>-20041.189999999999</v>
          </cell>
          <cell r="X30">
            <v>24431.56</v>
          </cell>
          <cell r="Z30">
            <v>0</v>
          </cell>
        </row>
        <row r="31">
          <cell r="A31">
            <v>100487</v>
          </cell>
          <cell r="B31">
            <v>20</v>
          </cell>
          <cell r="C31">
            <v>2402</v>
          </cell>
          <cell r="D31">
            <v>100487</v>
          </cell>
          <cell r="E31" t="str">
            <v>FE-Desktop OS Upgrade</v>
          </cell>
          <cell r="F31">
            <v>0</v>
          </cell>
          <cell r="G31">
            <v>0</v>
          </cell>
          <cell r="H31">
            <v>0</v>
          </cell>
          <cell r="I31">
            <v>0</v>
          </cell>
          <cell r="J31">
            <v>0</v>
          </cell>
          <cell r="K31">
            <v>0</v>
          </cell>
          <cell r="L31">
            <v>0</v>
          </cell>
          <cell r="M31">
            <v>0</v>
          </cell>
          <cell r="O31">
            <v>100487</v>
          </cell>
          <cell r="P31" t="str">
            <v>FE-Desktop OS Upgrade</v>
          </cell>
          <cell r="Q31">
            <v>0</v>
          </cell>
          <cell r="R31">
            <v>0</v>
          </cell>
          <cell r="S31">
            <v>0</v>
          </cell>
          <cell r="T31">
            <v>0</v>
          </cell>
          <cell r="U31">
            <v>0</v>
          </cell>
          <cell r="V31">
            <v>0</v>
          </cell>
          <cell r="W31">
            <v>0</v>
          </cell>
          <cell r="X31">
            <v>0</v>
          </cell>
          <cell r="Z31">
            <v>0</v>
          </cell>
        </row>
        <row r="32">
          <cell r="A32">
            <v>100488</v>
          </cell>
          <cell r="B32">
            <v>20</v>
          </cell>
          <cell r="C32">
            <v>2402</v>
          </cell>
          <cell r="D32">
            <v>100488</v>
          </cell>
          <cell r="E32" t="str">
            <v>FE-Network OS Upgrade</v>
          </cell>
          <cell r="F32">
            <v>0</v>
          </cell>
          <cell r="G32">
            <v>0</v>
          </cell>
          <cell r="H32">
            <v>0</v>
          </cell>
          <cell r="I32">
            <v>0</v>
          </cell>
          <cell r="J32">
            <v>0</v>
          </cell>
          <cell r="K32">
            <v>0</v>
          </cell>
          <cell r="L32">
            <v>0</v>
          </cell>
          <cell r="M32">
            <v>0</v>
          </cell>
          <cell r="O32">
            <v>100488</v>
          </cell>
          <cell r="P32" t="str">
            <v>FE-Network OS Upgrade</v>
          </cell>
          <cell r="Q32">
            <v>0</v>
          </cell>
          <cell r="R32">
            <v>0</v>
          </cell>
          <cell r="S32">
            <v>0</v>
          </cell>
          <cell r="T32">
            <v>0</v>
          </cell>
          <cell r="U32">
            <v>0</v>
          </cell>
          <cell r="V32">
            <v>0</v>
          </cell>
          <cell r="W32">
            <v>0</v>
          </cell>
          <cell r="X32">
            <v>0</v>
          </cell>
          <cell r="Z32">
            <v>0</v>
          </cell>
        </row>
        <row r="33">
          <cell r="A33">
            <v>100489</v>
          </cell>
          <cell r="B33">
            <v>20</v>
          </cell>
          <cell r="C33">
            <v>2402</v>
          </cell>
          <cell r="D33">
            <v>100489</v>
          </cell>
          <cell r="E33" t="str">
            <v>FE-WAN/Firewall Implementation</v>
          </cell>
          <cell r="F33">
            <v>0</v>
          </cell>
          <cell r="G33">
            <v>0</v>
          </cell>
          <cell r="H33">
            <v>0</v>
          </cell>
          <cell r="I33">
            <v>0</v>
          </cell>
          <cell r="J33">
            <v>0</v>
          </cell>
          <cell r="K33">
            <v>0</v>
          </cell>
          <cell r="L33">
            <v>0</v>
          </cell>
          <cell r="M33">
            <v>0</v>
          </cell>
          <cell r="O33">
            <v>100489</v>
          </cell>
          <cell r="P33" t="str">
            <v>FE-WAN/Firewall Implementation</v>
          </cell>
          <cell r="Q33">
            <v>0</v>
          </cell>
          <cell r="R33">
            <v>0</v>
          </cell>
          <cell r="S33">
            <v>0</v>
          </cell>
          <cell r="T33">
            <v>0</v>
          </cell>
          <cell r="U33">
            <v>0</v>
          </cell>
          <cell r="V33">
            <v>0</v>
          </cell>
          <cell r="W33">
            <v>0</v>
          </cell>
          <cell r="X33">
            <v>0</v>
          </cell>
          <cell r="Z33">
            <v>0</v>
          </cell>
        </row>
        <row r="34">
          <cell r="A34">
            <v>100540</v>
          </cell>
          <cell r="B34">
            <v>20</v>
          </cell>
          <cell r="C34">
            <v>2402</v>
          </cell>
          <cell r="D34">
            <v>100540</v>
          </cell>
          <cell r="E34" t="str">
            <v>FE-Misc Equipment Purchases - IT</v>
          </cell>
          <cell r="F34">
            <v>0</v>
          </cell>
          <cell r="G34">
            <v>0</v>
          </cell>
          <cell r="H34">
            <v>0</v>
          </cell>
          <cell r="I34">
            <v>0</v>
          </cell>
          <cell r="J34">
            <v>0</v>
          </cell>
          <cell r="K34">
            <v>0</v>
          </cell>
          <cell r="L34">
            <v>0</v>
          </cell>
          <cell r="M34">
            <v>0</v>
          </cell>
          <cell r="O34">
            <v>100540</v>
          </cell>
          <cell r="P34" t="str">
            <v>FE-Misc Equipment Purchases - IT</v>
          </cell>
          <cell r="Q34">
            <v>0</v>
          </cell>
          <cell r="R34">
            <v>0</v>
          </cell>
          <cell r="S34">
            <v>0</v>
          </cell>
          <cell r="T34">
            <v>0</v>
          </cell>
          <cell r="U34">
            <v>0</v>
          </cell>
          <cell r="V34">
            <v>0</v>
          </cell>
          <cell r="W34">
            <v>0</v>
          </cell>
          <cell r="X34">
            <v>0</v>
          </cell>
          <cell r="Z34">
            <v>0</v>
          </cell>
        </row>
        <row r="35">
          <cell r="A35">
            <v>100560</v>
          </cell>
          <cell r="B35">
            <v>20</v>
          </cell>
          <cell r="C35">
            <v>2402</v>
          </cell>
          <cell r="D35">
            <v>100560</v>
          </cell>
          <cell r="E35" t="str">
            <v>FE-IT Capital Projects (Co. 20)</v>
          </cell>
          <cell r="F35">
            <v>5796</v>
          </cell>
          <cell r="G35">
            <v>26521.56</v>
          </cell>
          <cell r="H35">
            <v>32317.56</v>
          </cell>
          <cell r="I35">
            <v>23366.16</v>
          </cell>
          <cell r="J35">
            <v>73000</v>
          </cell>
          <cell r="K35">
            <v>96366.16</v>
          </cell>
          <cell r="L35">
            <v>-64048.6</v>
          </cell>
          <cell r="M35">
            <v>96366.16</v>
          </cell>
          <cell r="O35">
            <v>100560</v>
          </cell>
          <cell r="P35" t="str">
            <v>FE-IT Capital Projects (Co. 20)</v>
          </cell>
          <cell r="Q35">
            <v>5796</v>
          </cell>
          <cell r="R35">
            <v>26521.56</v>
          </cell>
          <cell r="S35">
            <v>32317.56</v>
          </cell>
          <cell r="T35">
            <v>23366.16</v>
          </cell>
          <cell r="U35">
            <v>73000</v>
          </cell>
          <cell r="V35">
            <v>96366.16</v>
          </cell>
          <cell r="W35">
            <v>-64048.6</v>
          </cell>
          <cell r="X35">
            <v>96366.16</v>
          </cell>
          <cell r="Z35">
            <v>0</v>
          </cell>
        </row>
        <row r="36">
          <cell r="A36">
            <v>100580</v>
          </cell>
          <cell r="B36">
            <v>20</v>
          </cell>
          <cell r="C36">
            <v>2300</v>
          </cell>
          <cell r="D36">
            <v>100580</v>
          </cell>
          <cell r="E36" t="str">
            <v>FE-Issued Streetlights</v>
          </cell>
          <cell r="F36">
            <v>0</v>
          </cell>
          <cell r="G36">
            <v>-8321.17</v>
          </cell>
          <cell r="H36">
            <v>-8321.17</v>
          </cell>
          <cell r="I36">
            <v>0</v>
          </cell>
          <cell r="J36">
            <v>0</v>
          </cell>
          <cell r="K36">
            <v>0</v>
          </cell>
          <cell r="L36">
            <v>-8321.17</v>
          </cell>
          <cell r="M36">
            <v>0</v>
          </cell>
          <cell r="O36">
            <v>100580</v>
          </cell>
          <cell r="P36" t="str">
            <v>FE-Issued Streetlights</v>
          </cell>
          <cell r="Q36">
            <v>0</v>
          </cell>
          <cell r="R36">
            <v>-8321.17</v>
          </cell>
          <cell r="S36">
            <v>-8321.17</v>
          </cell>
          <cell r="T36">
            <v>0</v>
          </cell>
          <cell r="U36">
            <v>0</v>
          </cell>
          <cell r="V36">
            <v>0</v>
          </cell>
          <cell r="W36">
            <v>-8321.17</v>
          </cell>
          <cell r="X36">
            <v>0</v>
          </cell>
          <cell r="Z36">
            <v>0</v>
          </cell>
        </row>
        <row r="37">
          <cell r="A37">
            <v>100624</v>
          </cell>
          <cell r="B37">
            <v>30</v>
          </cell>
          <cell r="C37">
            <v>3411</v>
          </cell>
          <cell r="D37">
            <v>100624</v>
          </cell>
          <cell r="E37" t="str">
            <v>FO-Town of Fort Erie - Streetlights</v>
          </cell>
          <cell r="F37">
            <v>1433</v>
          </cell>
          <cell r="G37">
            <v>-55825.06</v>
          </cell>
          <cell r="H37">
            <v>-54392.06</v>
          </cell>
          <cell r="I37">
            <v>0</v>
          </cell>
          <cell r="J37">
            <v>0</v>
          </cell>
          <cell r="K37">
            <v>0</v>
          </cell>
          <cell r="L37">
            <v>-54392.06</v>
          </cell>
          <cell r="M37">
            <v>0</v>
          </cell>
          <cell r="O37">
            <v>100624</v>
          </cell>
          <cell r="P37" t="str">
            <v>FO-Town of Fort Erie - Streetlights</v>
          </cell>
          <cell r="Q37">
            <v>1433</v>
          </cell>
          <cell r="R37">
            <v>-55825.06</v>
          </cell>
          <cell r="S37">
            <v>-54392.06</v>
          </cell>
          <cell r="T37">
            <v>0</v>
          </cell>
          <cell r="U37">
            <v>0</v>
          </cell>
          <cell r="V37">
            <v>0</v>
          </cell>
          <cell r="W37">
            <v>-54392.06</v>
          </cell>
          <cell r="X37">
            <v>0</v>
          </cell>
          <cell r="Z37">
            <v>0</v>
          </cell>
        </row>
        <row r="38">
          <cell r="A38">
            <v>100640</v>
          </cell>
          <cell r="B38">
            <v>20</v>
          </cell>
          <cell r="C38">
            <v>2100</v>
          </cell>
          <cell r="D38">
            <v>100640</v>
          </cell>
          <cell r="E38" t="str">
            <v>FE-Line 2 Projects-Transmission</v>
          </cell>
          <cell r="F38">
            <v>0</v>
          </cell>
          <cell r="G38">
            <v>0</v>
          </cell>
          <cell r="H38">
            <v>0</v>
          </cell>
          <cell r="I38">
            <v>30438</v>
          </cell>
          <cell r="J38">
            <v>50000</v>
          </cell>
          <cell r="K38">
            <v>80438</v>
          </cell>
          <cell r="L38">
            <v>-80438</v>
          </cell>
          <cell r="M38">
            <v>80438</v>
          </cell>
          <cell r="O38">
            <v>100640</v>
          </cell>
          <cell r="P38" t="str">
            <v>FE-Line 2 Projects-Transmission</v>
          </cell>
          <cell r="Q38">
            <v>0</v>
          </cell>
          <cell r="R38">
            <v>0</v>
          </cell>
          <cell r="S38">
            <v>0</v>
          </cell>
          <cell r="T38">
            <v>30438</v>
          </cell>
          <cell r="U38">
            <v>50000</v>
          </cell>
          <cell r="V38">
            <v>80438</v>
          </cell>
          <cell r="W38">
            <v>-80438</v>
          </cell>
          <cell r="X38">
            <v>80438</v>
          </cell>
          <cell r="Z38">
            <v>0</v>
          </cell>
        </row>
        <row r="39">
          <cell r="A39">
            <v>100641</v>
          </cell>
          <cell r="B39">
            <v>20</v>
          </cell>
          <cell r="C39">
            <v>2300</v>
          </cell>
          <cell r="D39">
            <v>100641</v>
          </cell>
          <cell r="E39" t="str">
            <v>FE-Dist Station 19 Projects (Ridgeway)</v>
          </cell>
          <cell r="F39">
            <v>4931</v>
          </cell>
          <cell r="G39">
            <v>17893.32</v>
          </cell>
          <cell r="H39">
            <v>22824.32</v>
          </cell>
          <cell r="I39">
            <v>0</v>
          </cell>
          <cell r="J39">
            <v>0</v>
          </cell>
          <cell r="K39">
            <v>0</v>
          </cell>
          <cell r="L39">
            <v>22824.32</v>
          </cell>
          <cell r="M39">
            <v>0</v>
          </cell>
          <cell r="O39">
            <v>100641</v>
          </cell>
          <cell r="P39" t="str">
            <v>FE-Dist Station 19 Projects (Ridgeway)</v>
          </cell>
          <cell r="Q39">
            <v>4931</v>
          </cell>
          <cell r="R39">
            <v>17893.32</v>
          </cell>
          <cell r="S39">
            <v>22824.32</v>
          </cell>
          <cell r="T39">
            <v>0</v>
          </cell>
          <cell r="U39">
            <v>0</v>
          </cell>
          <cell r="V39">
            <v>0</v>
          </cell>
          <cell r="W39">
            <v>22824.32</v>
          </cell>
          <cell r="X39">
            <v>0</v>
          </cell>
          <cell r="Z39">
            <v>0</v>
          </cell>
        </row>
        <row r="40">
          <cell r="A40">
            <v>100642</v>
          </cell>
          <cell r="B40">
            <v>20</v>
          </cell>
          <cell r="C40">
            <v>2100</v>
          </cell>
          <cell r="D40">
            <v>100642</v>
          </cell>
          <cell r="E40" t="str">
            <v>FE-Line 6 Projects-Transmission</v>
          </cell>
          <cell r="F40">
            <v>680</v>
          </cell>
          <cell r="G40">
            <v>17.27</v>
          </cell>
          <cell r="H40">
            <v>697.27</v>
          </cell>
          <cell r="I40">
            <v>0</v>
          </cell>
          <cell r="J40">
            <v>12000</v>
          </cell>
          <cell r="K40">
            <v>12000</v>
          </cell>
          <cell r="L40">
            <v>-11302.73</v>
          </cell>
          <cell r="M40">
            <v>12000</v>
          </cell>
          <cell r="O40">
            <v>100642</v>
          </cell>
          <cell r="P40" t="str">
            <v>FE-Line 6 Projects-Transmission</v>
          </cell>
          <cell r="Q40">
            <v>680</v>
          </cell>
          <cell r="R40">
            <v>17.27</v>
          </cell>
          <cell r="S40">
            <v>697.27</v>
          </cell>
          <cell r="T40">
            <v>0</v>
          </cell>
          <cell r="U40">
            <v>12000</v>
          </cell>
          <cell r="V40">
            <v>12000</v>
          </cell>
          <cell r="W40">
            <v>-11302.73</v>
          </cell>
          <cell r="X40">
            <v>12000</v>
          </cell>
          <cell r="Z40">
            <v>0</v>
          </cell>
        </row>
        <row r="41">
          <cell r="A41">
            <v>100644</v>
          </cell>
          <cell r="B41">
            <v>20</v>
          </cell>
          <cell r="C41">
            <v>2402</v>
          </cell>
          <cell r="D41">
            <v>100644</v>
          </cell>
          <cell r="E41" t="str">
            <v>FE-Hardware - Periperals &amp; Acc (INC</v>
          </cell>
          <cell r="F41">
            <v>0</v>
          </cell>
          <cell r="G41">
            <v>38119.589999999997</v>
          </cell>
          <cell r="H41">
            <v>38119.589999999997</v>
          </cell>
          <cell r="I41">
            <v>828</v>
          </cell>
          <cell r="J41">
            <v>43000</v>
          </cell>
          <cell r="K41">
            <v>43828</v>
          </cell>
          <cell r="L41">
            <v>-5708.41</v>
          </cell>
          <cell r="M41">
            <v>43828</v>
          </cell>
          <cell r="O41">
            <v>100644</v>
          </cell>
          <cell r="P41" t="str">
            <v>FE-Hardware - Periperals &amp; Acc (INC</v>
          </cell>
          <cell r="Q41">
            <v>0</v>
          </cell>
          <cell r="R41">
            <v>38119.589999999997</v>
          </cell>
          <cell r="S41">
            <v>38119.589999999997</v>
          </cell>
          <cell r="T41">
            <v>828</v>
          </cell>
          <cell r="U41">
            <v>43000</v>
          </cell>
          <cell r="V41">
            <v>43828</v>
          </cell>
          <cell r="W41">
            <v>-5708.41</v>
          </cell>
          <cell r="X41">
            <v>43828</v>
          </cell>
          <cell r="Z41">
            <v>0</v>
          </cell>
        </row>
        <row r="42">
          <cell r="A42">
            <v>100645</v>
          </cell>
          <cell r="B42">
            <v>20</v>
          </cell>
          <cell r="C42">
            <v>2100</v>
          </cell>
          <cell r="D42">
            <v>100645</v>
          </cell>
          <cell r="E42" t="str">
            <v>FE-Remote ITU Purchase &amp; Installation</v>
          </cell>
          <cell r="F42">
            <v>0</v>
          </cell>
          <cell r="G42">
            <v>0</v>
          </cell>
          <cell r="H42">
            <v>0</v>
          </cell>
          <cell r="I42">
            <v>0</v>
          </cell>
          <cell r="J42">
            <v>0</v>
          </cell>
          <cell r="K42">
            <v>0</v>
          </cell>
          <cell r="L42">
            <v>0</v>
          </cell>
          <cell r="M42">
            <v>0</v>
          </cell>
          <cell r="O42">
            <v>100645</v>
          </cell>
          <cell r="P42" t="str">
            <v>FE-Remote ITU Purchase &amp; Installation</v>
          </cell>
          <cell r="Q42">
            <v>0</v>
          </cell>
          <cell r="R42">
            <v>0</v>
          </cell>
          <cell r="S42">
            <v>0</v>
          </cell>
          <cell r="T42">
            <v>0</v>
          </cell>
          <cell r="U42">
            <v>0</v>
          </cell>
          <cell r="V42">
            <v>0</v>
          </cell>
          <cell r="W42">
            <v>0</v>
          </cell>
          <cell r="X42">
            <v>0</v>
          </cell>
          <cell r="Z42">
            <v>0</v>
          </cell>
        </row>
        <row r="43">
          <cell r="A43">
            <v>100700</v>
          </cell>
          <cell r="B43">
            <v>30</v>
          </cell>
          <cell r="C43">
            <v>3411</v>
          </cell>
          <cell r="D43">
            <v>100700</v>
          </cell>
          <cell r="E43" t="str">
            <v>FO - FE - Sentinels Lights</v>
          </cell>
          <cell r="F43">
            <v>1620</v>
          </cell>
          <cell r="G43">
            <v>6806.97</v>
          </cell>
          <cell r="H43">
            <v>8426.9699999999993</v>
          </cell>
          <cell r="I43">
            <v>0</v>
          </cell>
          <cell r="J43">
            <v>0</v>
          </cell>
          <cell r="K43">
            <v>0</v>
          </cell>
          <cell r="L43">
            <v>8426.9699999999993</v>
          </cell>
          <cell r="M43">
            <v>0</v>
          </cell>
          <cell r="O43">
            <v>100700</v>
          </cell>
          <cell r="P43" t="str">
            <v>FO - FE - Sentinels Lights</v>
          </cell>
          <cell r="Q43">
            <v>1620</v>
          </cell>
          <cell r="R43">
            <v>6806.97</v>
          </cell>
          <cell r="S43">
            <v>8426.9699999999993</v>
          </cell>
          <cell r="T43">
            <v>0</v>
          </cell>
          <cell r="U43">
            <v>0</v>
          </cell>
          <cell r="V43">
            <v>0</v>
          </cell>
          <cell r="W43">
            <v>8426.9699999999993</v>
          </cell>
          <cell r="X43">
            <v>0</v>
          </cell>
          <cell r="Z43">
            <v>0</v>
          </cell>
        </row>
        <row r="44">
          <cell r="A44">
            <v>100702</v>
          </cell>
          <cell r="B44">
            <v>20</v>
          </cell>
          <cell r="C44">
            <v>2300</v>
          </cell>
          <cell r="D44">
            <v>100702</v>
          </cell>
          <cell r="E44" t="str">
            <v>FE-GENERAL CAPITAL CHARGES</v>
          </cell>
          <cell r="F44">
            <v>132175.75</v>
          </cell>
          <cell r="G44">
            <v>509817.39</v>
          </cell>
          <cell r="H44">
            <v>641993.14</v>
          </cell>
          <cell r="I44">
            <v>139963.20000000001</v>
          </cell>
          <cell r="J44">
            <v>499120.44</v>
          </cell>
          <cell r="K44">
            <v>639083.64</v>
          </cell>
          <cell r="L44">
            <v>2909.5</v>
          </cell>
          <cell r="M44">
            <v>639083.64</v>
          </cell>
          <cell r="O44">
            <v>100702</v>
          </cell>
          <cell r="P44" t="str">
            <v>FE-GENERAL CAPITAL CHARGES</v>
          </cell>
          <cell r="Q44">
            <v>132175.75</v>
          </cell>
          <cell r="R44">
            <v>509817.39</v>
          </cell>
          <cell r="S44">
            <v>641993.14</v>
          </cell>
          <cell r="T44">
            <v>139963.20000000001</v>
          </cell>
          <cell r="U44">
            <v>499120.44</v>
          </cell>
          <cell r="V44">
            <v>639083.64</v>
          </cell>
          <cell r="W44">
            <v>2909.5</v>
          </cell>
          <cell r="X44">
            <v>639083.64</v>
          </cell>
          <cell r="Z44">
            <v>0</v>
          </cell>
        </row>
        <row r="45">
          <cell r="A45">
            <v>100720</v>
          </cell>
          <cell r="B45">
            <v>20</v>
          </cell>
          <cell r="C45">
            <v>2410</v>
          </cell>
          <cell r="D45">
            <v>100720</v>
          </cell>
          <cell r="E45" t="str">
            <v>FE-Office Equipment &amp; other equip  Inc</v>
          </cell>
          <cell r="F45">
            <v>0</v>
          </cell>
          <cell r="G45">
            <v>9846.5400000000009</v>
          </cell>
          <cell r="H45">
            <v>9846.5400000000009</v>
          </cell>
          <cell r="I45">
            <v>0</v>
          </cell>
          <cell r="J45">
            <v>0</v>
          </cell>
          <cell r="K45">
            <v>0</v>
          </cell>
          <cell r="L45">
            <v>9846.5400000000009</v>
          </cell>
          <cell r="M45">
            <v>0</v>
          </cell>
          <cell r="O45">
            <v>100720</v>
          </cell>
          <cell r="P45" t="str">
            <v>FE-Office Equipment &amp; other equip  Inc</v>
          </cell>
          <cell r="Q45">
            <v>0</v>
          </cell>
          <cell r="R45">
            <v>9846.5400000000009</v>
          </cell>
          <cell r="S45">
            <v>9846.5400000000009</v>
          </cell>
          <cell r="T45">
            <v>0</v>
          </cell>
          <cell r="U45">
            <v>0</v>
          </cell>
          <cell r="V45">
            <v>0</v>
          </cell>
          <cell r="W45">
            <v>9846.5400000000009</v>
          </cell>
          <cell r="X45">
            <v>0</v>
          </cell>
          <cell r="Z45">
            <v>0</v>
          </cell>
        </row>
        <row r="46">
          <cell r="A46">
            <v>100722</v>
          </cell>
          <cell r="B46">
            <v>20</v>
          </cell>
          <cell r="C46">
            <v>2600</v>
          </cell>
          <cell r="D46">
            <v>100722</v>
          </cell>
          <cell r="E46" t="str">
            <v>PC-Barrick Street Station * LOCKED *</v>
          </cell>
          <cell r="F46">
            <v>600</v>
          </cell>
          <cell r="G46">
            <v>0</v>
          </cell>
          <cell r="H46">
            <v>600</v>
          </cell>
          <cell r="I46">
            <v>0</v>
          </cell>
          <cell r="J46">
            <v>0</v>
          </cell>
          <cell r="K46">
            <v>0</v>
          </cell>
          <cell r="L46">
            <v>600</v>
          </cell>
          <cell r="M46">
            <v>0</v>
          </cell>
          <cell r="O46">
            <v>100722</v>
          </cell>
          <cell r="P46" t="str">
            <v>PC-Barrick Street Station * LOCKED *</v>
          </cell>
          <cell r="Q46">
            <v>600</v>
          </cell>
          <cell r="R46">
            <v>0</v>
          </cell>
          <cell r="S46">
            <v>600</v>
          </cell>
          <cell r="T46">
            <v>0</v>
          </cell>
          <cell r="U46">
            <v>0</v>
          </cell>
          <cell r="V46">
            <v>0</v>
          </cell>
          <cell r="W46">
            <v>600</v>
          </cell>
          <cell r="X46">
            <v>0</v>
          </cell>
          <cell r="Z46">
            <v>0</v>
          </cell>
        </row>
        <row r="47">
          <cell r="A47">
            <v>100723</v>
          </cell>
          <cell r="B47">
            <v>20</v>
          </cell>
          <cell r="C47">
            <v>2600</v>
          </cell>
          <cell r="D47">
            <v>100723</v>
          </cell>
          <cell r="E47" t="str">
            <v>PC-Elm Street Station Projects</v>
          </cell>
          <cell r="F47">
            <v>0</v>
          </cell>
          <cell r="G47">
            <v>0</v>
          </cell>
          <cell r="H47">
            <v>0</v>
          </cell>
          <cell r="I47">
            <v>0</v>
          </cell>
          <cell r="J47">
            <v>0</v>
          </cell>
          <cell r="K47">
            <v>0</v>
          </cell>
          <cell r="L47">
            <v>0</v>
          </cell>
          <cell r="M47">
            <v>0</v>
          </cell>
          <cell r="O47">
            <v>100723</v>
          </cell>
          <cell r="P47" t="str">
            <v>PC-Elm Street Station Projects</v>
          </cell>
          <cell r="Q47">
            <v>0</v>
          </cell>
          <cell r="R47">
            <v>0</v>
          </cell>
          <cell r="S47">
            <v>0</v>
          </cell>
          <cell r="T47">
            <v>0</v>
          </cell>
          <cell r="U47">
            <v>0</v>
          </cell>
          <cell r="V47">
            <v>0</v>
          </cell>
          <cell r="W47">
            <v>0</v>
          </cell>
          <cell r="X47">
            <v>0</v>
          </cell>
          <cell r="Z47">
            <v>0</v>
          </cell>
        </row>
        <row r="48">
          <cell r="A48">
            <v>100724</v>
          </cell>
          <cell r="B48">
            <v>20</v>
          </cell>
          <cell r="C48">
            <v>2600</v>
          </cell>
          <cell r="D48">
            <v>100724</v>
          </cell>
          <cell r="E48" t="str">
            <v>PC-Catharine Street Station Projects</v>
          </cell>
          <cell r="F48">
            <v>4260</v>
          </cell>
          <cell r="G48">
            <v>2867.08</v>
          </cell>
          <cell r="H48">
            <v>7127.08</v>
          </cell>
          <cell r="I48">
            <v>11910.36</v>
          </cell>
          <cell r="J48">
            <v>20000</v>
          </cell>
          <cell r="K48">
            <v>31910.36</v>
          </cell>
          <cell r="L48">
            <v>-24783.279999999999</v>
          </cell>
          <cell r="M48">
            <v>31910.36</v>
          </cell>
          <cell r="O48">
            <v>100724</v>
          </cell>
          <cell r="P48" t="str">
            <v>PC-Catharine Street Station Projects</v>
          </cell>
          <cell r="Q48">
            <v>4260</v>
          </cell>
          <cell r="R48">
            <v>2867.08</v>
          </cell>
          <cell r="S48">
            <v>7127.08</v>
          </cell>
          <cell r="T48">
            <v>11910.36</v>
          </cell>
          <cell r="U48">
            <v>20000</v>
          </cell>
          <cell r="V48">
            <v>31910.36</v>
          </cell>
          <cell r="W48">
            <v>-24783.279999999999</v>
          </cell>
          <cell r="X48">
            <v>31910.36</v>
          </cell>
          <cell r="Z48">
            <v>0</v>
          </cell>
        </row>
        <row r="49">
          <cell r="A49">
            <v>100725</v>
          </cell>
          <cell r="B49">
            <v>20</v>
          </cell>
          <cell r="C49">
            <v>2600</v>
          </cell>
          <cell r="D49">
            <v>100725</v>
          </cell>
          <cell r="E49" t="str">
            <v>PC Killaly Street Dist Station Projects</v>
          </cell>
          <cell r="F49">
            <v>6240</v>
          </cell>
          <cell r="G49">
            <v>-21.84</v>
          </cell>
          <cell r="H49">
            <v>6218.16</v>
          </cell>
          <cell r="I49">
            <v>4765.5600000000004</v>
          </cell>
          <cell r="J49">
            <v>6000</v>
          </cell>
          <cell r="K49">
            <v>10765.56</v>
          </cell>
          <cell r="L49">
            <v>-4547.3999999999996</v>
          </cell>
          <cell r="M49">
            <v>10765.56</v>
          </cell>
          <cell r="O49">
            <v>100725</v>
          </cell>
          <cell r="P49" t="str">
            <v>PC Killaly Street Dist Station Projects</v>
          </cell>
          <cell r="Q49">
            <v>6240</v>
          </cell>
          <cell r="R49">
            <v>-21.84</v>
          </cell>
          <cell r="S49">
            <v>6218.16</v>
          </cell>
          <cell r="T49">
            <v>4765.5600000000004</v>
          </cell>
          <cell r="U49">
            <v>6000</v>
          </cell>
          <cell r="V49">
            <v>10765.56</v>
          </cell>
          <cell r="W49">
            <v>-4547.3999999999996</v>
          </cell>
          <cell r="X49">
            <v>10765.56</v>
          </cell>
          <cell r="Z49">
            <v>0</v>
          </cell>
        </row>
        <row r="50">
          <cell r="A50">
            <v>100726</v>
          </cell>
          <cell r="B50">
            <v>20</v>
          </cell>
          <cell r="C50">
            <v>2600</v>
          </cell>
          <cell r="D50">
            <v>100726</v>
          </cell>
          <cell r="E50" t="str">
            <v>PC-Jefferson Str Stat Proj closed 04/07</v>
          </cell>
          <cell r="F50">
            <v>0</v>
          </cell>
          <cell r="G50">
            <v>0</v>
          </cell>
          <cell r="H50">
            <v>0</v>
          </cell>
          <cell r="I50">
            <v>0</v>
          </cell>
          <cell r="J50">
            <v>0</v>
          </cell>
          <cell r="K50">
            <v>0</v>
          </cell>
          <cell r="L50">
            <v>0</v>
          </cell>
          <cell r="M50">
            <v>0</v>
          </cell>
          <cell r="O50">
            <v>100726</v>
          </cell>
          <cell r="P50" t="str">
            <v>PC-Jefferson Str Stat Proj closed 04/07</v>
          </cell>
          <cell r="Q50">
            <v>0</v>
          </cell>
          <cell r="R50">
            <v>0</v>
          </cell>
          <cell r="S50">
            <v>0</v>
          </cell>
          <cell r="T50">
            <v>0</v>
          </cell>
          <cell r="U50">
            <v>0</v>
          </cell>
          <cell r="V50">
            <v>0</v>
          </cell>
          <cell r="W50">
            <v>0</v>
          </cell>
          <cell r="X50">
            <v>0</v>
          </cell>
          <cell r="Z50">
            <v>0</v>
          </cell>
        </row>
        <row r="51">
          <cell r="A51">
            <v>100727</v>
          </cell>
          <cell r="B51">
            <v>20</v>
          </cell>
          <cell r="C51">
            <v>2600</v>
          </cell>
          <cell r="D51">
            <v>100727</v>
          </cell>
          <cell r="E51" t="str">
            <v>PC-Sherkston Str Stat Proj closed 04/07</v>
          </cell>
          <cell r="F51">
            <v>0</v>
          </cell>
          <cell r="G51">
            <v>0</v>
          </cell>
          <cell r="H51">
            <v>0</v>
          </cell>
          <cell r="I51">
            <v>0</v>
          </cell>
          <cell r="J51">
            <v>0</v>
          </cell>
          <cell r="K51">
            <v>0</v>
          </cell>
          <cell r="L51">
            <v>0</v>
          </cell>
          <cell r="M51">
            <v>0</v>
          </cell>
          <cell r="O51">
            <v>100727</v>
          </cell>
          <cell r="P51" t="str">
            <v>PC-Sherkston Str Stat Proj closed 04/07</v>
          </cell>
          <cell r="Q51">
            <v>0</v>
          </cell>
          <cell r="R51">
            <v>0</v>
          </cell>
          <cell r="S51">
            <v>0</v>
          </cell>
          <cell r="T51">
            <v>0</v>
          </cell>
          <cell r="U51">
            <v>0</v>
          </cell>
          <cell r="V51">
            <v>0</v>
          </cell>
          <cell r="W51">
            <v>0</v>
          </cell>
          <cell r="X51">
            <v>0</v>
          </cell>
          <cell r="Z51">
            <v>0</v>
          </cell>
        </row>
        <row r="52">
          <cell r="A52">
            <v>100728</v>
          </cell>
          <cell r="B52">
            <v>20</v>
          </cell>
          <cell r="C52">
            <v>2600</v>
          </cell>
          <cell r="D52">
            <v>100728</v>
          </cell>
          <cell r="E52" t="str">
            <v>PC-Upgr Melanby St. Bridge Feed closed</v>
          </cell>
          <cell r="F52">
            <v>0</v>
          </cell>
          <cell r="G52">
            <v>0</v>
          </cell>
          <cell r="H52">
            <v>0</v>
          </cell>
          <cell r="I52">
            <v>0</v>
          </cell>
          <cell r="J52">
            <v>0</v>
          </cell>
          <cell r="K52">
            <v>0</v>
          </cell>
          <cell r="L52">
            <v>0</v>
          </cell>
          <cell r="M52">
            <v>0</v>
          </cell>
          <cell r="O52">
            <v>100728</v>
          </cell>
          <cell r="P52" t="str">
            <v>PC-Upgr Melanby St. Bridge Feed closed</v>
          </cell>
          <cell r="Q52">
            <v>0</v>
          </cell>
          <cell r="R52">
            <v>0</v>
          </cell>
          <cell r="S52">
            <v>0</v>
          </cell>
          <cell r="T52">
            <v>0</v>
          </cell>
          <cell r="U52">
            <v>0</v>
          </cell>
          <cell r="V52">
            <v>0</v>
          </cell>
          <cell r="W52">
            <v>0</v>
          </cell>
          <cell r="X52">
            <v>0</v>
          </cell>
          <cell r="Z52">
            <v>0</v>
          </cell>
        </row>
        <row r="53">
          <cell r="A53">
            <v>100729</v>
          </cell>
          <cell r="B53">
            <v>20</v>
          </cell>
          <cell r="C53">
            <v>2600</v>
          </cell>
          <cell r="D53">
            <v>100729</v>
          </cell>
          <cell r="E53" t="str">
            <v>PC-Install new Canal Cross closed 04/07</v>
          </cell>
          <cell r="F53">
            <v>0</v>
          </cell>
          <cell r="G53">
            <v>0</v>
          </cell>
          <cell r="H53">
            <v>0</v>
          </cell>
          <cell r="I53">
            <v>0</v>
          </cell>
          <cell r="J53">
            <v>0</v>
          </cell>
          <cell r="K53">
            <v>0</v>
          </cell>
          <cell r="L53">
            <v>0</v>
          </cell>
          <cell r="M53">
            <v>0</v>
          </cell>
          <cell r="O53">
            <v>100729</v>
          </cell>
          <cell r="P53" t="str">
            <v>PC-Install new Canal Cross closed 04/07</v>
          </cell>
          <cell r="Q53">
            <v>0</v>
          </cell>
          <cell r="R53">
            <v>0</v>
          </cell>
          <cell r="S53">
            <v>0</v>
          </cell>
          <cell r="T53">
            <v>0</v>
          </cell>
          <cell r="U53">
            <v>0</v>
          </cell>
          <cell r="V53">
            <v>0</v>
          </cell>
          <cell r="W53">
            <v>0</v>
          </cell>
          <cell r="X53">
            <v>0</v>
          </cell>
          <cell r="Z53">
            <v>0</v>
          </cell>
        </row>
        <row r="54">
          <cell r="A54">
            <v>100730</v>
          </cell>
          <cell r="B54">
            <v>20</v>
          </cell>
          <cell r="C54">
            <v>2600</v>
          </cell>
          <cell r="D54">
            <v>100730</v>
          </cell>
          <cell r="E54" t="str">
            <v>PC-Distribution Upgrades &amp; Expansions</v>
          </cell>
          <cell r="F54">
            <v>141828.63</v>
          </cell>
          <cell r="G54">
            <v>294522.28999999998</v>
          </cell>
          <cell r="H54">
            <v>436350.92</v>
          </cell>
          <cell r="I54">
            <v>178356.48000000001</v>
          </cell>
          <cell r="J54">
            <v>168000</v>
          </cell>
          <cell r="K54">
            <v>346356.47999999998</v>
          </cell>
          <cell r="L54">
            <v>89994.44</v>
          </cell>
          <cell r="M54">
            <v>346356.47999999998</v>
          </cell>
          <cell r="O54">
            <v>100730</v>
          </cell>
          <cell r="P54" t="str">
            <v>PC-Distribution Upgrades &amp; Expansions</v>
          </cell>
          <cell r="Q54">
            <v>141828.63</v>
          </cell>
          <cell r="R54">
            <v>294522.28999999998</v>
          </cell>
          <cell r="S54">
            <v>436350.92</v>
          </cell>
          <cell r="T54">
            <v>178356.48000000001</v>
          </cell>
          <cell r="U54">
            <v>168000</v>
          </cell>
          <cell r="V54">
            <v>346356.47999999998</v>
          </cell>
          <cell r="W54">
            <v>89994.44</v>
          </cell>
          <cell r="X54">
            <v>346356.47999999998</v>
          </cell>
          <cell r="Z54">
            <v>0</v>
          </cell>
        </row>
        <row r="55">
          <cell r="A55">
            <v>100731</v>
          </cell>
          <cell r="B55">
            <v>20</v>
          </cell>
          <cell r="C55">
            <v>2600</v>
          </cell>
          <cell r="D55">
            <v>100731</v>
          </cell>
          <cell r="E55" t="str">
            <v>PC-Distribution Rebuilds-Storm Related</v>
          </cell>
          <cell r="F55">
            <v>21955.5</v>
          </cell>
          <cell r="G55">
            <v>-4441.9399999999996</v>
          </cell>
          <cell r="H55">
            <v>17513.560000000001</v>
          </cell>
          <cell r="I55">
            <v>17223.12</v>
          </cell>
          <cell r="J55">
            <v>24000</v>
          </cell>
          <cell r="K55">
            <v>41223.120000000003</v>
          </cell>
          <cell r="L55">
            <v>-23709.56</v>
          </cell>
          <cell r="M55">
            <v>41223.120000000003</v>
          </cell>
          <cell r="O55">
            <v>100731</v>
          </cell>
          <cell r="P55" t="str">
            <v>PC-Distribution Rebuilds-Storm Related</v>
          </cell>
          <cell r="Q55">
            <v>21955.5</v>
          </cell>
          <cell r="R55">
            <v>-4441.9399999999996</v>
          </cell>
          <cell r="S55">
            <v>17513.560000000001</v>
          </cell>
          <cell r="T55">
            <v>17223.12</v>
          </cell>
          <cell r="U55">
            <v>24000</v>
          </cell>
          <cell r="V55">
            <v>41223.120000000003</v>
          </cell>
          <cell r="W55">
            <v>-23709.56</v>
          </cell>
          <cell r="X55">
            <v>41223.120000000003</v>
          </cell>
          <cell r="Z55">
            <v>0</v>
          </cell>
        </row>
        <row r="56">
          <cell r="A56">
            <v>100732</v>
          </cell>
          <cell r="B56">
            <v>20</v>
          </cell>
          <cell r="C56">
            <v>2600</v>
          </cell>
          <cell r="D56">
            <v>100732</v>
          </cell>
          <cell r="E56" t="str">
            <v>PC-New Service Lines</v>
          </cell>
          <cell r="F56">
            <v>99625.25</v>
          </cell>
          <cell r="G56">
            <v>126734.98</v>
          </cell>
          <cell r="H56">
            <v>226360.23</v>
          </cell>
          <cell r="I56">
            <v>108779.88</v>
          </cell>
          <cell r="J56">
            <v>24000</v>
          </cell>
          <cell r="K56">
            <v>132779.88</v>
          </cell>
          <cell r="L56">
            <v>93580.35</v>
          </cell>
          <cell r="M56">
            <v>132779.88</v>
          </cell>
          <cell r="O56">
            <v>100732</v>
          </cell>
          <cell r="P56" t="str">
            <v>PC-New Service Lines</v>
          </cell>
          <cell r="Q56">
            <v>99625.25</v>
          </cell>
          <cell r="R56">
            <v>126734.98</v>
          </cell>
          <cell r="S56">
            <v>226360.23</v>
          </cell>
          <cell r="T56">
            <v>108779.88</v>
          </cell>
          <cell r="U56">
            <v>24000</v>
          </cell>
          <cell r="V56">
            <v>132779.88</v>
          </cell>
          <cell r="W56">
            <v>93580.35</v>
          </cell>
          <cell r="X56">
            <v>132779.88</v>
          </cell>
          <cell r="Z56">
            <v>0</v>
          </cell>
        </row>
        <row r="57">
          <cell r="A57">
            <v>100734</v>
          </cell>
          <cell r="B57">
            <v>20</v>
          </cell>
          <cell r="C57">
            <v>2600</v>
          </cell>
          <cell r="D57">
            <v>100734</v>
          </cell>
          <cell r="E57" t="str">
            <v>PC-New StreetLighting</v>
          </cell>
          <cell r="F57">
            <v>567.5</v>
          </cell>
          <cell r="G57">
            <v>175.53</v>
          </cell>
          <cell r="H57">
            <v>743.03</v>
          </cell>
          <cell r="I57">
            <v>0</v>
          </cell>
          <cell r="J57">
            <v>0</v>
          </cell>
          <cell r="K57">
            <v>0</v>
          </cell>
          <cell r="L57">
            <v>743.03</v>
          </cell>
          <cell r="M57">
            <v>0</v>
          </cell>
          <cell r="O57">
            <v>100734</v>
          </cell>
          <cell r="P57" t="str">
            <v>PC-New StreetLighting</v>
          </cell>
          <cell r="Q57">
            <v>567.5</v>
          </cell>
          <cell r="R57">
            <v>175.53</v>
          </cell>
          <cell r="S57">
            <v>743.03</v>
          </cell>
          <cell r="T57">
            <v>0</v>
          </cell>
          <cell r="U57">
            <v>0</v>
          </cell>
          <cell r="V57">
            <v>0</v>
          </cell>
          <cell r="W57">
            <v>743.03</v>
          </cell>
          <cell r="X57">
            <v>0</v>
          </cell>
          <cell r="Z57">
            <v>0</v>
          </cell>
        </row>
        <row r="58">
          <cell r="A58">
            <v>100735</v>
          </cell>
          <cell r="B58">
            <v>20</v>
          </cell>
          <cell r="C58">
            <v>2600</v>
          </cell>
          <cell r="D58">
            <v>100735</v>
          </cell>
          <cell r="E58" t="str">
            <v>PC-Purchase New Dist Transf &amp; Regulators</v>
          </cell>
          <cell r="F58">
            <v>0</v>
          </cell>
          <cell r="G58">
            <v>65723.399999999994</v>
          </cell>
          <cell r="H58">
            <v>65723.399999999994</v>
          </cell>
          <cell r="I58">
            <v>0</v>
          </cell>
          <cell r="J58">
            <v>72000</v>
          </cell>
          <cell r="K58">
            <v>72000</v>
          </cell>
          <cell r="L58">
            <v>-6276.6</v>
          </cell>
          <cell r="M58">
            <v>72000</v>
          </cell>
          <cell r="O58">
            <v>100735</v>
          </cell>
          <cell r="P58" t="str">
            <v>PC-Purchase New Dist Transf &amp; Regulators</v>
          </cell>
          <cell r="Q58">
            <v>0</v>
          </cell>
          <cell r="R58">
            <v>65723.399999999994</v>
          </cell>
          <cell r="S58">
            <v>65723.399999999994</v>
          </cell>
          <cell r="T58">
            <v>0</v>
          </cell>
          <cell r="U58">
            <v>72000</v>
          </cell>
          <cell r="V58">
            <v>72000</v>
          </cell>
          <cell r="W58">
            <v>-6276.6</v>
          </cell>
          <cell r="X58">
            <v>72000</v>
          </cell>
          <cell r="Z58">
            <v>0</v>
          </cell>
        </row>
        <row r="59">
          <cell r="A59">
            <v>100736</v>
          </cell>
          <cell r="B59">
            <v>20</v>
          </cell>
          <cell r="C59">
            <v>2600</v>
          </cell>
          <cell r="D59">
            <v>100736</v>
          </cell>
          <cell r="E59" t="str">
            <v>PC-New Tools &amp; Equipment</v>
          </cell>
          <cell r="F59">
            <v>0</v>
          </cell>
          <cell r="G59">
            <v>0</v>
          </cell>
          <cell r="H59">
            <v>0</v>
          </cell>
          <cell r="I59">
            <v>0</v>
          </cell>
          <cell r="J59">
            <v>0</v>
          </cell>
          <cell r="K59">
            <v>0</v>
          </cell>
          <cell r="L59">
            <v>0</v>
          </cell>
          <cell r="M59">
            <v>0</v>
          </cell>
          <cell r="O59">
            <v>100736</v>
          </cell>
          <cell r="P59" t="str">
            <v>PC-New Tools &amp; Equipment</v>
          </cell>
          <cell r="Q59">
            <v>0</v>
          </cell>
          <cell r="R59">
            <v>0</v>
          </cell>
          <cell r="S59">
            <v>0</v>
          </cell>
          <cell r="T59">
            <v>0</v>
          </cell>
          <cell r="U59">
            <v>0</v>
          </cell>
          <cell r="V59">
            <v>0</v>
          </cell>
          <cell r="W59">
            <v>0</v>
          </cell>
          <cell r="X59">
            <v>0</v>
          </cell>
          <cell r="Z59">
            <v>0</v>
          </cell>
        </row>
        <row r="60">
          <cell r="A60">
            <v>100737</v>
          </cell>
          <cell r="B60">
            <v>20</v>
          </cell>
          <cell r="C60">
            <v>2300</v>
          </cell>
          <cell r="D60">
            <v>100737</v>
          </cell>
          <cell r="E60" t="str">
            <v>FE-Dist Station 13 Relief Proj Ridgeway</v>
          </cell>
          <cell r="F60">
            <v>510</v>
          </cell>
          <cell r="G60">
            <v>230.24</v>
          </cell>
          <cell r="H60">
            <v>740.24</v>
          </cell>
          <cell r="I60">
            <v>21909.599999999999</v>
          </cell>
          <cell r="J60">
            <v>24000</v>
          </cell>
          <cell r="K60">
            <v>45909.599999999999</v>
          </cell>
          <cell r="L60">
            <v>-45169.36</v>
          </cell>
          <cell r="M60">
            <v>45909.599999999999</v>
          </cell>
          <cell r="O60">
            <v>100737</v>
          </cell>
          <cell r="P60" t="str">
            <v>FE-Dist Station 13 Relief Proj Ridgeway</v>
          </cell>
          <cell r="Q60">
            <v>510</v>
          </cell>
          <cell r="R60">
            <v>230.24</v>
          </cell>
          <cell r="S60">
            <v>740.24</v>
          </cell>
          <cell r="T60">
            <v>21909.599999999999</v>
          </cell>
          <cell r="U60">
            <v>24000</v>
          </cell>
          <cell r="V60">
            <v>45909.599999999999</v>
          </cell>
          <cell r="W60">
            <v>-45169.36</v>
          </cell>
          <cell r="X60">
            <v>45909.599999999999</v>
          </cell>
          <cell r="Z60">
            <v>0</v>
          </cell>
        </row>
        <row r="61">
          <cell r="A61">
            <v>100738</v>
          </cell>
          <cell r="B61">
            <v>20</v>
          </cell>
          <cell r="C61">
            <v>2300</v>
          </cell>
          <cell r="D61">
            <v>100738</v>
          </cell>
          <cell r="E61" t="str">
            <v>FE-Upgrade VHF Radio System-Dist</v>
          </cell>
          <cell r="F61">
            <v>1345</v>
          </cell>
          <cell r="G61">
            <v>80158.14</v>
          </cell>
          <cell r="H61">
            <v>81503.14</v>
          </cell>
          <cell r="I61">
            <v>16692</v>
          </cell>
          <cell r="J61">
            <v>60000</v>
          </cell>
          <cell r="K61">
            <v>76692</v>
          </cell>
          <cell r="L61">
            <v>4811.1400000000003</v>
          </cell>
          <cell r="M61">
            <v>76692</v>
          </cell>
          <cell r="O61">
            <v>100738</v>
          </cell>
          <cell r="P61" t="str">
            <v>FE-Upgrade VHF Radio System-Dist</v>
          </cell>
          <cell r="Q61">
            <v>1345</v>
          </cell>
          <cell r="R61">
            <v>80158.14</v>
          </cell>
          <cell r="S61">
            <v>81503.14</v>
          </cell>
          <cell r="T61">
            <v>16692</v>
          </cell>
          <cell r="U61">
            <v>60000</v>
          </cell>
          <cell r="V61">
            <v>76692</v>
          </cell>
          <cell r="W61">
            <v>4811.1400000000003</v>
          </cell>
          <cell r="X61">
            <v>76692</v>
          </cell>
          <cell r="Z61">
            <v>0</v>
          </cell>
        </row>
        <row r="62">
          <cell r="A62">
            <v>100739</v>
          </cell>
          <cell r="B62">
            <v>20</v>
          </cell>
          <cell r="C62">
            <v>2300</v>
          </cell>
          <cell r="D62">
            <v>100739</v>
          </cell>
          <cell r="E62" t="str">
            <v>FE - Upgrade Scada System  DISTRIBUTION</v>
          </cell>
          <cell r="F62">
            <v>8580</v>
          </cell>
          <cell r="G62">
            <v>66099.77</v>
          </cell>
          <cell r="H62">
            <v>74679.77</v>
          </cell>
          <cell r="I62">
            <v>28868.52</v>
          </cell>
          <cell r="J62">
            <v>60000</v>
          </cell>
          <cell r="K62">
            <v>88868.52</v>
          </cell>
          <cell r="L62">
            <v>-14188.75</v>
          </cell>
          <cell r="M62">
            <v>88868.52</v>
          </cell>
          <cell r="O62">
            <v>100739</v>
          </cell>
          <cell r="P62" t="str">
            <v>FE - Upgrade Scada System  DISTRIBUTION</v>
          </cell>
          <cell r="Q62">
            <v>8580</v>
          </cell>
          <cell r="R62">
            <v>66099.77</v>
          </cell>
          <cell r="S62">
            <v>74679.77</v>
          </cell>
          <cell r="T62">
            <v>28868.52</v>
          </cell>
          <cell r="U62">
            <v>60000</v>
          </cell>
          <cell r="V62">
            <v>88868.52</v>
          </cell>
          <cell r="W62">
            <v>-14188.75</v>
          </cell>
          <cell r="X62">
            <v>88868.52</v>
          </cell>
          <cell r="Z62">
            <v>0</v>
          </cell>
        </row>
        <row r="63">
          <cell r="A63">
            <v>100740</v>
          </cell>
          <cell r="B63">
            <v>20</v>
          </cell>
          <cell r="C63">
            <v>2100</v>
          </cell>
          <cell r="D63">
            <v>100740</v>
          </cell>
          <cell r="E63" t="str">
            <v>FE-Line 5/ 7/ &amp; 8 Retire Sections-Transm</v>
          </cell>
          <cell r="F63">
            <v>0</v>
          </cell>
          <cell r="G63">
            <v>0</v>
          </cell>
          <cell r="H63">
            <v>0</v>
          </cell>
          <cell r="I63">
            <v>0</v>
          </cell>
          <cell r="J63">
            <v>12000</v>
          </cell>
          <cell r="K63">
            <v>12000</v>
          </cell>
          <cell r="L63">
            <v>-12000</v>
          </cell>
          <cell r="M63">
            <v>12000</v>
          </cell>
          <cell r="O63">
            <v>100740</v>
          </cell>
          <cell r="P63" t="str">
            <v>FE-Line 5/ 7/ &amp; 8 Retire Sections-Transm</v>
          </cell>
          <cell r="Q63">
            <v>0</v>
          </cell>
          <cell r="R63">
            <v>0</v>
          </cell>
          <cell r="S63">
            <v>0</v>
          </cell>
          <cell r="T63">
            <v>0</v>
          </cell>
          <cell r="U63">
            <v>12000</v>
          </cell>
          <cell r="V63">
            <v>12000</v>
          </cell>
          <cell r="W63">
            <v>-12000</v>
          </cell>
          <cell r="X63">
            <v>12000</v>
          </cell>
          <cell r="Z63">
            <v>0</v>
          </cell>
        </row>
        <row r="64">
          <cell r="A64">
            <v>100741</v>
          </cell>
          <cell r="B64">
            <v>20</v>
          </cell>
          <cell r="C64">
            <v>2600</v>
          </cell>
          <cell r="D64">
            <v>100741</v>
          </cell>
          <cell r="E64" t="str">
            <v>PC-Facilities Capital Improvements</v>
          </cell>
          <cell r="F64">
            <v>9868</v>
          </cell>
          <cell r="G64">
            <v>-212.25</v>
          </cell>
          <cell r="H64">
            <v>9655.75</v>
          </cell>
          <cell r="I64">
            <v>0</v>
          </cell>
          <cell r="J64">
            <v>0</v>
          </cell>
          <cell r="K64">
            <v>0</v>
          </cell>
          <cell r="L64">
            <v>9655.75</v>
          </cell>
          <cell r="M64">
            <v>0</v>
          </cell>
          <cell r="O64">
            <v>100741</v>
          </cell>
          <cell r="P64" t="str">
            <v>PC-Facilities Capital Improvements</v>
          </cell>
          <cell r="Q64">
            <v>9868</v>
          </cell>
          <cell r="R64">
            <v>-212.25</v>
          </cell>
          <cell r="S64">
            <v>9655.75</v>
          </cell>
          <cell r="T64">
            <v>0</v>
          </cell>
          <cell r="U64">
            <v>0</v>
          </cell>
          <cell r="V64">
            <v>0</v>
          </cell>
          <cell r="W64">
            <v>9655.75</v>
          </cell>
          <cell r="X64">
            <v>0</v>
          </cell>
          <cell r="Z64">
            <v>0</v>
          </cell>
        </row>
        <row r="65">
          <cell r="A65">
            <v>100742</v>
          </cell>
          <cell r="B65">
            <v>20</v>
          </cell>
          <cell r="C65">
            <v>2600</v>
          </cell>
          <cell r="D65">
            <v>100742</v>
          </cell>
          <cell r="E65" t="str">
            <v>PC-Misc Equipment</v>
          </cell>
          <cell r="F65">
            <v>0</v>
          </cell>
          <cell r="G65">
            <v>0</v>
          </cell>
          <cell r="H65">
            <v>0</v>
          </cell>
          <cell r="I65">
            <v>0</v>
          </cell>
          <cell r="J65">
            <v>0</v>
          </cell>
          <cell r="K65">
            <v>0</v>
          </cell>
          <cell r="L65">
            <v>0</v>
          </cell>
          <cell r="M65">
            <v>0</v>
          </cell>
          <cell r="O65">
            <v>100742</v>
          </cell>
          <cell r="P65" t="str">
            <v>PC-Misc Equipment</v>
          </cell>
          <cell r="Q65">
            <v>0</v>
          </cell>
          <cell r="R65">
            <v>0</v>
          </cell>
          <cell r="S65">
            <v>0</v>
          </cell>
          <cell r="T65">
            <v>0</v>
          </cell>
          <cell r="U65">
            <v>0</v>
          </cell>
          <cell r="V65">
            <v>0</v>
          </cell>
          <cell r="W65">
            <v>0</v>
          </cell>
          <cell r="X65">
            <v>0</v>
          </cell>
          <cell r="Z65">
            <v>0</v>
          </cell>
        </row>
        <row r="66">
          <cell r="A66">
            <v>100743</v>
          </cell>
          <cell r="B66">
            <v>20</v>
          </cell>
          <cell r="C66">
            <v>2600</v>
          </cell>
          <cell r="D66">
            <v>100743</v>
          </cell>
          <cell r="E66" t="str">
            <v>PC-New Telephone &amp; Data System</v>
          </cell>
          <cell r="F66">
            <v>0</v>
          </cell>
          <cell r="G66">
            <v>0</v>
          </cell>
          <cell r="H66">
            <v>0</v>
          </cell>
          <cell r="I66">
            <v>0</v>
          </cell>
          <cell r="J66">
            <v>0</v>
          </cell>
          <cell r="K66">
            <v>0</v>
          </cell>
          <cell r="L66">
            <v>0</v>
          </cell>
          <cell r="M66">
            <v>0</v>
          </cell>
          <cell r="O66">
            <v>100743</v>
          </cell>
          <cell r="P66" t="str">
            <v>PC-New Telephone &amp; Data System</v>
          </cell>
          <cell r="Q66">
            <v>0</v>
          </cell>
          <cell r="R66">
            <v>0</v>
          </cell>
          <cell r="S66">
            <v>0</v>
          </cell>
          <cell r="T66">
            <v>0</v>
          </cell>
          <cell r="U66">
            <v>0</v>
          </cell>
          <cell r="V66">
            <v>0</v>
          </cell>
          <cell r="W66">
            <v>0</v>
          </cell>
          <cell r="X66">
            <v>0</v>
          </cell>
          <cell r="Z66">
            <v>0</v>
          </cell>
        </row>
        <row r="67">
          <cell r="A67">
            <v>100744</v>
          </cell>
          <cell r="B67">
            <v>20</v>
          </cell>
          <cell r="C67">
            <v>2402</v>
          </cell>
          <cell r="D67">
            <v>100744</v>
          </cell>
          <cell r="E67" t="str">
            <v>FE-SAP Archive Implementation</v>
          </cell>
          <cell r="F67">
            <v>0</v>
          </cell>
          <cell r="G67">
            <v>0</v>
          </cell>
          <cell r="H67">
            <v>0</v>
          </cell>
          <cell r="I67">
            <v>0</v>
          </cell>
          <cell r="J67">
            <v>0</v>
          </cell>
          <cell r="K67">
            <v>0</v>
          </cell>
          <cell r="L67">
            <v>0</v>
          </cell>
          <cell r="M67">
            <v>0</v>
          </cell>
          <cell r="O67">
            <v>100744</v>
          </cell>
          <cell r="P67" t="str">
            <v>FE-SAP Archive Implementation</v>
          </cell>
          <cell r="Q67">
            <v>0</v>
          </cell>
          <cell r="R67">
            <v>0</v>
          </cell>
          <cell r="S67">
            <v>0</v>
          </cell>
          <cell r="T67">
            <v>0</v>
          </cell>
          <cell r="U67">
            <v>0</v>
          </cell>
          <cell r="V67">
            <v>0</v>
          </cell>
          <cell r="W67">
            <v>0</v>
          </cell>
          <cell r="X67">
            <v>0</v>
          </cell>
          <cell r="Z67">
            <v>0</v>
          </cell>
        </row>
        <row r="68">
          <cell r="A68">
            <v>100760</v>
          </cell>
          <cell r="B68">
            <v>20</v>
          </cell>
          <cell r="C68">
            <v>2300</v>
          </cell>
          <cell r="D68">
            <v>100760</v>
          </cell>
          <cell r="E68" t="str">
            <v>FE-DistriASyst Additions closed 04/04/07</v>
          </cell>
          <cell r="F68">
            <v>0</v>
          </cell>
          <cell r="G68">
            <v>0</v>
          </cell>
          <cell r="H68">
            <v>0</v>
          </cell>
          <cell r="I68">
            <v>0</v>
          </cell>
          <cell r="J68">
            <v>0</v>
          </cell>
          <cell r="K68">
            <v>0</v>
          </cell>
          <cell r="L68">
            <v>0</v>
          </cell>
          <cell r="M68">
            <v>0</v>
          </cell>
          <cell r="O68">
            <v>100760</v>
          </cell>
          <cell r="P68" t="str">
            <v>FE-DistriASyst Additions closed 04/04/07</v>
          </cell>
          <cell r="Q68">
            <v>0</v>
          </cell>
          <cell r="R68">
            <v>0</v>
          </cell>
          <cell r="S68">
            <v>0</v>
          </cell>
          <cell r="T68">
            <v>0</v>
          </cell>
          <cell r="U68">
            <v>0</v>
          </cell>
          <cell r="V68">
            <v>0</v>
          </cell>
          <cell r="W68">
            <v>0</v>
          </cell>
          <cell r="X68">
            <v>0</v>
          </cell>
          <cell r="Z68">
            <v>0</v>
          </cell>
        </row>
        <row r="69">
          <cell r="A69">
            <v>100761</v>
          </cell>
          <cell r="B69">
            <v>20</v>
          </cell>
          <cell r="C69">
            <v>2600</v>
          </cell>
          <cell r="D69">
            <v>100761</v>
          </cell>
          <cell r="E69" t="str">
            <v>PC Distribution System Additions *LOCKED</v>
          </cell>
          <cell r="F69">
            <v>0</v>
          </cell>
          <cell r="G69">
            <v>0</v>
          </cell>
          <cell r="H69">
            <v>0</v>
          </cell>
          <cell r="I69">
            <v>0</v>
          </cell>
          <cell r="J69">
            <v>0</v>
          </cell>
          <cell r="K69">
            <v>0</v>
          </cell>
          <cell r="L69">
            <v>0</v>
          </cell>
          <cell r="M69">
            <v>0</v>
          </cell>
          <cell r="O69">
            <v>100761</v>
          </cell>
          <cell r="P69" t="str">
            <v>PC Distribution System Additions *LOCKED</v>
          </cell>
          <cell r="Q69">
            <v>0</v>
          </cell>
          <cell r="R69">
            <v>0</v>
          </cell>
          <cell r="S69">
            <v>0</v>
          </cell>
          <cell r="T69">
            <v>0</v>
          </cell>
          <cell r="U69">
            <v>0</v>
          </cell>
          <cell r="V69">
            <v>0</v>
          </cell>
          <cell r="W69">
            <v>0</v>
          </cell>
          <cell r="X69">
            <v>0</v>
          </cell>
          <cell r="Z69">
            <v>0</v>
          </cell>
        </row>
        <row r="70">
          <cell r="A70">
            <v>100820</v>
          </cell>
          <cell r="B70">
            <v>20</v>
          </cell>
          <cell r="C70">
            <v>2100</v>
          </cell>
          <cell r="D70">
            <v>100820</v>
          </cell>
          <cell r="E70" t="str">
            <v>FE-Misc Transmission Projects</v>
          </cell>
          <cell r="F70">
            <v>0</v>
          </cell>
          <cell r="G70">
            <v>0</v>
          </cell>
          <cell r="H70">
            <v>0</v>
          </cell>
          <cell r="I70">
            <v>0</v>
          </cell>
          <cell r="J70">
            <v>0</v>
          </cell>
          <cell r="K70">
            <v>0</v>
          </cell>
          <cell r="L70">
            <v>0</v>
          </cell>
          <cell r="M70">
            <v>0</v>
          </cell>
          <cell r="O70">
            <v>100820</v>
          </cell>
          <cell r="P70" t="str">
            <v>FE-Misc Transmission Projects</v>
          </cell>
          <cell r="Q70">
            <v>0</v>
          </cell>
          <cell r="R70">
            <v>0</v>
          </cell>
          <cell r="S70">
            <v>0</v>
          </cell>
          <cell r="T70">
            <v>0</v>
          </cell>
          <cell r="U70">
            <v>0</v>
          </cell>
          <cell r="V70">
            <v>0</v>
          </cell>
          <cell r="W70">
            <v>0</v>
          </cell>
          <cell r="X70">
            <v>0</v>
          </cell>
          <cell r="Z70">
            <v>0</v>
          </cell>
        </row>
        <row r="71">
          <cell r="A71">
            <v>100821</v>
          </cell>
          <cell r="B71">
            <v>20</v>
          </cell>
          <cell r="C71">
            <v>2600</v>
          </cell>
          <cell r="D71">
            <v>100821</v>
          </cell>
          <cell r="E71" t="str">
            <v>PC-Killaly Street Substation * LOCKED *</v>
          </cell>
          <cell r="F71">
            <v>0</v>
          </cell>
          <cell r="G71">
            <v>-127.09</v>
          </cell>
          <cell r="H71">
            <v>-127.09</v>
          </cell>
          <cell r="I71">
            <v>0</v>
          </cell>
          <cell r="J71">
            <v>0</v>
          </cell>
          <cell r="K71">
            <v>0</v>
          </cell>
          <cell r="L71">
            <v>-127.09</v>
          </cell>
          <cell r="M71">
            <v>0</v>
          </cell>
          <cell r="O71">
            <v>100821</v>
          </cell>
          <cell r="P71" t="str">
            <v>PC-Killaly Street Substation * LOCKED *</v>
          </cell>
          <cell r="Q71">
            <v>0</v>
          </cell>
          <cell r="R71">
            <v>-127.09</v>
          </cell>
          <cell r="S71">
            <v>-127.09</v>
          </cell>
          <cell r="T71">
            <v>0</v>
          </cell>
          <cell r="U71">
            <v>0</v>
          </cell>
          <cell r="V71">
            <v>0</v>
          </cell>
          <cell r="W71">
            <v>-127.09</v>
          </cell>
          <cell r="X71">
            <v>0</v>
          </cell>
          <cell r="Z71">
            <v>0</v>
          </cell>
        </row>
        <row r="72">
          <cell r="A72">
            <v>100840</v>
          </cell>
          <cell r="B72">
            <v>20</v>
          </cell>
          <cell r="C72">
            <v>2600</v>
          </cell>
          <cell r="D72">
            <v>100840</v>
          </cell>
          <cell r="E72" t="str">
            <v>PC-New Meters</v>
          </cell>
          <cell r="F72">
            <v>20601</v>
          </cell>
          <cell r="G72">
            <v>29457.03</v>
          </cell>
          <cell r="H72">
            <v>50058.03</v>
          </cell>
          <cell r="I72">
            <v>21737.52</v>
          </cell>
          <cell r="J72">
            <v>74400</v>
          </cell>
          <cell r="K72">
            <v>96137.52</v>
          </cell>
          <cell r="L72">
            <v>-46079.49</v>
          </cell>
          <cell r="M72">
            <v>96137.52</v>
          </cell>
          <cell r="O72">
            <v>100840</v>
          </cell>
          <cell r="P72" t="str">
            <v>PC-New Meters</v>
          </cell>
          <cell r="Q72">
            <v>20601</v>
          </cell>
          <cell r="R72">
            <v>29457.03</v>
          </cell>
          <cell r="S72">
            <v>50058.03</v>
          </cell>
          <cell r="T72">
            <v>21737.52</v>
          </cell>
          <cell r="U72">
            <v>74400</v>
          </cell>
          <cell r="V72">
            <v>96137.52</v>
          </cell>
          <cell r="W72">
            <v>-46079.49</v>
          </cell>
          <cell r="X72">
            <v>96137.52</v>
          </cell>
          <cell r="Z72">
            <v>0</v>
          </cell>
        </row>
        <row r="73">
          <cell r="A73">
            <v>100841</v>
          </cell>
          <cell r="B73">
            <v>20</v>
          </cell>
          <cell r="C73">
            <v>2600</v>
          </cell>
          <cell r="D73">
            <v>100841</v>
          </cell>
          <cell r="E73" t="str">
            <v>PC-Catherine St Substation * LOCKED *</v>
          </cell>
          <cell r="F73">
            <v>0</v>
          </cell>
          <cell r="G73">
            <v>1038.53</v>
          </cell>
          <cell r="H73">
            <v>1038.53</v>
          </cell>
          <cell r="I73">
            <v>0</v>
          </cell>
          <cell r="J73">
            <v>0</v>
          </cell>
          <cell r="K73">
            <v>0</v>
          </cell>
          <cell r="L73">
            <v>1038.53</v>
          </cell>
          <cell r="M73">
            <v>0</v>
          </cell>
          <cell r="O73">
            <v>100841</v>
          </cell>
          <cell r="P73" t="str">
            <v>PC-Catherine St Substation * LOCKED *</v>
          </cell>
          <cell r="Q73">
            <v>0</v>
          </cell>
          <cell r="R73">
            <v>1038.53</v>
          </cell>
          <cell r="S73">
            <v>1038.53</v>
          </cell>
          <cell r="T73">
            <v>0</v>
          </cell>
          <cell r="U73">
            <v>0</v>
          </cell>
          <cell r="V73">
            <v>0</v>
          </cell>
          <cell r="W73">
            <v>1038.53</v>
          </cell>
          <cell r="X73">
            <v>0</v>
          </cell>
          <cell r="Z73">
            <v>0</v>
          </cell>
        </row>
        <row r="74">
          <cell r="A74">
            <v>100900</v>
          </cell>
          <cell r="B74">
            <v>20</v>
          </cell>
          <cell r="C74">
            <v>2300</v>
          </cell>
          <cell r="D74">
            <v>100900</v>
          </cell>
          <cell r="E74" t="str">
            <v>FE-Instl 34.5kv O/H Fault Indicat closed</v>
          </cell>
          <cell r="F74">
            <v>0</v>
          </cell>
          <cell r="G74">
            <v>0</v>
          </cell>
          <cell r="H74">
            <v>0</v>
          </cell>
          <cell r="I74">
            <v>0</v>
          </cell>
          <cell r="J74">
            <v>0</v>
          </cell>
          <cell r="K74">
            <v>0</v>
          </cell>
          <cell r="L74">
            <v>0</v>
          </cell>
          <cell r="M74">
            <v>0</v>
          </cell>
          <cell r="O74">
            <v>100900</v>
          </cell>
          <cell r="P74" t="str">
            <v>FE-Instl 34.5kv O/H Fault Indicat closed</v>
          </cell>
          <cell r="Q74">
            <v>0</v>
          </cell>
          <cell r="R74">
            <v>0</v>
          </cell>
          <cell r="S74">
            <v>0</v>
          </cell>
          <cell r="T74">
            <v>0</v>
          </cell>
          <cell r="U74">
            <v>0</v>
          </cell>
          <cell r="V74">
            <v>0</v>
          </cell>
          <cell r="W74">
            <v>0</v>
          </cell>
          <cell r="X74">
            <v>0</v>
          </cell>
          <cell r="Z74">
            <v>0</v>
          </cell>
        </row>
        <row r="75">
          <cell r="A75">
            <v>100901</v>
          </cell>
          <cell r="B75">
            <v>20</v>
          </cell>
          <cell r="C75">
            <v>2300</v>
          </cell>
          <cell r="D75">
            <v>100901</v>
          </cell>
          <cell r="E75" t="str">
            <v>FE - Mapping Project  (closed Nov.17/06)</v>
          </cell>
          <cell r="F75">
            <v>0</v>
          </cell>
          <cell r="G75">
            <v>0</v>
          </cell>
          <cell r="H75">
            <v>0</v>
          </cell>
          <cell r="I75">
            <v>0</v>
          </cell>
          <cell r="J75">
            <v>0</v>
          </cell>
          <cell r="K75">
            <v>0</v>
          </cell>
          <cell r="L75">
            <v>0</v>
          </cell>
          <cell r="M75">
            <v>0</v>
          </cell>
          <cell r="O75">
            <v>100901</v>
          </cell>
          <cell r="P75" t="str">
            <v>FE - Mapping Project  (closed Nov.17/06)</v>
          </cell>
          <cell r="Q75">
            <v>0</v>
          </cell>
          <cell r="R75">
            <v>0</v>
          </cell>
          <cell r="S75">
            <v>0</v>
          </cell>
          <cell r="T75">
            <v>0</v>
          </cell>
          <cell r="U75">
            <v>0</v>
          </cell>
          <cell r="V75">
            <v>0</v>
          </cell>
          <cell r="W75">
            <v>0</v>
          </cell>
          <cell r="X75">
            <v>0</v>
          </cell>
          <cell r="Z75">
            <v>0</v>
          </cell>
        </row>
        <row r="76">
          <cell r="A76">
            <v>100902</v>
          </cell>
          <cell r="B76">
            <v>20</v>
          </cell>
          <cell r="C76">
            <v>2100</v>
          </cell>
          <cell r="D76">
            <v>100902</v>
          </cell>
          <cell r="E76" t="str">
            <v>FE-Repairs to Tower # 27-Structural</v>
          </cell>
          <cell r="F76">
            <v>0</v>
          </cell>
          <cell r="G76">
            <v>0</v>
          </cell>
          <cell r="H76">
            <v>0</v>
          </cell>
          <cell r="I76">
            <v>0</v>
          </cell>
          <cell r="J76">
            <v>0</v>
          </cell>
          <cell r="K76">
            <v>0</v>
          </cell>
          <cell r="L76">
            <v>0</v>
          </cell>
          <cell r="M76">
            <v>0</v>
          </cell>
          <cell r="O76">
            <v>100902</v>
          </cell>
          <cell r="P76" t="str">
            <v>FE-Repairs to Tower # 27-Structural</v>
          </cell>
          <cell r="Q76">
            <v>0</v>
          </cell>
          <cell r="R76">
            <v>0</v>
          </cell>
          <cell r="S76">
            <v>0</v>
          </cell>
          <cell r="T76">
            <v>0</v>
          </cell>
          <cell r="U76">
            <v>0</v>
          </cell>
          <cell r="V76">
            <v>0</v>
          </cell>
          <cell r="W76">
            <v>0</v>
          </cell>
          <cell r="X76">
            <v>0</v>
          </cell>
          <cell r="Z76">
            <v>0</v>
          </cell>
        </row>
        <row r="77">
          <cell r="A77">
            <v>100903</v>
          </cell>
          <cell r="B77">
            <v>20</v>
          </cell>
          <cell r="C77">
            <v>2600</v>
          </cell>
          <cell r="D77">
            <v>100903</v>
          </cell>
          <cell r="E77" t="str">
            <v>PC- Scada Projects</v>
          </cell>
          <cell r="F77">
            <v>5040</v>
          </cell>
          <cell r="G77">
            <v>5154.04</v>
          </cell>
          <cell r="H77">
            <v>10194.040000000001</v>
          </cell>
          <cell r="I77">
            <v>14336.04</v>
          </cell>
          <cell r="J77">
            <v>24000</v>
          </cell>
          <cell r="K77">
            <v>38336.04</v>
          </cell>
          <cell r="L77">
            <v>-28142</v>
          </cell>
          <cell r="M77">
            <v>38336.04</v>
          </cell>
          <cell r="O77">
            <v>100903</v>
          </cell>
          <cell r="P77" t="str">
            <v>PC- Scada Projects</v>
          </cell>
          <cell r="Q77">
            <v>5040</v>
          </cell>
          <cell r="R77">
            <v>5154.04</v>
          </cell>
          <cell r="S77">
            <v>10194.040000000001</v>
          </cell>
          <cell r="T77">
            <v>14336.04</v>
          </cell>
          <cell r="U77">
            <v>24000</v>
          </cell>
          <cell r="V77">
            <v>38336.04</v>
          </cell>
          <cell r="W77">
            <v>-28142</v>
          </cell>
          <cell r="X77">
            <v>38336.04</v>
          </cell>
          <cell r="Z77">
            <v>0</v>
          </cell>
        </row>
        <row r="78">
          <cell r="A78">
            <v>100904</v>
          </cell>
          <cell r="B78">
            <v>20</v>
          </cell>
          <cell r="C78">
            <v>2600</v>
          </cell>
          <cell r="D78">
            <v>100904</v>
          </cell>
          <cell r="E78" t="str">
            <v>PC-Install 27.6 kV O/H Fault Indi closed</v>
          </cell>
          <cell r="F78">
            <v>0</v>
          </cell>
          <cell r="G78">
            <v>0</v>
          </cell>
          <cell r="H78">
            <v>0</v>
          </cell>
          <cell r="I78">
            <v>0</v>
          </cell>
          <cell r="J78">
            <v>0</v>
          </cell>
          <cell r="K78">
            <v>0</v>
          </cell>
          <cell r="L78">
            <v>0</v>
          </cell>
          <cell r="M78">
            <v>0</v>
          </cell>
          <cell r="O78">
            <v>100904</v>
          </cell>
          <cell r="P78" t="str">
            <v>PC-Install 27.6 kV O/H Fault Indi closed</v>
          </cell>
          <cell r="Q78">
            <v>0</v>
          </cell>
          <cell r="R78">
            <v>0</v>
          </cell>
          <cell r="S78">
            <v>0</v>
          </cell>
          <cell r="T78">
            <v>0</v>
          </cell>
          <cell r="U78">
            <v>0</v>
          </cell>
          <cell r="V78">
            <v>0</v>
          </cell>
          <cell r="W78">
            <v>0</v>
          </cell>
          <cell r="X78">
            <v>0</v>
          </cell>
          <cell r="Z78">
            <v>0</v>
          </cell>
        </row>
        <row r="79">
          <cell r="A79">
            <v>100905</v>
          </cell>
          <cell r="B79">
            <v>20</v>
          </cell>
          <cell r="C79">
            <v>2600</v>
          </cell>
          <cell r="D79">
            <v>100905</v>
          </cell>
          <cell r="E79" t="str">
            <v>PC-Catharine Feeder 1 - CF1 Ext closed</v>
          </cell>
          <cell r="F79">
            <v>0</v>
          </cell>
          <cell r="G79">
            <v>0</v>
          </cell>
          <cell r="H79">
            <v>0</v>
          </cell>
          <cell r="I79">
            <v>0</v>
          </cell>
          <cell r="J79">
            <v>0</v>
          </cell>
          <cell r="K79">
            <v>0</v>
          </cell>
          <cell r="L79">
            <v>0</v>
          </cell>
          <cell r="M79">
            <v>0</v>
          </cell>
          <cell r="O79">
            <v>100905</v>
          </cell>
          <cell r="P79" t="str">
            <v>PC-Catharine Feeder 1 - CF1 Ext closed</v>
          </cell>
          <cell r="Q79">
            <v>0</v>
          </cell>
          <cell r="R79">
            <v>0</v>
          </cell>
          <cell r="S79">
            <v>0</v>
          </cell>
          <cell r="T79">
            <v>0</v>
          </cell>
          <cell r="U79">
            <v>0</v>
          </cell>
          <cell r="V79">
            <v>0</v>
          </cell>
          <cell r="W79">
            <v>0</v>
          </cell>
          <cell r="X79">
            <v>0</v>
          </cell>
          <cell r="Z79">
            <v>0</v>
          </cell>
        </row>
        <row r="80">
          <cell r="A80">
            <v>100906</v>
          </cell>
          <cell r="B80">
            <v>20</v>
          </cell>
          <cell r="C80">
            <v>2600</v>
          </cell>
          <cell r="D80">
            <v>100906</v>
          </cell>
          <cell r="E80" t="str">
            <v>PC-Jefferson Feeder 2 &amp; 3 New Tie closed</v>
          </cell>
          <cell r="F80">
            <v>0</v>
          </cell>
          <cell r="G80">
            <v>0</v>
          </cell>
          <cell r="H80">
            <v>0</v>
          </cell>
          <cell r="I80">
            <v>0</v>
          </cell>
          <cell r="J80">
            <v>0</v>
          </cell>
          <cell r="K80">
            <v>0</v>
          </cell>
          <cell r="L80">
            <v>0</v>
          </cell>
          <cell r="M80">
            <v>0</v>
          </cell>
          <cell r="O80">
            <v>100906</v>
          </cell>
          <cell r="P80" t="str">
            <v>PC-Jefferson Feeder 2 &amp; 3 New Tie closed</v>
          </cell>
          <cell r="Q80">
            <v>0</v>
          </cell>
          <cell r="R80">
            <v>0</v>
          </cell>
          <cell r="S80">
            <v>0</v>
          </cell>
          <cell r="T80">
            <v>0</v>
          </cell>
          <cell r="U80">
            <v>0</v>
          </cell>
          <cell r="V80">
            <v>0</v>
          </cell>
          <cell r="W80">
            <v>0</v>
          </cell>
          <cell r="X80">
            <v>0</v>
          </cell>
          <cell r="Z80">
            <v>0</v>
          </cell>
        </row>
        <row r="81">
          <cell r="A81">
            <v>100907</v>
          </cell>
          <cell r="B81">
            <v>20</v>
          </cell>
          <cell r="C81">
            <v>2600</v>
          </cell>
          <cell r="D81">
            <v>100907</v>
          </cell>
          <cell r="E81" t="str">
            <v>PC Barrick &amp; Elm Stations Feed Tie close</v>
          </cell>
          <cell r="F81">
            <v>0</v>
          </cell>
          <cell r="G81">
            <v>0</v>
          </cell>
          <cell r="H81">
            <v>0</v>
          </cell>
          <cell r="I81">
            <v>0</v>
          </cell>
          <cell r="J81">
            <v>0</v>
          </cell>
          <cell r="K81">
            <v>0</v>
          </cell>
          <cell r="L81">
            <v>0</v>
          </cell>
          <cell r="M81">
            <v>0</v>
          </cell>
          <cell r="O81">
            <v>100907</v>
          </cell>
          <cell r="P81" t="str">
            <v>PC Barrick &amp; Elm Stations Feed Tie close</v>
          </cell>
          <cell r="Q81">
            <v>0</v>
          </cell>
          <cell r="R81">
            <v>0</v>
          </cell>
          <cell r="S81">
            <v>0</v>
          </cell>
          <cell r="T81">
            <v>0</v>
          </cell>
          <cell r="U81">
            <v>0</v>
          </cell>
          <cell r="V81">
            <v>0</v>
          </cell>
          <cell r="W81">
            <v>0</v>
          </cell>
          <cell r="X81">
            <v>0</v>
          </cell>
          <cell r="Z81">
            <v>0</v>
          </cell>
        </row>
        <row r="82">
          <cell r="A82">
            <v>100908</v>
          </cell>
          <cell r="B82">
            <v>20</v>
          </cell>
          <cell r="C82">
            <v>2600</v>
          </cell>
          <cell r="D82">
            <v>100908</v>
          </cell>
          <cell r="E82" t="str">
            <v>PC-Upgrade TieLine JF2/ EF1&amp;CF3 * LOCKED</v>
          </cell>
          <cell r="F82">
            <v>0</v>
          </cell>
          <cell r="G82">
            <v>361.06</v>
          </cell>
          <cell r="H82">
            <v>361.06</v>
          </cell>
          <cell r="I82">
            <v>0</v>
          </cell>
          <cell r="J82">
            <v>0</v>
          </cell>
          <cell r="K82">
            <v>0</v>
          </cell>
          <cell r="L82">
            <v>361.06</v>
          </cell>
          <cell r="M82">
            <v>0</v>
          </cell>
          <cell r="O82">
            <v>100908</v>
          </cell>
          <cell r="P82" t="str">
            <v>PC-Upgrade TieLine JF2/ EF1&amp;CF3 * LOCKED</v>
          </cell>
          <cell r="Q82">
            <v>0</v>
          </cell>
          <cell r="R82">
            <v>361.06</v>
          </cell>
          <cell r="S82">
            <v>361.06</v>
          </cell>
          <cell r="T82">
            <v>0</v>
          </cell>
          <cell r="U82">
            <v>0</v>
          </cell>
          <cell r="V82">
            <v>0</v>
          </cell>
          <cell r="W82">
            <v>361.06</v>
          </cell>
          <cell r="X82">
            <v>0</v>
          </cell>
          <cell r="Z82">
            <v>0</v>
          </cell>
        </row>
        <row r="83">
          <cell r="A83">
            <v>100909</v>
          </cell>
          <cell r="B83">
            <v>20</v>
          </cell>
          <cell r="C83">
            <v>2600</v>
          </cell>
          <cell r="D83">
            <v>100909</v>
          </cell>
          <cell r="E83" t="str">
            <v>PC- Upgrade Tie-EF2 &amp; CF4 closed 04/07</v>
          </cell>
          <cell r="F83">
            <v>0</v>
          </cell>
          <cell r="G83">
            <v>0</v>
          </cell>
          <cell r="H83">
            <v>0</v>
          </cell>
          <cell r="I83">
            <v>0</v>
          </cell>
          <cell r="J83">
            <v>0</v>
          </cell>
          <cell r="K83">
            <v>0</v>
          </cell>
          <cell r="L83">
            <v>0</v>
          </cell>
          <cell r="M83">
            <v>0</v>
          </cell>
          <cell r="O83">
            <v>100909</v>
          </cell>
          <cell r="P83" t="str">
            <v>PC- Upgrade Tie-EF2 &amp; CF4 closed 04/07</v>
          </cell>
          <cell r="Q83">
            <v>0</v>
          </cell>
          <cell r="R83">
            <v>0</v>
          </cell>
          <cell r="S83">
            <v>0</v>
          </cell>
          <cell r="T83">
            <v>0</v>
          </cell>
          <cell r="U83">
            <v>0</v>
          </cell>
          <cell r="V83">
            <v>0</v>
          </cell>
          <cell r="W83">
            <v>0</v>
          </cell>
          <cell r="X83">
            <v>0</v>
          </cell>
          <cell r="Z83">
            <v>0</v>
          </cell>
        </row>
        <row r="84">
          <cell r="A84">
            <v>100910</v>
          </cell>
          <cell r="B84">
            <v>20</v>
          </cell>
          <cell r="C84">
            <v>2600</v>
          </cell>
          <cell r="D84">
            <v>100910</v>
          </cell>
          <cell r="E84" t="str">
            <v>PC Sherkston Shores-M12 Line Ext closed</v>
          </cell>
          <cell r="F84">
            <v>0</v>
          </cell>
          <cell r="G84">
            <v>0</v>
          </cell>
          <cell r="H84">
            <v>0</v>
          </cell>
          <cell r="I84">
            <v>0</v>
          </cell>
          <cell r="J84">
            <v>0</v>
          </cell>
          <cell r="K84">
            <v>0</v>
          </cell>
          <cell r="L84">
            <v>0</v>
          </cell>
          <cell r="M84">
            <v>0</v>
          </cell>
          <cell r="O84">
            <v>100910</v>
          </cell>
          <cell r="P84" t="str">
            <v>PC Sherkston Shores-M12 Line Ext closed</v>
          </cell>
          <cell r="Q84">
            <v>0</v>
          </cell>
          <cell r="R84">
            <v>0</v>
          </cell>
          <cell r="S84">
            <v>0</v>
          </cell>
          <cell r="T84">
            <v>0</v>
          </cell>
          <cell r="U84">
            <v>0</v>
          </cell>
          <cell r="V84">
            <v>0</v>
          </cell>
          <cell r="W84">
            <v>0</v>
          </cell>
          <cell r="X84">
            <v>0</v>
          </cell>
          <cell r="Z84">
            <v>0</v>
          </cell>
        </row>
        <row r="85">
          <cell r="A85">
            <v>100911</v>
          </cell>
          <cell r="B85">
            <v>20</v>
          </cell>
          <cell r="C85">
            <v>2600</v>
          </cell>
          <cell r="D85">
            <v>100911</v>
          </cell>
          <cell r="E85" t="str">
            <v>PC JF1 &amp; JF2 Tie for Load Tran closed</v>
          </cell>
          <cell r="F85">
            <v>0</v>
          </cell>
          <cell r="G85">
            <v>0</v>
          </cell>
          <cell r="H85">
            <v>0</v>
          </cell>
          <cell r="I85">
            <v>0</v>
          </cell>
          <cell r="J85">
            <v>0</v>
          </cell>
          <cell r="K85">
            <v>0</v>
          </cell>
          <cell r="L85">
            <v>0</v>
          </cell>
          <cell r="M85">
            <v>0</v>
          </cell>
          <cell r="O85">
            <v>100911</v>
          </cell>
          <cell r="P85" t="str">
            <v>PC JF1 &amp; JF2 Tie for Load Tran closed</v>
          </cell>
          <cell r="Q85">
            <v>0</v>
          </cell>
          <cell r="R85">
            <v>0</v>
          </cell>
          <cell r="S85">
            <v>0</v>
          </cell>
          <cell r="T85">
            <v>0</v>
          </cell>
          <cell r="U85">
            <v>0</v>
          </cell>
          <cell r="V85">
            <v>0</v>
          </cell>
          <cell r="W85">
            <v>0</v>
          </cell>
          <cell r="X85">
            <v>0</v>
          </cell>
          <cell r="Z85">
            <v>0</v>
          </cell>
        </row>
        <row r="86">
          <cell r="A86">
            <v>100912</v>
          </cell>
          <cell r="B86">
            <v>20</v>
          </cell>
          <cell r="C86">
            <v>2600</v>
          </cell>
          <cell r="D86">
            <v>100912</v>
          </cell>
          <cell r="E86" t="str">
            <v>PC Dist Station Capital Impr closed</v>
          </cell>
          <cell r="F86">
            <v>0</v>
          </cell>
          <cell r="G86">
            <v>0</v>
          </cell>
          <cell r="H86">
            <v>0</v>
          </cell>
          <cell r="I86">
            <v>0</v>
          </cell>
          <cell r="J86">
            <v>0</v>
          </cell>
          <cell r="K86">
            <v>0</v>
          </cell>
          <cell r="L86">
            <v>0</v>
          </cell>
          <cell r="M86">
            <v>0</v>
          </cell>
          <cell r="O86">
            <v>100912</v>
          </cell>
          <cell r="P86" t="str">
            <v>PC Dist Station Capital Impr closed</v>
          </cell>
          <cell r="Q86">
            <v>0</v>
          </cell>
          <cell r="R86">
            <v>0</v>
          </cell>
          <cell r="S86">
            <v>0</v>
          </cell>
          <cell r="T86">
            <v>0</v>
          </cell>
          <cell r="U86">
            <v>0</v>
          </cell>
          <cell r="V86">
            <v>0</v>
          </cell>
          <cell r="W86">
            <v>0</v>
          </cell>
          <cell r="X86">
            <v>0</v>
          </cell>
          <cell r="Z86">
            <v>0</v>
          </cell>
        </row>
        <row r="87">
          <cell r="A87">
            <v>100913</v>
          </cell>
          <cell r="B87">
            <v>20</v>
          </cell>
          <cell r="C87">
            <v>2300</v>
          </cell>
          <cell r="D87">
            <v>100913</v>
          </cell>
          <cell r="E87" t="str">
            <v>FE Dist Station Capital Impr close 04/07</v>
          </cell>
          <cell r="F87">
            <v>0</v>
          </cell>
          <cell r="G87">
            <v>0</v>
          </cell>
          <cell r="H87">
            <v>0</v>
          </cell>
          <cell r="I87">
            <v>0</v>
          </cell>
          <cell r="J87">
            <v>0</v>
          </cell>
          <cell r="K87">
            <v>0</v>
          </cell>
          <cell r="L87">
            <v>0</v>
          </cell>
          <cell r="M87">
            <v>0</v>
          </cell>
          <cell r="O87">
            <v>100913</v>
          </cell>
          <cell r="P87" t="str">
            <v>FE Dist Station Capital Impr close 04/07</v>
          </cell>
          <cell r="Q87">
            <v>0</v>
          </cell>
          <cell r="R87">
            <v>0</v>
          </cell>
          <cell r="S87">
            <v>0</v>
          </cell>
          <cell r="T87">
            <v>0</v>
          </cell>
          <cell r="U87">
            <v>0</v>
          </cell>
          <cell r="V87">
            <v>0</v>
          </cell>
          <cell r="W87">
            <v>0</v>
          </cell>
          <cell r="X87">
            <v>0</v>
          </cell>
          <cell r="Z87">
            <v>0</v>
          </cell>
        </row>
        <row r="88">
          <cell r="A88">
            <v>100920</v>
          </cell>
          <cell r="B88">
            <v>20</v>
          </cell>
          <cell r="C88">
            <v>2700</v>
          </cell>
          <cell r="D88">
            <v>100920</v>
          </cell>
          <cell r="E88" t="str">
            <v>EOP - King Street Building Improvements</v>
          </cell>
          <cell r="F88">
            <v>0</v>
          </cell>
          <cell r="G88">
            <v>558.47</v>
          </cell>
          <cell r="H88">
            <v>558.47</v>
          </cell>
          <cell r="I88">
            <v>0</v>
          </cell>
          <cell r="J88">
            <v>0</v>
          </cell>
          <cell r="K88">
            <v>0</v>
          </cell>
          <cell r="L88">
            <v>558.47</v>
          </cell>
          <cell r="M88">
            <v>0</v>
          </cell>
          <cell r="O88">
            <v>100920</v>
          </cell>
          <cell r="P88" t="str">
            <v>EOP - King Street Building Improvements</v>
          </cell>
          <cell r="Q88">
            <v>0</v>
          </cell>
          <cell r="R88">
            <v>558.47</v>
          </cell>
          <cell r="S88">
            <v>558.47</v>
          </cell>
          <cell r="T88">
            <v>0</v>
          </cell>
          <cell r="U88">
            <v>0</v>
          </cell>
          <cell r="V88">
            <v>0</v>
          </cell>
          <cell r="W88">
            <v>558.47</v>
          </cell>
          <cell r="X88">
            <v>0</v>
          </cell>
          <cell r="Z88">
            <v>0</v>
          </cell>
        </row>
        <row r="89">
          <cell r="A89">
            <v>100921</v>
          </cell>
          <cell r="B89">
            <v>20</v>
          </cell>
          <cell r="C89">
            <v>2700</v>
          </cell>
          <cell r="D89">
            <v>100921</v>
          </cell>
          <cell r="E89" t="str">
            <v>EOP-Substations</v>
          </cell>
          <cell r="F89">
            <v>165055.25</v>
          </cell>
          <cell r="G89">
            <v>195614.68</v>
          </cell>
          <cell r="H89">
            <v>360669.93</v>
          </cell>
          <cell r="I89">
            <v>37794.720000000001</v>
          </cell>
          <cell r="J89">
            <v>73000</v>
          </cell>
          <cell r="K89">
            <v>110794.72</v>
          </cell>
          <cell r="L89">
            <v>249875.21</v>
          </cell>
          <cell r="M89">
            <v>110794.72</v>
          </cell>
          <cell r="O89">
            <v>100921</v>
          </cell>
          <cell r="P89" t="str">
            <v>EOP-Substations</v>
          </cell>
          <cell r="Q89">
            <v>165055.25</v>
          </cell>
          <cell r="R89">
            <v>195614.68</v>
          </cell>
          <cell r="S89">
            <v>360669.93</v>
          </cell>
          <cell r="T89">
            <v>37794.720000000001</v>
          </cell>
          <cell r="U89">
            <v>73000</v>
          </cell>
          <cell r="V89">
            <v>110794.72</v>
          </cell>
          <cell r="W89">
            <v>249875.21</v>
          </cell>
          <cell r="X89">
            <v>110794.72</v>
          </cell>
          <cell r="Z89">
            <v>0</v>
          </cell>
        </row>
        <row r="90">
          <cell r="A90">
            <v>100922</v>
          </cell>
          <cell r="B90">
            <v>20</v>
          </cell>
          <cell r="C90">
            <v>2700</v>
          </cell>
          <cell r="D90">
            <v>100922</v>
          </cell>
          <cell r="E90" t="str">
            <v>EOP-Sub Transmission Lines</v>
          </cell>
          <cell r="F90">
            <v>36565.5</v>
          </cell>
          <cell r="G90">
            <v>22139.48</v>
          </cell>
          <cell r="H90">
            <v>58704.98</v>
          </cell>
          <cell r="I90">
            <v>29091.72</v>
          </cell>
          <cell r="J90">
            <v>92000</v>
          </cell>
          <cell r="K90">
            <v>121091.72</v>
          </cell>
          <cell r="L90">
            <v>-62386.74</v>
          </cell>
          <cell r="M90">
            <v>121091.72</v>
          </cell>
          <cell r="O90">
            <v>100922</v>
          </cell>
          <cell r="P90" t="str">
            <v>EOP-Sub Transmission Lines</v>
          </cell>
          <cell r="Q90">
            <v>36565.5</v>
          </cell>
          <cell r="R90">
            <v>22139.48</v>
          </cell>
          <cell r="S90">
            <v>58704.98</v>
          </cell>
          <cell r="T90">
            <v>29091.72</v>
          </cell>
          <cell r="U90">
            <v>92000</v>
          </cell>
          <cell r="V90">
            <v>121091.72</v>
          </cell>
          <cell r="W90">
            <v>-62386.74</v>
          </cell>
          <cell r="X90">
            <v>121091.72</v>
          </cell>
          <cell r="Z90">
            <v>0</v>
          </cell>
        </row>
        <row r="91">
          <cell r="A91">
            <v>100923</v>
          </cell>
          <cell r="B91">
            <v>20</v>
          </cell>
          <cell r="C91">
            <v>2700</v>
          </cell>
          <cell r="D91">
            <v>100923</v>
          </cell>
          <cell r="E91" t="str">
            <v>EOP-Overhead Distribution Lines</v>
          </cell>
          <cell r="F91">
            <v>92166.5</v>
          </cell>
          <cell r="G91">
            <v>70251.289999999994</v>
          </cell>
          <cell r="H91">
            <v>162417.79</v>
          </cell>
          <cell r="I91">
            <v>74992.800000000003</v>
          </cell>
          <cell r="J91">
            <v>26000</v>
          </cell>
          <cell r="K91">
            <v>100992.8</v>
          </cell>
          <cell r="L91">
            <v>61424.99</v>
          </cell>
          <cell r="M91">
            <v>100992.8</v>
          </cell>
          <cell r="O91">
            <v>100923</v>
          </cell>
          <cell r="P91" t="str">
            <v>EOP-Overhead Distribution Lines</v>
          </cell>
          <cell r="Q91">
            <v>92166.5</v>
          </cell>
          <cell r="R91">
            <v>70251.289999999994</v>
          </cell>
          <cell r="S91">
            <v>162417.79</v>
          </cell>
          <cell r="T91">
            <v>74992.800000000003</v>
          </cell>
          <cell r="U91">
            <v>26000</v>
          </cell>
          <cell r="V91">
            <v>100992.8</v>
          </cell>
          <cell r="W91">
            <v>61424.99</v>
          </cell>
          <cell r="X91">
            <v>100992.8</v>
          </cell>
          <cell r="Z91">
            <v>0</v>
          </cell>
        </row>
        <row r="92">
          <cell r="A92">
            <v>100924</v>
          </cell>
          <cell r="B92">
            <v>20</v>
          </cell>
          <cell r="C92">
            <v>2700</v>
          </cell>
          <cell r="D92">
            <v>100924</v>
          </cell>
          <cell r="E92" t="str">
            <v>EOP-Underground Distribution Lines</v>
          </cell>
          <cell r="F92">
            <v>15902.43</v>
          </cell>
          <cell r="G92">
            <v>22885.599999999999</v>
          </cell>
          <cell r="H92">
            <v>38788.03</v>
          </cell>
          <cell r="I92">
            <v>6714</v>
          </cell>
          <cell r="J92">
            <v>6600</v>
          </cell>
          <cell r="K92">
            <v>13314</v>
          </cell>
          <cell r="L92">
            <v>25474.03</v>
          </cell>
          <cell r="M92">
            <v>13314</v>
          </cell>
          <cell r="O92">
            <v>100924</v>
          </cell>
          <cell r="P92" t="str">
            <v>EOP-Underground Distribution Lines</v>
          </cell>
          <cell r="Q92">
            <v>15902.43</v>
          </cell>
          <cell r="R92">
            <v>22885.599999999999</v>
          </cell>
          <cell r="S92">
            <v>38788.03</v>
          </cell>
          <cell r="T92">
            <v>6714</v>
          </cell>
          <cell r="U92">
            <v>6600</v>
          </cell>
          <cell r="V92">
            <v>13314</v>
          </cell>
          <cell r="W92">
            <v>25474.03</v>
          </cell>
          <cell r="X92">
            <v>13314</v>
          </cell>
          <cell r="Z92">
            <v>0</v>
          </cell>
        </row>
        <row r="93">
          <cell r="A93">
            <v>100925</v>
          </cell>
          <cell r="B93">
            <v>20</v>
          </cell>
          <cell r="C93">
            <v>2700</v>
          </cell>
          <cell r="D93">
            <v>100925</v>
          </cell>
          <cell r="E93" t="str">
            <v>EOP-Transformer</v>
          </cell>
          <cell r="F93">
            <v>46196.25</v>
          </cell>
          <cell r="G93">
            <v>33877.660000000003</v>
          </cell>
          <cell r="H93">
            <v>80073.91</v>
          </cell>
          <cell r="I93">
            <v>5592.72</v>
          </cell>
          <cell r="J93">
            <v>31000</v>
          </cell>
          <cell r="K93">
            <v>36592.720000000001</v>
          </cell>
          <cell r="L93">
            <v>43481.19</v>
          </cell>
          <cell r="M93">
            <v>36592.720000000001</v>
          </cell>
          <cell r="O93">
            <v>100925</v>
          </cell>
          <cell r="P93" t="str">
            <v>EOP-Transformer</v>
          </cell>
          <cell r="Q93">
            <v>46196.25</v>
          </cell>
          <cell r="R93">
            <v>33877.660000000003</v>
          </cell>
          <cell r="S93">
            <v>80073.91</v>
          </cell>
          <cell r="T93">
            <v>5592.72</v>
          </cell>
          <cell r="U93">
            <v>31000</v>
          </cell>
          <cell r="V93">
            <v>36592.720000000001</v>
          </cell>
          <cell r="W93">
            <v>43481.19</v>
          </cell>
          <cell r="X93">
            <v>36592.720000000001</v>
          </cell>
          <cell r="Z93">
            <v>0</v>
          </cell>
        </row>
        <row r="94">
          <cell r="A94">
            <v>100926</v>
          </cell>
          <cell r="B94">
            <v>20</v>
          </cell>
          <cell r="C94">
            <v>2700</v>
          </cell>
          <cell r="D94">
            <v>100926</v>
          </cell>
          <cell r="E94" t="str">
            <v>EOP-New Meters</v>
          </cell>
          <cell r="F94">
            <v>2902.5</v>
          </cell>
          <cell r="G94">
            <v>15717.68</v>
          </cell>
          <cell r="H94">
            <v>18620.18</v>
          </cell>
          <cell r="I94">
            <v>1076.04</v>
          </cell>
          <cell r="J94">
            <v>20600</v>
          </cell>
          <cell r="K94">
            <v>21676.04</v>
          </cell>
          <cell r="L94">
            <v>-3055.86</v>
          </cell>
          <cell r="M94">
            <v>21676.04</v>
          </cell>
          <cell r="O94">
            <v>100926</v>
          </cell>
          <cell r="P94" t="str">
            <v>EOP-New Meters</v>
          </cell>
          <cell r="Q94">
            <v>2902.5</v>
          </cell>
          <cell r="R94">
            <v>15717.68</v>
          </cell>
          <cell r="S94">
            <v>18620.18</v>
          </cell>
          <cell r="T94">
            <v>1076.04</v>
          </cell>
          <cell r="U94">
            <v>20600</v>
          </cell>
          <cell r="V94">
            <v>21676.04</v>
          </cell>
          <cell r="W94">
            <v>-3055.86</v>
          </cell>
          <cell r="X94">
            <v>21676.04</v>
          </cell>
          <cell r="Z94">
            <v>0</v>
          </cell>
        </row>
        <row r="95">
          <cell r="A95">
            <v>100927</v>
          </cell>
          <cell r="B95">
            <v>20</v>
          </cell>
          <cell r="C95">
            <v>2700</v>
          </cell>
          <cell r="D95">
            <v>100927</v>
          </cell>
          <cell r="E95" t="str">
            <v>EOP-New Office Furniture &amp; Equipment</v>
          </cell>
          <cell r="F95">
            <v>0</v>
          </cell>
          <cell r="G95">
            <v>559.44000000000005</v>
          </cell>
          <cell r="H95">
            <v>559.44000000000005</v>
          </cell>
          <cell r="I95">
            <v>0</v>
          </cell>
          <cell r="J95">
            <v>2500</v>
          </cell>
          <cell r="K95">
            <v>2500</v>
          </cell>
          <cell r="L95">
            <v>-1940.56</v>
          </cell>
          <cell r="M95">
            <v>2500</v>
          </cell>
          <cell r="O95">
            <v>100927</v>
          </cell>
          <cell r="P95" t="str">
            <v>EOP-New Office Furniture &amp; Equipment</v>
          </cell>
          <cell r="Q95">
            <v>0</v>
          </cell>
          <cell r="R95">
            <v>559.44000000000005</v>
          </cell>
          <cell r="S95">
            <v>559.44000000000005</v>
          </cell>
          <cell r="T95">
            <v>0</v>
          </cell>
          <cell r="U95">
            <v>2500</v>
          </cell>
          <cell r="V95">
            <v>2500</v>
          </cell>
          <cell r="W95">
            <v>-1940.56</v>
          </cell>
          <cell r="X95">
            <v>2500</v>
          </cell>
          <cell r="Z95">
            <v>0</v>
          </cell>
        </row>
        <row r="96">
          <cell r="A96">
            <v>100928</v>
          </cell>
          <cell r="B96">
            <v>20</v>
          </cell>
          <cell r="C96">
            <v>2700</v>
          </cell>
          <cell r="D96">
            <v>100928</v>
          </cell>
          <cell r="E96" t="str">
            <v>EOP-New Tools &amp; Equipment</v>
          </cell>
          <cell r="F96">
            <v>0</v>
          </cell>
          <cell r="G96">
            <v>10946.35</v>
          </cell>
          <cell r="H96">
            <v>10946.35</v>
          </cell>
          <cell r="I96">
            <v>0</v>
          </cell>
          <cell r="J96">
            <v>17000</v>
          </cell>
          <cell r="K96">
            <v>17000</v>
          </cell>
          <cell r="L96">
            <v>-6053.65</v>
          </cell>
          <cell r="M96">
            <v>17000</v>
          </cell>
          <cell r="O96">
            <v>100928</v>
          </cell>
          <cell r="P96" t="str">
            <v>EOP-New Tools &amp; Equipment</v>
          </cell>
          <cell r="Q96">
            <v>0</v>
          </cell>
          <cell r="R96">
            <v>10946.35</v>
          </cell>
          <cell r="S96">
            <v>10946.35</v>
          </cell>
          <cell r="T96">
            <v>0</v>
          </cell>
          <cell r="U96">
            <v>17000</v>
          </cell>
          <cell r="V96">
            <v>17000</v>
          </cell>
          <cell r="W96">
            <v>-6053.65</v>
          </cell>
          <cell r="X96">
            <v>17000</v>
          </cell>
          <cell r="Z96">
            <v>0</v>
          </cell>
        </row>
        <row r="97">
          <cell r="A97">
            <v>100940</v>
          </cell>
          <cell r="B97">
            <v>30</v>
          </cell>
          <cell r="C97">
            <v>3701</v>
          </cell>
          <cell r="D97">
            <v>100940</v>
          </cell>
          <cell r="E97" t="str">
            <v>FO-CDH Assets</v>
          </cell>
          <cell r="F97">
            <v>0</v>
          </cell>
          <cell r="G97">
            <v>0</v>
          </cell>
          <cell r="H97">
            <v>0</v>
          </cell>
          <cell r="I97">
            <v>0</v>
          </cell>
          <cell r="J97">
            <v>0</v>
          </cell>
          <cell r="K97">
            <v>0</v>
          </cell>
          <cell r="L97">
            <v>0</v>
          </cell>
          <cell r="M97">
            <v>0</v>
          </cell>
          <cell r="O97">
            <v>100940</v>
          </cell>
          <cell r="P97" t="str">
            <v>FO-CDH Assets</v>
          </cell>
          <cell r="Q97">
            <v>0</v>
          </cell>
          <cell r="R97">
            <v>0</v>
          </cell>
          <cell r="S97">
            <v>0</v>
          </cell>
          <cell r="T97">
            <v>0</v>
          </cell>
          <cell r="U97">
            <v>0</v>
          </cell>
          <cell r="V97">
            <v>0</v>
          </cell>
          <cell r="W97">
            <v>0</v>
          </cell>
          <cell r="X97">
            <v>0</v>
          </cell>
          <cell r="Z97">
            <v>0</v>
          </cell>
        </row>
        <row r="98">
          <cell r="A98">
            <v>100960</v>
          </cell>
          <cell r="B98">
            <v>20</v>
          </cell>
          <cell r="C98">
            <v>2700</v>
          </cell>
          <cell r="D98">
            <v>100960</v>
          </cell>
          <cell r="E98" t="str">
            <v>EOP SAP Implementation ** CLOSED ***</v>
          </cell>
          <cell r="F98">
            <v>0</v>
          </cell>
          <cell r="G98">
            <v>0</v>
          </cell>
          <cell r="H98">
            <v>0</v>
          </cell>
          <cell r="I98">
            <v>0</v>
          </cell>
          <cell r="J98">
            <v>0</v>
          </cell>
          <cell r="K98">
            <v>0</v>
          </cell>
          <cell r="L98">
            <v>0</v>
          </cell>
          <cell r="M98">
            <v>0</v>
          </cell>
          <cell r="O98">
            <v>100960</v>
          </cell>
          <cell r="P98" t="str">
            <v>EOP SAP Implementation ** CLOSED ***</v>
          </cell>
          <cell r="Q98">
            <v>0</v>
          </cell>
          <cell r="R98">
            <v>0</v>
          </cell>
          <cell r="S98">
            <v>0</v>
          </cell>
          <cell r="T98">
            <v>0</v>
          </cell>
          <cell r="U98">
            <v>0</v>
          </cell>
          <cell r="V98">
            <v>0</v>
          </cell>
          <cell r="W98">
            <v>0</v>
          </cell>
          <cell r="X98">
            <v>0</v>
          </cell>
          <cell r="Z98">
            <v>0</v>
          </cell>
        </row>
        <row r="99">
          <cell r="A99">
            <v>100961</v>
          </cell>
          <cell r="B99">
            <v>70</v>
          </cell>
          <cell r="C99">
            <v>7300</v>
          </cell>
          <cell r="D99">
            <v>100961</v>
          </cell>
          <cell r="E99" t="str">
            <v>Cornwall-Building Improvements</v>
          </cell>
          <cell r="F99">
            <v>4888</v>
          </cell>
          <cell r="G99">
            <v>110691.6</v>
          </cell>
          <cell r="H99">
            <v>115579.6</v>
          </cell>
          <cell r="I99">
            <v>984</v>
          </cell>
          <cell r="J99">
            <v>62004</v>
          </cell>
          <cell r="K99">
            <v>62988</v>
          </cell>
          <cell r="L99">
            <v>52591.6</v>
          </cell>
          <cell r="M99">
            <v>62988</v>
          </cell>
          <cell r="O99">
            <v>100961</v>
          </cell>
          <cell r="P99" t="str">
            <v>Cornwall-Building Improvements</v>
          </cell>
          <cell r="Q99">
            <v>4888</v>
          </cell>
          <cell r="R99">
            <v>110691.6</v>
          </cell>
          <cell r="S99">
            <v>115579.6</v>
          </cell>
          <cell r="T99">
            <v>984</v>
          </cell>
          <cell r="U99">
            <v>62004</v>
          </cell>
          <cell r="V99">
            <v>62988</v>
          </cell>
          <cell r="W99">
            <v>52591.6</v>
          </cell>
          <cell r="X99">
            <v>62988</v>
          </cell>
          <cell r="Z99">
            <v>0</v>
          </cell>
        </row>
        <row r="100">
          <cell r="A100">
            <v>100962</v>
          </cell>
          <cell r="B100">
            <v>70</v>
          </cell>
          <cell r="C100">
            <v>7300</v>
          </cell>
          <cell r="D100">
            <v>100962</v>
          </cell>
          <cell r="E100" t="str">
            <v>Cornwall-Substation Summerstown</v>
          </cell>
          <cell r="F100">
            <v>0</v>
          </cell>
          <cell r="G100">
            <v>0</v>
          </cell>
          <cell r="H100">
            <v>0</v>
          </cell>
          <cell r="I100">
            <v>0</v>
          </cell>
          <cell r="J100">
            <v>0</v>
          </cell>
          <cell r="K100">
            <v>0</v>
          </cell>
          <cell r="L100">
            <v>0</v>
          </cell>
          <cell r="M100">
            <v>0</v>
          </cell>
          <cell r="O100">
            <v>100962</v>
          </cell>
          <cell r="P100" t="str">
            <v>Cornwall-Substation Summerstown</v>
          </cell>
          <cell r="Q100">
            <v>0</v>
          </cell>
          <cell r="R100">
            <v>0</v>
          </cell>
          <cell r="S100">
            <v>0</v>
          </cell>
          <cell r="T100">
            <v>0</v>
          </cell>
          <cell r="U100">
            <v>0</v>
          </cell>
          <cell r="V100">
            <v>0</v>
          </cell>
          <cell r="W100">
            <v>0</v>
          </cell>
          <cell r="X100">
            <v>0</v>
          </cell>
          <cell r="Z100">
            <v>0</v>
          </cell>
        </row>
        <row r="101">
          <cell r="A101">
            <v>100963</v>
          </cell>
          <cell r="B101">
            <v>70</v>
          </cell>
          <cell r="C101">
            <v>7300</v>
          </cell>
          <cell r="D101">
            <v>100963</v>
          </cell>
          <cell r="E101" t="str">
            <v>Cornwall-Transmission Lines</v>
          </cell>
          <cell r="F101">
            <v>90909</v>
          </cell>
          <cell r="G101">
            <v>76972.679999999993</v>
          </cell>
          <cell r="H101">
            <v>167881.68</v>
          </cell>
          <cell r="I101">
            <v>17992.439999999999</v>
          </cell>
          <cell r="J101">
            <v>35400</v>
          </cell>
          <cell r="K101">
            <v>53392.44</v>
          </cell>
          <cell r="L101">
            <v>114489.24</v>
          </cell>
          <cell r="M101">
            <v>53392.44</v>
          </cell>
          <cell r="O101">
            <v>100963</v>
          </cell>
          <cell r="P101" t="str">
            <v>Cornwall-Transmission Lines</v>
          </cell>
          <cell r="Q101">
            <v>90909</v>
          </cell>
          <cell r="R101">
            <v>76972.679999999993</v>
          </cell>
          <cell r="S101">
            <v>167881.68</v>
          </cell>
          <cell r="T101">
            <v>17992.439999999999</v>
          </cell>
          <cell r="U101">
            <v>35400</v>
          </cell>
          <cell r="V101">
            <v>53392.44</v>
          </cell>
          <cell r="W101">
            <v>114489.24</v>
          </cell>
          <cell r="X101">
            <v>53392.44</v>
          </cell>
          <cell r="Z101">
            <v>0</v>
          </cell>
        </row>
        <row r="102">
          <cell r="A102">
            <v>100964</v>
          </cell>
          <cell r="B102">
            <v>70</v>
          </cell>
          <cell r="C102">
            <v>7300</v>
          </cell>
          <cell r="D102">
            <v>100964</v>
          </cell>
          <cell r="E102" t="str">
            <v>Cornwall - New OH Services City</v>
          </cell>
          <cell r="F102">
            <v>12392</v>
          </cell>
          <cell r="G102">
            <v>573.71</v>
          </cell>
          <cell r="H102">
            <v>12965.71</v>
          </cell>
          <cell r="I102">
            <v>77238.84</v>
          </cell>
          <cell r="J102">
            <v>69000</v>
          </cell>
          <cell r="K102">
            <v>146238.84</v>
          </cell>
          <cell r="L102">
            <v>-133273.13</v>
          </cell>
          <cell r="M102">
            <v>146238.84</v>
          </cell>
          <cell r="O102">
            <v>100964</v>
          </cell>
          <cell r="P102" t="str">
            <v>Cornwall - New OH Services City</v>
          </cell>
          <cell r="Q102">
            <v>12392</v>
          </cell>
          <cell r="R102">
            <v>573.71</v>
          </cell>
          <cell r="S102">
            <v>12965.71</v>
          </cell>
          <cell r="T102">
            <v>77238.84</v>
          </cell>
          <cell r="U102">
            <v>69000</v>
          </cell>
          <cell r="V102">
            <v>146238.84</v>
          </cell>
          <cell r="W102">
            <v>-133273.13</v>
          </cell>
          <cell r="X102">
            <v>146238.84</v>
          </cell>
          <cell r="Z102">
            <v>0</v>
          </cell>
        </row>
        <row r="103">
          <cell r="A103">
            <v>100965</v>
          </cell>
          <cell r="B103">
            <v>70</v>
          </cell>
          <cell r="C103">
            <v>7300</v>
          </cell>
          <cell r="D103">
            <v>100965</v>
          </cell>
          <cell r="E103" t="str">
            <v>Cornwall - New UG Services City</v>
          </cell>
          <cell r="F103">
            <v>59048.05</v>
          </cell>
          <cell r="G103">
            <v>108741.53</v>
          </cell>
          <cell r="H103">
            <v>167789.58</v>
          </cell>
          <cell r="I103">
            <v>123061.08</v>
          </cell>
          <cell r="J103">
            <v>212400</v>
          </cell>
          <cell r="K103">
            <v>335461.08</v>
          </cell>
          <cell r="L103">
            <v>-167671.5</v>
          </cell>
          <cell r="M103">
            <v>335461.08</v>
          </cell>
          <cell r="O103">
            <v>100965</v>
          </cell>
          <cell r="P103" t="str">
            <v>Cornwall - New UG Services City</v>
          </cell>
          <cell r="Q103">
            <v>59048.05</v>
          </cell>
          <cell r="R103">
            <v>108741.53</v>
          </cell>
          <cell r="S103">
            <v>167789.58</v>
          </cell>
          <cell r="T103">
            <v>123061.08</v>
          </cell>
          <cell r="U103">
            <v>212400</v>
          </cell>
          <cell r="V103">
            <v>335461.08</v>
          </cell>
          <cell r="W103">
            <v>-167671.5</v>
          </cell>
          <cell r="X103">
            <v>335461.08</v>
          </cell>
          <cell r="Z103">
            <v>0</v>
          </cell>
        </row>
        <row r="104">
          <cell r="A104">
            <v>100966</v>
          </cell>
          <cell r="B104">
            <v>70</v>
          </cell>
          <cell r="C104">
            <v>7300</v>
          </cell>
          <cell r="D104">
            <v>100966</v>
          </cell>
          <cell r="E104" t="str">
            <v>Cornwall-Transformer</v>
          </cell>
          <cell r="F104">
            <v>0</v>
          </cell>
          <cell r="G104">
            <v>273088.8</v>
          </cell>
          <cell r="H104">
            <v>273088.8</v>
          </cell>
          <cell r="I104">
            <v>0</v>
          </cell>
          <cell r="J104">
            <v>200400</v>
          </cell>
          <cell r="K104">
            <v>200400</v>
          </cell>
          <cell r="L104">
            <v>72688.800000000003</v>
          </cell>
          <cell r="M104">
            <v>200400</v>
          </cell>
          <cell r="O104">
            <v>100966</v>
          </cell>
          <cell r="P104" t="str">
            <v>Cornwall-Transformer</v>
          </cell>
          <cell r="Q104">
            <v>0</v>
          </cell>
          <cell r="R104">
            <v>273088.8</v>
          </cell>
          <cell r="S104">
            <v>273088.8</v>
          </cell>
          <cell r="T104">
            <v>0</v>
          </cell>
          <cell r="U104">
            <v>200400</v>
          </cell>
          <cell r="V104">
            <v>200400</v>
          </cell>
          <cell r="W104">
            <v>72688.800000000003</v>
          </cell>
          <cell r="X104">
            <v>200400</v>
          </cell>
          <cell r="Z104">
            <v>0</v>
          </cell>
        </row>
        <row r="105">
          <cell r="A105">
            <v>100967</v>
          </cell>
          <cell r="B105">
            <v>70</v>
          </cell>
          <cell r="C105">
            <v>7300</v>
          </cell>
          <cell r="D105">
            <v>100967</v>
          </cell>
          <cell r="E105" t="str">
            <v>Cornwall-New Meters</v>
          </cell>
          <cell r="F105">
            <v>30489.75</v>
          </cell>
          <cell r="G105">
            <v>79864.899999999994</v>
          </cell>
          <cell r="H105">
            <v>110354.65</v>
          </cell>
          <cell r="I105">
            <v>19464.48</v>
          </cell>
          <cell r="J105">
            <v>131040</v>
          </cell>
          <cell r="K105">
            <v>150504.48000000001</v>
          </cell>
          <cell r="L105">
            <v>-40149.83</v>
          </cell>
          <cell r="M105">
            <v>150504.48000000001</v>
          </cell>
          <cell r="O105">
            <v>100967</v>
          </cell>
          <cell r="P105" t="str">
            <v>Cornwall-New Meters</v>
          </cell>
          <cell r="Q105">
            <v>30489.75</v>
          </cell>
          <cell r="R105">
            <v>79864.899999999994</v>
          </cell>
          <cell r="S105">
            <v>110354.65</v>
          </cell>
          <cell r="T105">
            <v>19464.48</v>
          </cell>
          <cell r="U105">
            <v>131040</v>
          </cell>
          <cell r="V105">
            <v>150504.48000000001</v>
          </cell>
          <cell r="W105">
            <v>-40149.83</v>
          </cell>
          <cell r="X105">
            <v>150504.48000000001</v>
          </cell>
          <cell r="Z105">
            <v>0</v>
          </cell>
        </row>
        <row r="106">
          <cell r="A106">
            <v>100968</v>
          </cell>
          <cell r="B106">
            <v>70</v>
          </cell>
          <cell r="C106">
            <v>7300</v>
          </cell>
          <cell r="D106">
            <v>100968</v>
          </cell>
          <cell r="E106" t="str">
            <v>Cornwall-New Office Equipment</v>
          </cell>
          <cell r="F106">
            <v>0</v>
          </cell>
          <cell r="G106">
            <v>1803.35</v>
          </cell>
          <cell r="H106">
            <v>1803.35</v>
          </cell>
          <cell r="I106">
            <v>0</v>
          </cell>
          <cell r="J106">
            <v>6000</v>
          </cell>
          <cell r="K106">
            <v>6000</v>
          </cell>
          <cell r="L106">
            <v>-4196.6499999999996</v>
          </cell>
          <cell r="M106">
            <v>6000</v>
          </cell>
          <cell r="O106">
            <v>100968</v>
          </cell>
          <cell r="P106" t="str">
            <v>Cornwall-New Office Equipment</v>
          </cell>
          <cell r="Q106">
            <v>0</v>
          </cell>
          <cell r="R106">
            <v>1803.35</v>
          </cell>
          <cell r="S106">
            <v>1803.35</v>
          </cell>
          <cell r="T106">
            <v>0</v>
          </cell>
          <cell r="U106">
            <v>6000</v>
          </cell>
          <cell r="V106">
            <v>6000</v>
          </cell>
          <cell r="W106">
            <v>-4196.6499999999996</v>
          </cell>
          <cell r="X106">
            <v>6000</v>
          </cell>
          <cell r="Z106">
            <v>0</v>
          </cell>
        </row>
        <row r="107">
          <cell r="A107">
            <v>100969</v>
          </cell>
          <cell r="B107">
            <v>70</v>
          </cell>
          <cell r="C107">
            <v>7300</v>
          </cell>
          <cell r="D107">
            <v>100969</v>
          </cell>
          <cell r="E107" t="str">
            <v>Cornwall-New Tools &amp; Equipment</v>
          </cell>
          <cell r="F107">
            <v>0</v>
          </cell>
          <cell r="G107">
            <v>15706.24</v>
          </cell>
          <cell r="H107">
            <v>15706.24</v>
          </cell>
          <cell r="I107">
            <v>0</v>
          </cell>
          <cell r="J107">
            <v>40200</v>
          </cell>
          <cell r="K107">
            <v>40200</v>
          </cell>
          <cell r="L107">
            <v>-24493.759999999998</v>
          </cell>
          <cell r="M107">
            <v>40200</v>
          </cell>
          <cell r="O107">
            <v>100969</v>
          </cell>
          <cell r="P107" t="str">
            <v>Cornwall-New Tools &amp; Equipment</v>
          </cell>
          <cell r="Q107">
            <v>0</v>
          </cell>
          <cell r="R107">
            <v>15706.24</v>
          </cell>
          <cell r="S107">
            <v>15706.24</v>
          </cell>
          <cell r="T107">
            <v>0</v>
          </cell>
          <cell r="U107">
            <v>40200</v>
          </cell>
          <cell r="V107">
            <v>40200</v>
          </cell>
          <cell r="W107">
            <v>-24493.759999999998</v>
          </cell>
          <cell r="X107">
            <v>40200</v>
          </cell>
          <cell r="Z107">
            <v>0</v>
          </cell>
        </row>
        <row r="108">
          <cell r="A108">
            <v>100970</v>
          </cell>
          <cell r="B108">
            <v>70</v>
          </cell>
          <cell r="C108">
            <v>7300</v>
          </cell>
          <cell r="D108">
            <v>100970</v>
          </cell>
          <cell r="E108" t="str">
            <v>Cornwall - New OH Services S Stormont</v>
          </cell>
          <cell r="F108">
            <v>372</v>
          </cell>
          <cell r="G108">
            <v>21.24</v>
          </cell>
          <cell r="H108">
            <v>393.24</v>
          </cell>
          <cell r="I108">
            <v>0</v>
          </cell>
          <cell r="J108">
            <v>0</v>
          </cell>
          <cell r="K108">
            <v>0</v>
          </cell>
          <cell r="L108">
            <v>393.24</v>
          </cell>
          <cell r="M108">
            <v>0</v>
          </cell>
          <cell r="O108">
            <v>100970</v>
          </cell>
          <cell r="P108" t="str">
            <v>Cornwall - New OH Services S Stormont</v>
          </cell>
          <cell r="Q108">
            <v>372</v>
          </cell>
          <cell r="R108">
            <v>21.24</v>
          </cell>
          <cell r="S108">
            <v>393.24</v>
          </cell>
          <cell r="T108">
            <v>0</v>
          </cell>
          <cell r="U108">
            <v>0</v>
          </cell>
          <cell r="V108">
            <v>0</v>
          </cell>
          <cell r="W108">
            <v>393.24</v>
          </cell>
          <cell r="X108">
            <v>0</v>
          </cell>
          <cell r="Z108">
            <v>0</v>
          </cell>
        </row>
        <row r="109">
          <cell r="A109">
            <v>100971</v>
          </cell>
          <cell r="B109">
            <v>70</v>
          </cell>
          <cell r="C109">
            <v>7300</v>
          </cell>
          <cell r="D109">
            <v>100971</v>
          </cell>
          <cell r="E109" t="str">
            <v>Cornwall-Distribution Upgrades City</v>
          </cell>
          <cell r="F109">
            <v>167384.13</v>
          </cell>
          <cell r="G109">
            <v>167281.28</v>
          </cell>
          <cell r="H109">
            <v>334665.40999999997</v>
          </cell>
          <cell r="I109">
            <v>159039.84</v>
          </cell>
          <cell r="J109">
            <v>176400</v>
          </cell>
          <cell r="K109">
            <v>335439.84000000003</v>
          </cell>
          <cell r="L109">
            <v>-774.43</v>
          </cell>
          <cell r="M109">
            <v>335439.84000000003</v>
          </cell>
          <cell r="O109">
            <v>100971</v>
          </cell>
          <cell r="P109" t="str">
            <v>Cornwall-Distribution Upgrades City</v>
          </cell>
          <cell r="Q109">
            <v>167384.13</v>
          </cell>
          <cell r="R109">
            <v>167281.28</v>
          </cell>
          <cell r="S109">
            <v>334665.40999999997</v>
          </cell>
          <cell r="T109">
            <v>159039.84</v>
          </cell>
          <cell r="U109">
            <v>176400</v>
          </cell>
          <cell r="V109">
            <v>335439.84000000003</v>
          </cell>
          <cell r="W109">
            <v>-774.43</v>
          </cell>
          <cell r="X109">
            <v>335439.84000000003</v>
          </cell>
          <cell r="Z109">
            <v>0</v>
          </cell>
        </row>
        <row r="110">
          <cell r="A110">
            <v>100972</v>
          </cell>
          <cell r="B110">
            <v>70</v>
          </cell>
          <cell r="C110">
            <v>7300</v>
          </cell>
          <cell r="D110">
            <v>100972</v>
          </cell>
          <cell r="E110" t="str">
            <v>Cornwall-Distr. Upgrades S Stormont</v>
          </cell>
          <cell r="F110">
            <v>2215.5</v>
          </cell>
          <cell r="G110">
            <v>840.08</v>
          </cell>
          <cell r="H110">
            <v>3055.58</v>
          </cell>
          <cell r="I110">
            <v>4499.6400000000003</v>
          </cell>
          <cell r="J110">
            <v>3960</v>
          </cell>
          <cell r="K110">
            <v>8459.64</v>
          </cell>
          <cell r="L110">
            <v>-5404.06</v>
          </cell>
          <cell r="M110">
            <v>8459.64</v>
          </cell>
          <cell r="O110">
            <v>100972</v>
          </cell>
          <cell r="P110" t="str">
            <v>Cornwall-Distr. Upgrades S Stormont</v>
          </cell>
          <cell r="Q110">
            <v>2215.5</v>
          </cell>
          <cell r="R110">
            <v>840.08</v>
          </cell>
          <cell r="S110">
            <v>3055.58</v>
          </cell>
          <cell r="T110">
            <v>4499.6400000000003</v>
          </cell>
          <cell r="U110">
            <v>3960</v>
          </cell>
          <cell r="V110">
            <v>8459.64</v>
          </cell>
          <cell r="W110">
            <v>-5404.06</v>
          </cell>
          <cell r="X110">
            <v>8459.64</v>
          </cell>
          <cell r="Z110">
            <v>0</v>
          </cell>
        </row>
        <row r="111">
          <cell r="A111">
            <v>100973</v>
          </cell>
          <cell r="B111">
            <v>70</v>
          </cell>
          <cell r="C111">
            <v>7300</v>
          </cell>
          <cell r="D111">
            <v>100973</v>
          </cell>
          <cell r="E111" t="str">
            <v>Cornwall-Distr. Upgrades S Glengary</v>
          </cell>
          <cell r="F111">
            <v>145251.74</v>
          </cell>
          <cell r="G111">
            <v>166463.66</v>
          </cell>
          <cell r="H111">
            <v>311715.40000000002</v>
          </cell>
          <cell r="I111">
            <v>87933.6</v>
          </cell>
          <cell r="J111">
            <v>87840</v>
          </cell>
          <cell r="K111">
            <v>175773.6</v>
          </cell>
          <cell r="L111">
            <v>135941.79999999999</v>
          </cell>
          <cell r="M111">
            <v>175773.6</v>
          </cell>
          <cell r="O111">
            <v>100973</v>
          </cell>
          <cell r="P111" t="str">
            <v>Cornwall-Distr. Upgrades S Glengary</v>
          </cell>
          <cell r="Q111">
            <v>145251.74</v>
          </cell>
          <cell r="R111">
            <v>166463.66</v>
          </cell>
          <cell r="S111">
            <v>311715.40000000002</v>
          </cell>
          <cell r="T111">
            <v>87933.6</v>
          </cell>
          <cell r="U111">
            <v>87840</v>
          </cell>
          <cell r="V111">
            <v>175773.6</v>
          </cell>
          <cell r="W111">
            <v>135941.79999999999</v>
          </cell>
          <cell r="X111">
            <v>175773.6</v>
          </cell>
          <cell r="Z111">
            <v>0</v>
          </cell>
        </row>
        <row r="112">
          <cell r="A112">
            <v>100974</v>
          </cell>
          <cell r="B112">
            <v>70</v>
          </cell>
          <cell r="C112">
            <v>7300</v>
          </cell>
          <cell r="D112">
            <v>100974</v>
          </cell>
          <cell r="E112" t="str">
            <v>Cornwall-Distr. Upgrades Cornwall Island</v>
          </cell>
          <cell r="F112">
            <v>24761</v>
          </cell>
          <cell r="G112">
            <v>34594.07</v>
          </cell>
          <cell r="H112">
            <v>59355.07</v>
          </cell>
          <cell r="I112">
            <v>15063.6</v>
          </cell>
          <cell r="J112">
            <v>19800</v>
          </cell>
          <cell r="K112">
            <v>34863.599999999999</v>
          </cell>
          <cell r="L112">
            <v>24491.47</v>
          </cell>
          <cell r="M112">
            <v>34863.599999999999</v>
          </cell>
          <cell r="O112">
            <v>100974</v>
          </cell>
          <cell r="P112" t="str">
            <v>Cornwall-Distr. Upgrades Cornwall Island</v>
          </cell>
          <cell r="Q112">
            <v>24761</v>
          </cell>
          <cell r="R112">
            <v>34594.07</v>
          </cell>
          <cell r="S112">
            <v>59355.07</v>
          </cell>
          <cell r="T112">
            <v>15063.6</v>
          </cell>
          <cell r="U112">
            <v>19800</v>
          </cell>
          <cell r="V112">
            <v>34863.599999999999</v>
          </cell>
          <cell r="W112">
            <v>24491.47</v>
          </cell>
          <cell r="X112">
            <v>34863.599999999999</v>
          </cell>
          <cell r="Z112">
            <v>0</v>
          </cell>
        </row>
        <row r="113">
          <cell r="A113">
            <v>100975</v>
          </cell>
          <cell r="B113">
            <v>70</v>
          </cell>
          <cell r="C113">
            <v>7300</v>
          </cell>
          <cell r="D113">
            <v>100975</v>
          </cell>
          <cell r="E113" t="str">
            <v>Cornwall - New OH Services S Glengarry</v>
          </cell>
          <cell r="F113">
            <v>4687.5</v>
          </cell>
          <cell r="G113">
            <v>-1305.42</v>
          </cell>
          <cell r="H113">
            <v>3382.08</v>
          </cell>
          <cell r="I113">
            <v>53339.28</v>
          </cell>
          <cell r="J113">
            <v>39360</v>
          </cell>
          <cell r="K113">
            <v>92699.28</v>
          </cell>
          <cell r="L113">
            <v>-89317.2</v>
          </cell>
          <cell r="M113">
            <v>92699.28</v>
          </cell>
          <cell r="O113">
            <v>100975</v>
          </cell>
          <cell r="P113" t="str">
            <v>Cornwall - New OH Services S Glengarry</v>
          </cell>
          <cell r="Q113">
            <v>4687.5</v>
          </cell>
          <cell r="R113">
            <v>-1305.42</v>
          </cell>
          <cell r="S113">
            <v>3382.08</v>
          </cell>
          <cell r="T113">
            <v>53339.28</v>
          </cell>
          <cell r="U113">
            <v>39360</v>
          </cell>
          <cell r="V113">
            <v>92699.28</v>
          </cell>
          <cell r="W113">
            <v>-89317.2</v>
          </cell>
          <cell r="X113">
            <v>92699.28</v>
          </cell>
          <cell r="Z113">
            <v>0</v>
          </cell>
        </row>
        <row r="114">
          <cell r="A114">
            <v>100976</v>
          </cell>
          <cell r="B114">
            <v>70</v>
          </cell>
          <cell r="C114">
            <v>7300</v>
          </cell>
          <cell r="D114">
            <v>100976</v>
          </cell>
          <cell r="E114" t="str">
            <v>Cornwall - New OH Services Cornwall Isla</v>
          </cell>
          <cell r="F114">
            <v>7475.42</v>
          </cell>
          <cell r="G114">
            <v>1575.83</v>
          </cell>
          <cell r="H114">
            <v>9051.25</v>
          </cell>
          <cell r="I114">
            <v>0</v>
          </cell>
          <cell r="J114">
            <v>0</v>
          </cell>
          <cell r="K114">
            <v>0</v>
          </cell>
          <cell r="L114">
            <v>9051.25</v>
          </cell>
          <cell r="M114">
            <v>0</v>
          </cell>
          <cell r="O114">
            <v>100976</v>
          </cell>
          <cell r="P114" t="str">
            <v>Cornwall - New OH Services Cornwall Isla</v>
          </cell>
          <cell r="Q114">
            <v>7475.42</v>
          </cell>
          <cell r="R114">
            <v>1575.83</v>
          </cell>
          <cell r="S114">
            <v>9051.25</v>
          </cell>
          <cell r="T114">
            <v>0</v>
          </cell>
          <cell r="U114">
            <v>0</v>
          </cell>
          <cell r="V114">
            <v>0</v>
          </cell>
          <cell r="W114">
            <v>9051.25</v>
          </cell>
          <cell r="X114">
            <v>0</v>
          </cell>
          <cell r="Z114">
            <v>0</v>
          </cell>
        </row>
        <row r="115">
          <cell r="A115">
            <v>100977</v>
          </cell>
          <cell r="B115">
            <v>70</v>
          </cell>
          <cell r="C115">
            <v>7300</v>
          </cell>
          <cell r="D115">
            <v>100977</v>
          </cell>
          <cell r="E115" t="str">
            <v>Cornwall-New Streetlights City</v>
          </cell>
          <cell r="F115">
            <v>0</v>
          </cell>
          <cell r="G115">
            <v>0</v>
          </cell>
          <cell r="H115">
            <v>0</v>
          </cell>
          <cell r="I115">
            <v>0</v>
          </cell>
          <cell r="J115">
            <v>0</v>
          </cell>
          <cell r="K115">
            <v>0</v>
          </cell>
          <cell r="L115">
            <v>0</v>
          </cell>
          <cell r="M115">
            <v>0</v>
          </cell>
          <cell r="O115">
            <v>100977</v>
          </cell>
          <cell r="P115" t="str">
            <v>Cornwall-New Streetlights City</v>
          </cell>
          <cell r="Q115">
            <v>0</v>
          </cell>
          <cell r="R115">
            <v>0</v>
          </cell>
          <cell r="S115">
            <v>0</v>
          </cell>
          <cell r="T115">
            <v>0</v>
          </cell>
          <cell r="U115">
            <v>0</v>
          </cell>
          <cell r="V115">
            <v>0</v>
          </cell>
          <cell r="W115">
            <v>0</v>
          </cell>
          <cell r="X115">
            <v>0</v>
          </cell>
          <cell r="Z115">
            <v>0</v>
          </cell>
        </row>
        <row r="116">
          <cell r="A116">
            <v>100978</v>
          </cell>
          <cell r="B116">
            <v>70</v>
          </cell>
          <cell r="C116">
            <v>7300</v>
          </cell>
          <cell r="D116">
            <v>100978</v>
          </cell>
          <cell r="E116" t="str">
            <v>Cornwall-New Streetlights S Glengarry</v>
          </cell>
          <cell r="F116">
            <v>642.27</v>
          </cell>
          <cell r="G116">
            <v>1517.52</v>
          </cell>
          <cell r="H116">
            <v>2159.79</v>
          </cell>
          <cell r="I116">
            <v>0</v>
          </cell>
          <cell r="J116">
            <v>0</v>
          </cell>
          <cell r="K116">
            <v>0</v>
          </cell>
          <cell r="L116">
            <v>2159.79</v>
          </cell>
          <cell r="M116">
            <v>0</v>
          </cell>
          <cell r="O116">
            <v>100978</v>
          </cell>
          <cell r="P116" t="str">
            <v>Cornwall-New Streetlights S Glengarry</v>
          </cell>
          <cell r="Q116">
            <v>642.27</v>
          </cell>
          <cell r="R116">
            <v>1517.52</v>
          </cell>
          <cell r="S116">
            <v>2159.79</v>
          </cell>
          <cell r="T116">
            <v>0</v>
          </cell>
          <cell r="U116">
            <v>0</v>
          </cell>
          <cell r="V116">
            <v>0</v>
          </cell>
          <cell r="W116">
            <v>2159.79</v>
          </cell>
          <cell r="X116">
            <v>0</v>
          </cell>
          <cell r="Z116">
            <v>0</v>
          </cell>
        </row>
        <row r="117">
          <cell r="A117">
            <v>100979</v>
          </cell>
          <cell r="B117">
            <v>70</v>
          </cell>
          <cell r="C117">
            <v>7300</v>
          </cell>
          <cell r="D117">
            <v>100979</v>
          </cell>
          <cell r="E117" t="str">
            <v>Cornwall-New Streetlights South Stormont</v>
          </cell>
          <cell r="F117">
            <v>0</v>
          </cell>
          <cell r="G117">
            <v>0</v>
          </cell>
          <cell r="H117">
            <v>0</v>
          </cell>
          <cell r="I117">
            <v>0</v>
          </cell>
          <cell r="J117">
            <v>0</v>
          </cell>
          <cell r="K117">
            <v>0</v>
          </cell>
          <cell r="L117">
            <v>0</v>
          </cell>
          <cell r="M117">
            <v>0</v>
          </cell>
          <cell r="O117">
            <v>100979</v>
          </cell>
          <cell r="P117" t="str">
            <v>Cornwall-New Streetlights South Stormont</v>
          </cell>
          <cell r="Q117">
            <v>0</v>
          </cell>
          <cell r="R117">
            <v>0</v>
          </cell>
          <cell r="S117">
            <v>0</v>
          </cell>
          <cell r="T117">
            <v>0</v>
          </cell>
          <cell r="U117">
            <v>0</v>
          </cell>
          <cell r="V117">
            <v>0</v>
          </cell>
          <cell r="W117">
            <v>0</v>
          </cell>
          <cell r="X117">
            <v>0</v>
          </cell>
          <cell r="Z117">
            <v>0</v>
          </cell>
        </row>
        <row r="118">
          <cell r="A118">
            <v>100980</v>
          </cell>
          <cell r="B118">
            <v>70</v>
          </cell>
          <cell r="C118">
            <v>7300</v>
          </cell>
          <cell r="D118">
            <v>100980</v>
          </cell>
          <cell r="E118" t="str">
            <v>Cornwall-New Streetlights Cornwall ISlan</v>
          </cell>
          <cell r="F118">
            <v>0</v>
          </cell>
          <cell r="G118">
            <v>0</v>
          </cell>
          <cell r="H118">
            <v>0</v>
          </cell>
          <cell r="I118">
            <v>0</v>
          </cell>
          <cell r="J118">
            <v>0</v>
          </cell>
          <cell r="K118">
            <v>0</v>
          </cell>
          <cell r="L118">
            <v>0</v>
          </cell>
          <cell r="M118">
            <v>0</v>
          </cell>
          <cell r="O118">
            <v>100980</v>
          </cell>
          <cell r="P118" t="str">
            <v>Cornwall-New Streetlights Cornwall ISlan</v>
          </cell>
          <cell r="Q118">
            <v>0</v>
          </cell>
          <cell r="R118">
            <v>0</v>
          </cell>
          <cell r="S118">
            <v>0</v>
          </cell>
          <cell r="T118">
            <v>0</v>
          </cell>
          <cell r="U118">
            <v>0</v>
          </cell>
          <cell r="V118">
            <v>0</v>
          </cell>
          <cell r="W118">
            <v>0</v>
          </cell>
          <cell r="X118">
            <v>0</v>
          </cell>
          <cell r="Z118">
            <v>0</v>
          </cell>
        </row>
        <row r="119">
          <cell r="A119">
            <v>100981</v>
          </cell>
          <cell r="B119">
            <v>70</v>
          </cell>
          <cell r="C119">
            <v>7300</v>
          </cell>
          <cell r="D119">
            <v>100981</v>
          </cell>
          <cell r="E119" t="str">
            <v>Cornwall-Substation Rosemount</v>
          </cell>
          <cell r="F119">
            <v>2915.95</v>
          </cell>
          <cell r="G119">
            <v>4369.07</v>
          </cell>
          <cell r="H119">
            <v>7285.02</v>
          </cell>
          <cell r="I119">
            <v>4069.92</v>
          </cell>
          <cell r="J119">
            <v>41040</v>
          </cell>
          <cell r="K119">
            <v>45109.919999999998</v>
          </cell>
          <cell r="L119">
            <v>-37824.9</v>
          </cell>
          <cell r="M119">
            <v>45109.919999999998</v>
          </cell>
          <cell r="O119">
            <v>100981</v>
          </cell>
          <cell r="P119" t="str">
            <v>Cornwall-Substation Rosemount</v>
          </cell>
          <cell r="Q119">
            <v>2915.95</v>
          </cell>
          <cell r="R119">
            <v>4369.07</v>
          </cell>
          <cell r="S119">
            <v>7285.02</v>
          </cell>
          <cell r="T119">
            <v>4069.92</v>
          </cell>
          <cell r="U119">
            <v>41040</v>
          </cell>
          <cell r="V119">
            <v>45109.919999999998</v>
          </cell>
          <cell r="W119">
            <v>-37824.9</v>
          </cell>
          <cell r="X119">
            <v>45109.919999999998</v>
          </cell>
          <cell r="Z119">
            <v>0</v>
          </cell>
        </row>
        <row r="120">
          <cell r="A120">
            <v>100982</v>
          </cell>
          <cell r="B120">
            <v>70</v>
          </cell>
          <cell r="C120">
            <v>7300</v>
          </cell>
          <cell r="D120">
            <v>100982</v>
          </cell>
          <cell r="E120" t="str">
            <v>Cornwall-Substation Courtaulds</v>
          </cell>
          <cell r="F120">
            <v>355.95</v>
          </cell>
          <cell r="G120">
            <v>74.34</v>
          </cell>
          <cell r="H120">
            <v>430.29</v>
          </cell>
          <cell r="I120">
            <v>19754.04</v>
          </cell>
          <cell r="J120">
            <v>13800</v>
          </cell>
          <cell r="K120">
            <v>33554.04</v>
          </cell>
          <cell r="L120">
            <v>-33123.75</v>
          </cell>
          <cell r="M120">
            <v>33554.04</v>
          </cell>
          <cell r="O120">
            <v>100982</v>
          </cell>
          <cell r="P120" t="str">
            <v>Cornwall-Substation Courtaulds</v>
          </cell>
          <cell r="Q120">
            <v>355.95</v>
          </cell>
          <cell r="R120">
            <v>74.34</v>
          </cell>
          <cell r="S120">
            <v>430.29</v>
          </cell>
          <cell r="T120">
            <v>19754.04</v>
          </cell>
          <cell r="U120">
            <v>13800</v>
          </cell>
          <cell r="V120">
            <v>33554.04</v>
          </cell>
          <cell r="W120">
            <v>-33123.75</v>
          </cell>
          <cell r="X120">
            <v>33554.04</v>
          </cell>
          <cell r="Z120">
            <v>0</v>
          </cell>
        </row>
        <row r="121">
          <cell r="A121">
            <v>100983</v>
          </cell>
          <cell r="B121">
            <v>70</v>
          </cell>
          <cell r="C121">
            <v>7300</v>
          </cell>
          <cell r="D121">
            <v>100983</v>
          </cell>
          <cell r="E121" t="str">
            <v>Cornwall-Substation McConnell</v>
          </cell>
          <cell r="F121">
            <v>355.95</v>
          </cell>
          <cell r="G121">
            <v>1114.3800000000001</v>
          </cell>
          <cell r="H121">
            <v>1470.33</v>
          </cell>
          <cell r="I121">
            <v>0</v>
          </cell>
          <cell r="J121">
            <v>0</v>
          </cell>
          <cell r="K121">
            <v>0</v>
          </cell>
          <cell r="L121">
            <v>1470.33</v>
          </cell>
          <cell r="M121">
            <v>0</v>
          </cell>
          <cell r="O121">
            <v>100983</v>
          </cell>
          <cell r="P121" t="str">
            <v>Cornwall-Substation McConnell</v>
          </cell>
          <cell r="Q121">
            <v>355.95</v>
          </cell>
          <cell r="R121">
            <v>1114.3800000000001</v>
          </cell>
          <cell r="S121">
            <v>1470.33</v>
          </cell>
          <cell r="T121">
            <v>0</v>
          </cell>
          <cell r="U121">
            <v>0</v>
          </cell>
          <cell r="V121">
            <v>0</v>
          </cell>
          <cell r="W121">
            <v>1470.33</v>
          </cell>
          <cell r="X121">
            <v>0</v>
          </cell>
          <cell r="Z121">
            <v>0</v>
          </cell>
        </row>
        <row r="122">
          <cell r="A122">
            <v>100984</v>
          </cell>
          <cell r="B122">
            <v>70</v>
          </cell>
          <cell r="C122">
            <v>7300</v>
          </cell>
          <cell r="D122">
            <v>100984</v>
          </cell>
          <cell r="E122" t="str">
            <v>Cornwall-Substation Loyalist</v>
          </cell>
          <cell r="F122">
            <v>355.95</v>
          </cell>
          <cell r="G122">
            <v>1114.3800000000001</v>
          </cell>
          <cell r="H122">
            <v>1470.33</v>
          </cell>
          <cell r="I122">
            <v>0</v>
          </cell>
          <cell r="J122">
            <v>0</v>
          </cell>
          <cell r="K122">
            <v>0</v>
          </cell>
          <cell r="L122">
            <v>1470.33</v>
          </cell>
          <cell r="M122">
            <v>0</v>
          </cell>
          <cell r="O122">
            <v>100984</v>
          </cell>
          <cell r="P122" t="str">
            <v>Cornwall-Substation Loyalist</v>
          </cell>
          <cell r="Q122">
            <v>355.95</v>
          </cell>
          <cell r="R122">
            <v>1114.3800000000001</v>
          </cell>
          <cell r="S122">
            <v>1470.33</v>
          </cell>
          <cell r="T122">
            <v>0</v>
          </cell>
          <cell r="U122">
            <v>0</v>
          </cell>
          <cell r="V122">
            <v>0</v>
          </cell>
          <cell r="W122">
            <v>1470.33</v>
          </cell>
          <cell r="X122">
            <v>0</v>
          </cell>
          <cell r="Z122">
            <v>0</v>
          </cell>
        </row>
        <row r="123">
          <cell r="A123">
            <v>100985</v>
          </cell>
          <cell r="B123">
            <v>70</v>
          </cell>
          <cell r="C123">
            <v>7300</v>
          </cell>
          <cell r="D123">
            <v>100985</v>
          </cell>
          <cell r="E123" t="str">
            <v>Cornwall-Substation Adolphus</v>
          </cell>
          <cell r="F123">
            <v>355.95</v>
          </cell>
          <cell r="G123">
            <v>1114.4000000000001</v>
          </cell>
          <cell r="H123">
            <v>1470.35</v>
          </cell>
          <cell r="I123">
            <v>0</v>
          </cell>
          <cell r="J123">
            <v>0</v>
          </cell>
          <cell r="K123">
            <v>0</v>
          </cell>
          <cell r="L123">
            <v>1470.35</v>
          </cell>
          <cell r="M123">
            <v>0</v>
          </cell>
          <cell r="O123">
            <v>100985</v>
          </cell>
          <cell r="P123" t="str">
            <v>Cornwall-Substation Adolphus</v>
          </cell>
          <cell r="Q123">
            <v>355.95</v>
          </cell>
          <cell r="R123">
            <v>1114.4000000000001</v>
          </cell>
          <cell r="S123">
            <v>1470.35</v>
          </cell>
          <cell r="T123">
            <v>0</v>
          </cell>
          <cell r="U123">
            <v>0</v>
          </cell>
          <cell r="V123">
            <v>0</v>
          </cell>
          <cell r="W123">
            <v>1470.35</v>
          </cell>
          <cell r="X123">
            <v>0</v>
          </cell>
          <cell r="Z123">
            <v>0</v>
          </cell>
        </row>
        <row r="124">
          <cell r="A124">
            <v>100986</v>
          </cell>
          <cell r="B124">
            <v>70</v>
          </cell>
          <cell r="C124">
            <v>7300</v>
          </cell>
          <cell r="D124">
            <v>100986</v>
          </cell>
          <cell r="E124" t="str">
            <v>Cornwall-Substation Boundary Rd</v>
          </cell>
          <cell r="F124">
            <v>0</v>
          </cell>
          <cell r="G124">
            <v>1040.04</v>
          </cell>
          <cell r="H124">
            <v>1040.04</v>
          </cell>
          <cell r="I124">
            <v>0</v>
          </cell>
          <cell r="J124">
            <v>0</v>
          </cell>
          <cell r="K124">
            <v>0</v>
          </cell>
          <cell r="L124">
            <v>1040.04</v>
          </cell>
          <cell r="M124">
            <v>0</v>
          </cell>
          <cell r="O124">
            <v>100986</v>
          </cell>
          <cell r="P124" t="str">
            <v>Cornwall-Substation Boundary Rd</v>
          </cell>
          <cell r="Q124">
            <v>0</v>
          </cell>
          <cell r="R124">
            <v>1040.04</v>
          </cell>
          <cell r="S124">
            <v>1040.04</v>
          </cell>
          <cell r="T124">
            <v>0</v>
          </cell>
          <cell r="U124">
            <v>0</v>
          </cell>
          <cell r="V124">
            <v>0</v>
          </cell>
          <cell r="W124">
            <v>1040.04</v>
          </cell>
          <cell r="X124">
            <v>0</v>
          </cell>
          <cell r="Z124">
            <v>0</v>
          </cell>
        </row>
        <row r="125">
          <cell r="A125">
            <v>100987</v>
          </cell>
          <cell r="B125">
            <v>70</v>
          </cell>
          <cell r="C125">
            <v>7300</v>
          </cell>
          <cell r="D125">
            <v>100987</v>
          </cell>
          <cell r="E125" t="str">
            <v>Cornwall-Substation Camerontown</v>
          </cell>
          <cell r="F125">
            <v>0</v>
          </cell>
          <cell r="G125">
            <v>0</v>
          </cell>
          <cell r="H125">
            <v>0</v>
          </cell>
          <cell r="I125">
            <v>0</v>
          </cell>
          <cell r="J125">
            <v>0</v>
          </cell>
          <cell r="K125">
            <v>0</v>
          </cell>
          <cell r="L125">
            <v>0</v>
          </cell>
          <cell r="M125">
            <v>0</v>
          </cell>
          <cell r="O125">
            <v>100987</v>
          </cell>
          <cell r="P125" t="str">
            <v>Cornwall-Substation Camerontown</v>
          </cell>
          <cell r="Q125">
            <v>0</v>
          </cell>
          <cell r="R125">
            <v>0</v>
          </cell>
          <cell r="S125">
            <v>0</v>
          </cell>
          <cell r="T125">
            <v>0</v>
          </cell>
          <cell r="U125">
            <v>0</v>
          </cell>
          <cell r="V125">
            <v>0</v>
          </cell>
          <cell r="W125">
            <v>0</v>
          </cell>
          <cell r="X125">
            <v>0</v>
          </cell>
          <cell r="Z125">
            <v>0</v>
          </cell>
        </row>
        <row r="126">
          <cell r="A126">
            <v>100988</v>
          </cell>
          <cell r="B126">
            <v>70</v>
          </cell>
          <cell r="C126">
            <v>7300</v>
          </cell>
          <cell r="D126">
            <v>100988</v>
          </cell>
          <cell r="E126" t="str">
            <v>Cornwall-Substation ICI</v>
          </cell>
          <cell r="F126">
            <v>0</v>
          </cell>
          <cell r="G126">
            <v>0</v>
          </cell>
          <cell r="H126">
            <v>0</v>
          </cell>
          <cell r="I126">
            <v>18445.919999999998</v>
          </cell>
          <cell r="J126">
            <v>10440</v>
          </cell>
          <cell r="K126">
            <v>28885.919999999998</v>
          </cell>
          <cell r="L126">
            <v>-28885.919999999998</v>
          </cell>
          <cell r="M126">
            <v>28885.919999999998</v>
          </cell>
          <cell r="O126">
            <v>100988</v>
          </cell>
          <cell r="P126" t="str">
            <v>Cornwall-Substation ICI</v>
          </cell>
          <cell r="Q126">
            <v>0</v>
          </cell>
          <cell r="R126">
            <v>0</v>
          </cell>
          <cell r="S126">
            <v>0</v>
          </cell>
          <cell r="T126">
            <v>18445.919999999998</v>
          </cell>
          <cell r="U126">
            <v>10440</v>
          </cell>
          <cell r="V126">
            <v>28885.919999999998</v>
          </cell>
          <cell r="W126">
            <v>-28885.919999999998</v>
          </cell>
          <cell r="X126">
            <v>28885.919999999998</v>
          </cell>
          <cell r="Z126">
            <v>0</v>
          </cell>
        </row>
        <row r="127">
          <cell r="A127">
            <v>100991</v>
          </cell>
          <cell r="B127">
            <v>30</v>
          </cell>
          <cell r="C127">
            <v>3701</v>
          </cell>
          <cell r="D127">
            <v>100991</v>
          </cell>
          <cell r="E127" t="str">
            <v>CDH- New Boiler Installation</v>
          </cell>
          <cell r="F127">
            <v>0</v>
          </cell>
          <cell r="G127">
            <v>0</v>
          </cell>
          <cell r="H127">
            <v>0</v>
          </cell>
          <cell r="I127">
            <v>0</v>
          </cell>
          <cell r="J127">
            <v>0</v>
          </cell>
          <cell r="K127">
            <v>0</v>
          </cell>
          <cell r="L127">
            <v>0</v>
          </cell>
          <cell r="M127">
            <v>0</v>
          </cell>
          <cell r="O127">
            <v>100991</v>
          </cell>
          <cell r="P127" t="str">
            <v>CDH- New Boiler Installation</v>
          </cell>
          <cell r="Q127">
            <v>0</v>
          </cell>
          <cell r="R127">
            <v>0</v>
          </cell>
          <cell r="S127">
            <v>0</v>
          </cell>
          <cell r="T127">
            <v>0</v>
          </cell>
          <cell r="U127">
            <v>0</v>
          </cell>
          <cell r="V127">
            <v>0</v>
          </cell>
          <cell r="W127">
            <v>0</v>
          </cell>
          <cell r="X127">
            <v>0</v>
          </cell>
          <cell r="Z127">
            <v>0</v>
          </cell>
        </row>
        <row r="128">
          <cell r="A128">
            <v>100992</v>
          </cell>
          <cell r="B128">
            <v>30</v>
          </cell>
          <cell r="C128">
            <v>3701</v>
          </cell>
          <cell r="D128">
            <v>100992</v>
          </cell>
          <cell r="E128" t="str">
            <v>CDH- Control System Imnprovement</v>
          </cell>
          <cell r="F128">
            <v>0</v>
          </cell>
          <cell r="G128">
            <v>17196.599999999999</v>
          </cell>
          <cell r="H128">
            <v>17196.599999999999</v>
          </cell>
          <cell r="I128">
            <v>0</v>
          </cell>
          <cell r="J128">
            <v>0</v>
          </cell>
          <cell r="K128">
            <v>0</v>
          </cell>
          <cell r="L128">
            <v>17196.599999999999</v>
          </cell>
          <cell r="M128">
            <v>0</v>
          </cell>
          <cell r="O128">
            <v>100992</v>
          </cell>
          <cell r="P128" t="str">
            <v>CDH- Control System Imnprovement</v>
          </cell>
          <cell r="Q128">
            <v>0</v>
          </cell>
          <cell r="R128">
            <v>17196.599999999999</v>
          </cell>
          <cell r="S128">
            <v>17196.599999999999</v>
          </cell>
          <cell r="T128">
            <v>0</v>
          </cell>
          <cell r="U128">
            <v>0</v>
          </cell>
          <cell r="V128">
            <v>0</v>
          </cell>
          <cell r="W128">
            <v>17196.599999999999</v>
          </cell>
          <cell r="X128">
            <v>0</v>
          </cell>
          <cell r="Z128">
            <v>0</v>
          </cell>
        </row>
        <row r="129">
          <cell r="A129">
            <v>100993</v>
          </cell>
          <cell r="B129">
            <v>20</v>
          </cell>
          <cell r="C129">
            <v>2402</v>
          </cell>
          <cell r="D129">
            <v>100993</v>
          </cell>
          <cell r="E129" t="str">
            <v>FE-Global Issue 686 EBT</v>
          </cell>
          <cell r="F129">
            <v>0</v>
          </cell>
          <cell r="G129">
            <v>0</v>
          </cell>
          <cell r="H129">
            <v>0</v>
          </cell>
          <cell r="I129">
            <v>0</v>
          </cell>
          <cell r="J129">
            <v>0</v>
          </cell>
          <cell r="K129">
            <v>0</v>
          </cell>
          <cell r="L129">
            <v>0</v>
          </cell>
          <cell r="M129">
            <v>0</v>
          </cell>
          <cell r="O129">
            <v>100993</v>
          </cell>
          <cell r="P129" t="str">
            <v>FE-Global Issue 686 EBT</v>
          </cell>
          <cell r="Q129">
            <v>0</v>
          </cell>
          <cell r="R129">
            <v>0</v>
          </cell>
          <cell r="S129">
            <v>0</v>
          </cell>
          <cell r="T129">
            <v>0</v>
          </cell>
          <cell r="U129">
            <v>0</v>
          </cell>
          <cell r="V129">
            <v>0</v>
          </cell>
          <cell r="W129">
            <v>0</v>
          </cell>
          <cell r="X129">
            <v>0</v>
          </cell>
          <cell r="Z129">
            <v>0</v>
          </cell>
        </row>
        <row r="130">
          <cell r="A130">
            <v>100995</v>
          </cell>
          <cell r="B130">
            <v>30</v>
          </cell>
          <cell r="C130">
            <v>3701</v>
          </cell>
          <cell r="D130">
            <v>100995</v>
          </cell>
          <cell r="E130" t="str">
            <v>CDH-Phase 5 Piping</v>
          </cell>
          <cell r="F130">
            <v>0</v>
          </cell>
          <cell r="G130">
            <v>0</v>
          </cell>
          <cell r="H130">
            <v>0</v>
          </cell>
          <cell r="I130">
            <v>0</v>
          </cell>
          <cell r="J130">
            <v>0</v>
          </cell>
          <cell r="K130">
            <v>0</v>
          </cell>
          <cell r="L130">
            <v>0</v>
          </cell>
          <cell r="M130">
            <v>0</v>
          </cell>
          <cell r="O130">
            <v>100995</v>
          </cell>
          <cell r="P130" t="str">
            <v>CDH-Phase 5 Piping</v>
          </cell>
          <cell r="Q130">
            <v>0</v>
          </cell>
          <cell r="R130">
            <v>0</v>
          </cell>
          <cell r="S130">
            <v>0</v>
          </cell>
          <cell r="T130">
            <v>0</v>
          </cell>
          <cell r="U130">
            <v>0</v>
          </cell>
          <cell r="V130">
            <v>0</v>
          </cell>
          <cell r="W130">
            <v>0</v>
          </cell>
          <cell r="X130">
            <v>0</v>
          </cell>
          <cell r="Z130">
            <v>0</v>
          </cell>
        </row>
        <row r="131">
          <cell r="A131">
            <v>100997</v>
          </cell>
          <cell r="B131">
            <v>30</v>
          </cell>
          <cell r="C131">
            <v>3411</v>
          </cell>
          <cell r="D131">
            <v>100997</v>
          </cell>
          <cell r="E131" t="str">
            <v>FO-EOP New Strlites (use 101060)</v>
          </cell>
          <cell r="F131">
            <v>0</v>
          </cell>
          <cell r="G131">
            <v>-1165.77</v>
          </cell>
          <cell r="H131">
            <v>-1165.77</v>
          </cell>
          <cell r="I131">
            <v>0</v>
          </cell>
          <cell r="J131">
            <v>0</v>
          </cell>
          <cell r="K131">
            <v>0</v>
          </cell>
          <cell r="L131">
            <v>-1165.77</v>
          </cell>
          <cell r="M131">
            <v>0</v>
          </cell>
          <cell r="O131">
            <v>100997</v>
          </cell>
          <cell r="P131" t="str">
            <v>FO-EOP New Strlites (use 101060)</v>
          </cell>
          <cell r="Q131">
            <v>0</v>
          </cell>
          <cell r="R131">
            <v>-1165.77</v>
          </cell>
          <cell r="S131">
            <v>-1165.77</v>
          </cell>
          <cell r="T131">
            <v>0</v>
          </cell>
          <cell r="U131">
            <v>0</v>
          </cell>
          <cell r="V131">
            <v>0</v>
          </cell>
          <cell r="W131">
            <v>-1165.77</v>
          </cell>
          <cell r="X131">
            <v>0</v>
          </cell>
          <cell r="Z131">
            <v>0</v>
          </cell>
        </row>
        <row r="132">
          <cell r="A132">
            <v>100999</v>
          </cell>
          <cell r="B132">
            <v>20</v>
          </cell>
          <cell r="C132">
            <v>2100</v>
          </cell>
          <cell r="D132">
            <v>100999</v>
          </cell>
          <cell r="E132" t="str">
            <v>FE - Fortran Transmission Project</v>
          </cell>
          <cell r="F132">
            <v>0</v>
          </cell>
          <cell r="G132">
            <v>314595.11</v>
          </cell>
          <cell r="H132">
            <v>314595.11</v>
          </cell>
          <cell r="I132">
            <v>129773.75999999999</v>
          </cell>
          <cell r="J132">
            <v>240000</v>
          </cell>
          <cell r="K132">
            <v>369773.76</v>
          </cell>
          <cell r="L132">
            <v>-55178.65</v>
          </cell>
          <cell r="M132">
            <v>369773.76</v>
          </cell>
          <cell r="O132">
            <v>100999</v>
          </cell>
          <cell r="P132" t="str">
            <v>FE - Fortran Transmission Project</v>
          </cell>
          <cell r="Q132">
            <v>0</v>
          </cell>
          <cell r="R132">
            <v>314595.11</v>
          </cell>
          <cell r="S132">
            <v>314595.11</v>
          </cell>
          <cell r="T132">
            <v>129773.75999999999</v>
          </cell>
          <cell r="U132">
            <v>240000</v>
          </cell>
          <cell r="V132">
            <v>369773.76</v>
          </cell>
          <cell r="W132">
            <v>-55178.65</v>
          </cell>
          <cell r="X132">
            <v>369773.76</v>
          </cell>
          <cell r="Z132">
            <v>0</v>
          </cell>
        </row>
        <row r="133">
          <cell r="A133">
            <v>101002</v>
          </cell>
          <cell r="B133">
            <v>70</v>
          </cell>
          <cell r="C133">
            <v>7300</v>
          </cell>
          <cell r="D133">
            <v>101002</v>
          </cell>
          <cell r="E133" t="str">
            <v>CE-Misc Capital IT Purchases</v>
          </cell>
          <cell r="F133">
            <v>0</v>
          </cell>
          <cell r="G133">
            <v>0</v>
          </cell>
          <cell r="H133">
            <v>0</v>
          </cell>
          <cell r="I133">
            <v>0</v>
          </cell>
          <cell r="J133">
            <v>0</v>
          </cell>
          <cell r="K133">
            <v>0</v>
          </cell>
          <cell r="L133">
            <v>0</v>
          </cell>
          <cell r="M133">
            <v>0</v>
          </cell>
          <cell r="O133">
            <v>101002</v>
          </cell>
          <cell r="P133" t="str">
            <v>CE-Misc Capital IT Purchases</v>
          </cell>
          <cell r="Q133">
            <v>0</v>
          </cell>
          <cell r="R133">
            <v>0</v>
          </cell>
          <cell r="S133">
            <v>0</v>
          </cell>
          <cell r="T133">
            <v>0</v>
          </cell>
          <cell r="U133">
            <v>0</v>
          </cell>
          <cell r="V133">
            <v>0</v>
          </cell>
          <cell r="W133">
            <v>0</v>
          </cell>
          <cell r="X133">
            <v>0</v>
          </cell>
          <cell r="Z133">
            <v>0</v>
          </cell>
        </row>
        <row r="134">
          <cell r="A134">
            <v>101003</v>
          </cell>
          <cell r="B134">
            <v>70</v>
          </cell>
          <cell r="C134">
            <v>7300</v>
          </cell>
          <cell r="D134">
            <v>101003</v>
          </cell>
          <cell r="E134" t="str">
            <v>Cornwall-Transportation Equipment</v>
          </cell>
          <cell r="F134">
            <v>0</v>
          </cell>
          <cell r="G134">
            <v>407490.55</v>
          </cell>
          <cell r="H134">
            <v>407490.55</v>
          </cell>
          <cell r="I134">
            <v>0</v>
          </cell>
          <cell r="J134">
            <v>264999.96000000002</v>
          </cell>
          <cell r="K134">
            <v>264999.96000000002</v>
          </cell>
          <cell r="L134">
            <v>142490.59</v>
          </cell>
          <cell r="M134">
            <v>264999.96000000002</v>
          </cell>
          <cell r="O134">
            <v>101003</v>
          </cell>
          <cell r="P134" t="str">
            <v>Cornwall-Transportation Equipment</v>
          </cell>
          <cell r="Q134">
            <v>0</v>
          </cell>
          <cell r="R134">
            <v>407490.55</v>
          </cell>
          <cell r="S134">
            <v>407490.55</v>
          </cell>
          <cell r="T134">
            <v>0</v>
          </cell>
          <cell r="U134">
            <v>264999.96000000002</v>
          </cell>
          <cell r="V134">
            <v>264999.96000000002</v>
          </cell>
          <cell r="W134">
            <v>142490.59</v>
          </cell>
          <cell r="X134">
            <v>264999.96000000002</v>
          </cell>
          <cell r="Z134">
            <v>0</v>
          </cell>
        </row>
        <row r="135">
          <cell r="A135">
            <v>101004</v>
          </cell>
          <cell r="B135">
            <v>30</v>
          </cell>
          <cell r="C135">
            <v>3701</v>
          </cell>
          <cell r="D135">
            <v>101004</v>
          </cell>
          <cell r="E135" t="str">
            <v>CDH-Generator Improvements</v>
          </cell>
          <cell r="F135">
            <v>0</v>
          </cell>
          <cell r="G135">
            <v>0</v>
          </cell>
          <cell r="H135">
            <v>0</v>
          </cell>
          <cell r="I135">
            <v>0</v>
          </cell>
          <cell r="J135">
            <v>0</v>
          </cell>
          <cell r="K135">
            <v>0</v>
          </cell>
          <cell r="L135">
            <v>0</v>
          </cell>
          <cell r="M135">
            <v>0</v>
          </cell>
          <cell r="O135">
            <v>101004</v>
          </cell>
          <cell r="P135" t="str">
            <v>CDH-Generator Improvements</v>
          </cell>
          <cell r="Q135">
            <v>0</v>
          </cell>
          <cell r="R135">
            <v>0</v>
          </cell>
          <cell r="S135">
            <v>0</v>
          </cell>
          <cell r="T135">
            <v>0</v>
          </cell>
          <cell r="U135">
            <v>0</v>
          </cell>
          <cell r="V135">
            <v>0</v>
          </cell>
          <cell r="W135">
            <v>0</v>
          </cell>
          <cell r="X135">
            <v>0</v>
          </cell>
          <cell r="Z135">
            <v>0</v>
          </cell>
        </row>
        <row r="136">
          <cell r="A136">
            <v>101005</v>
          </cell>
          <cell r="B136">
            <v>30</v>
          </cell>
          <cell r="C136">
            <v>3701</v>
          </cell>
          <cell r="D136">
            <v>101005</v>
          </cell>
          <cell r="E136" t="str">
            <v>CDH-Building Improvements</v>
          </cell>
          <cell r="F136">
            <v>0</v>
          </cell>
          <cell r="G136">
            <v>0</v>
          </cell>
          <cell r="H136">
            <v>0</v>
          </cell>
          <cell r="I136">
            <v>0</v>
          </cell>
          <cell r="J136">
            <v>0</v>
          </cell>
          <cell r="K136">
            <v>0</v>
          </cell>
          <cell r="L136">
            <v>0</v>
          </cell>
          <cell r="M136">
            <v>0</v>
          </cell>
          <cell r="O136">
            <v>101005</v>
          </cell>
          <cell r="P136" t="str">
            <v>CDH-Building Improvements</v>
          </cell>
          <cell r="Q136">
            <v>0</v>
          </cell>
          <cell r="R136">
            <v>0</v>
          </cell>
          <cell r="S136">
            <v>0</v>
          </cell>
          <cell r="T136">
            <v>0</v>
          </cell>
          <cell r="U136">
            <v>0</v>
          </cell>
          <cell r="V136">
            <v>0</v>
          </cell>
          <cell r="W136">
            <v>0</v>
          </cell>
          <cell r="X136">
            <v>0</v>
          </cell>
          <cell r="Z136">
            <v>0</v>
          </cell>
        </row>
        <row r="137">
          <cell r="A137">
            <v>101006</v>
          </cell>
          <cell r="B137">
            <v>30</v>
          </cell>
          <cell r="C137">
            <v>3701</v>
          </cell>
          <cell r="D137">
            <v>101006</v>
          </cell>
          <cell r="E137" t="str">
            <v>CDH-Dist Line Additions</v>
          </cell>
          <cell r="F137">
            <v>0</v>
          </cell>
          <cell r="G137">
            <v>0</v>
          </cell>
          <cell r="H137">
            <v>0</v>
          </cell>
          <cell r="I137">
            <v>0</v>
          </cell>
          <cell r="J137">
            <v>0</v>
          </cell>
          <cell r="K137">
            <v>0</v>
          </cell>
          <cell r="L137">
            <v>0</v>
          </cell>
          <cell r="M137">
            <v>0</v>
          </cell>
          <cell r="O137">
            <v>101006</v>
          </cell>
          <cell r="P137" t="str">
            <v>CDH-Dist Line Additions</v>
          </cell>
          <cell r="Q137">
            <v>0</v>
          </cell>
          <cell r="R137">
            <v>0</v>
          </cell>
          <cell r="S137">
            <v>0</v>
          </cell>
          <cell r="T137">
            <v>0</v>
          </cell>
          <cell r="U137">
            <v>0</v>
          </cell>
          <cell r="V137">
            <v>0</v>
          </cell>
          <cell r="W137">
            <v>0</v>
          </cell>
          <cell r="X137">
            <v>0</v>
          </cell>
          <cell r="Z137">
            <v>0</v>
          </cell>
        </row>
        <row r="138">
          <cell r="A138">
            <v>101007</v>
          </cell>
          <cell r="B138">
            <v>20</v>
          </cell>
          <cell r="C138">
            <v>2600</v>
          </cell>
          <cell r="D138">
            <v>101007</v>
          </cell>
          <cell r="E138" t="str">
            <v>PC-BArrick St Stat Projects closed 04/07</v>
          </cell>
          <cell r="F138">
            <v>0</v>
          </cell>
          <cell r="G138">
            <v>0</v>
          </cell>
          <cell r="H138">
            <v>0</v>
          </cell>
          <cell r="I138">
            <v>0</v>
          </cell>
          <cell r="J138">
            <v>0</v>
          </cell>
          <cell r="K138">
            <v>0</v>
          </cell>
          <cell r="L138">
            <v>0</v>
          </cell>
          <cell r="M138">
            <v>0</v>
          </cell>
          <cell r="O138">
            <v>101007</v>
          </cell>
          <cell r="P138" t="str">
            <v>PC-BArrick St Stat Projects closed 04/07</v>
          </cell>
          <cell r="Q138">
            <v>0</v>
          </cell>
          <cell r="R138">
            <v>0</v>
          </cell>
          <cell r="S138">
            <v>0</v>
          </cell>
          <cell r="T138">
            <v>0</v>
          </cell>
          <cell r="U138">
            <v>0</v>
          </cell>
          <cell r="V138">
            <v>0</v>
          </cell>
          <cell r="W138">
            <v>0</v>
          </cell>
          <cell r="X138">
            <v>0</v>
          </cell>
          <cell r="Z138">
            <v>0</v>
          </cell>
        </row>
        <row r="139">
          <cell r="A139">
            <v>101008</v>
          </cell>
          <cell r="B139">
            <v>20</v>
          </cell>
          <cell r="C139">
            <v>2600</v>
          </cell>
          <cell r="D139">
            <v>101008</v>
          </cell>
          <cell r="E139" t="str">
            <v>PC-Jefferson St Stat Proj closed 04/07</v>
          </cell>
          <cell r="F139">
            <v>0</v>
          </cell>
          <cell r="G139">
            <v>0</v>
          </cell>
          <cell r="H139">
            <v>0</v>
          </cell>
          <cell r="I139">
            <v>0</v>
          </cell>
          <cell r="J139">
            <v>0</v>
          </cell>
          <cell r="K139">
            <v>0</v>
          </cell>
          <cell r="L139">
            <v>0</v>
          </cell>
          <cell r="M139">
            <v>0</v>
          </cell>
          <cell r="O139">
            <v>101008</v>
          </cell>
          <cell r="P139" t="str">
            <v>PC-Jefferson St Stat Proj closed 04/07</v>
          </cell>
          <cell r="Q139">
            <v>0</v>
          </cell>
          <cell r="R139">
            <v>0</v>
          </cell>
          <cell r="S139">
            <v>0</v>
          </cell>
          <cell r="T139">
            <v>0</v>
          </cell>
          <cell r="U139">
            <v>0</v>
          </cell>
          <cell r="V139">
            <v>0</v>
          </cell>
          <cell r="W139">
            <v>0</v>
          </cell>
          <cell r="X139">
            <v>0</v>
          </cell>
          <cell r="Z139">
            <v>0</v>
          </cell>
        </row>
        <row r="140">
          <cell r="A140">
            <v>101009</v>
          </cell>
          <cell r="B140">
            <v>20</v>
          </cell>
          <cell r="C140">
            <v>2600</v>
          </cell>
          <cell r="D140">
            <v>101009</v>
          </cell>
          <cell r="E140" t="str">
            <v>PC-M12 Line Extension closed 04/07</v>
          </cell>
          <cell r="F140">
            <v>0</v>
          </cell>
          <cell r="G140">
            <v>0</v>
          </cell>
          <cell r="H140">
            <v>0</v>
          </cell>
          <cell r="I140">
            <v>0</v>
          </cell>
          <cell r="J140">
            <v>0</v>
          </cell>
          <cell r="K140">
            <v>0</v>
          </cell>
          <cell r="L140">
            <v>0</v>
          </cell>
          <cell r="M140">
            <v>0</v>
          </cell>
          <cell r="O140">
            <v>101009</v>
          </cell>
          <cell r="P140" t="str">
            <v>PC-M12 Line Extension closed 04/07</v>
          </cell>
          <cell r="Q140">
            <v>0</v>
          </cell>
          <cell r="R140">
            <v>0</v>
          </cell>
          <cell r="S140">
            <v>0</v>
          </cell>
          <cell r="T140">
            <v>0</v>
          </cell>
          <cell r="U140">
            <v>0</v>
          </cell>
          <cell r="V140">
            <v>0</v>
          </cell>
          <cell r="W140">
            <v>0</v>
          </cell>
          <cell r="X140">
            <v>0</v>
          </cell>
          <cell r="Z140">
            <v>0</v>
          </cell>
        </row>
        <row r="141">
          <cell r="A141">
            <v>101010</v>
          </cell>
          <cell r="B141">
            <v>20</v>
          </cell>
          <cell r="C141">
            <v>2600</v>
          </cell>
          <cell r="D141">
            <v>101010</v>
          </cell>
          <cell r="E141" t="str">
            <v>PC-Upgr Royal Rd UG Subdivision closed</v>
          </cell>
          <cell r="F141">
            <v>0</v>
          </cell>
          <cell r="G141">
            <v>0</v>
          </cell>
          <cell r="H141">
            <v>0</v>
          </cell>
          <cell r="I141">
            <v>0</v>
          </cell>
          <cell r="J141">
            <v>0</v>
          </cell>
          <cell r="K141">
            <v>0</v>
          </cell>
          <cell r="L141">
            <v>0</v>
          </cell>
          <cell r="M141">
            <v>0</v>
          </cell>
          <cell r="O141">
            <v>101010</v>
          </cell>
          <cell r="P141" t="str">
            <v>PC-Upgr Royal Rd UG Subdivision closed</v>
          </cell>
          <cell r="Q141">
            <v>0</v>
          </cell>
          <cell r="R141">
            <v>0</v>
          </cell>
          <cell r="S141">
            <v>0</v>
          </cell>
          <cell r="T141">
            <v>0</v>
          </cell>
          <cell r="U141">
            <v>0</v>
          </cell>
          <cell r="V141">
            <v>0</v>
          </cell>
          <cell r="W141">
            <v>0</v>
          </cell>
          <cell r="X141">
            <v>0</v>
          </cell>
          <cell r="Z141">
            <v>0</v>
          </cell>
        </row>
        <row r="142">
          <cell r="A142">
            <v>101011</v>
          </cell>
          <cell r="B142">
            <v>20</v>
          </cell>
          <cell r="C142">
            <v>2300</v>
          </cell>
          <cell r="D142">
            <v>101011</v>
          </cell>
          <cell r="E142" t="str">
            <v>FE-Rebuild ST George Court * LOCKED *</v>
          </cell>
          <cell r="F142">
            <v>0</v>
          </cell>
          <cell r="G142">
            <v>0</v>
          </cell>
          <cell r="H142">
            <v>0</v>
          </cell>
          <cell r="I142">
            <v>0</v>
          </cell>
          <cell r="J142">
            <v>0</v>
          </cell>
          <cell r="K142">
            <v>0</v>
          </cell>
          <cell r="L142">
            <v>0</v>
          </cell>
          <cell r="M142">
            <v>0</v>
          </cell>
          <cell r="O142">
            <v>101011</v>
          </cell>
          <cell r="P142" t="str">
            <v>FE-Rebuild ST George Court * LOCKED *</v>
          </cell>
          <cell r="Q142">
            <v>0</v>
          </cell>
          <cell r="R142">
            <v>0</v>
          </cell>
          <cell r="S142">
            <v>0</v>
          </cell>
          <cell r="T142">
            <v>0</v>
          </cell>
          <cell r="U142">
            <v>0</v>
          </cell>
          <cell r="V142">
            <v>0</v>
          </cell>
          <cell r="W142">
            <v>0</v>
          </cell>
          <cell r="X142">
            <v>0</v>
          </cell>
          <cell r="Z142">
            <v>0</v>
          </cell>
        </row>
        <row r="143">
          <cell r="A143">
            <v>101012</v>
          </cell>
          <cell r="B143">
            <v>20</v>
          </cell>
          <cell r="C143">
            <v>2300</v>
          </cell>
          <cell r="D143">
            <v>101012</v>
          </cell>
          <cell r="E143" t="str">
            <v>FE-Crossroads Loop Feed closed 04/07</v>
          </cell>
          <cell r="F143">
            <v>0</v>
          </cell>
          <cell r="G143">
            <v>0</v>
          </cell>
          <cell r="H143">
            <v>0</v>
          </cell>
          <cell r="I143">
            <v>0</v>
          </cell>
          <cell r="J143">
            <v>0</v>
          </cell>
          <cell r="K143">
            <v>0</v>
          </cell>
          <cell r="L143">
            <v>0</v>
          </cell>
          <cell r="M143">
            <v>0</v>
          </cell>
          <cell r="O143">
            <v>101012</v>
          </cell>
          <cell r="P143" t="str">
            <v>FE-Crossroads Loop Feed closed 04/07</v>
          </cell>
          <cell r="Q143">
            <v>0</v>
          </cell>
          <cell r="R143">
            <v>0</v>
          </cell>
          <cell r="S143">
            <v>0</v>
          </cell>
          <cell r="T143">
            <v>0</v>
          </cell>
          <cell r="U143">
            <v>0</v>
          </cell>
          <cell r="V143">
            <v>0</v>
          </cell>
          <cell r="W143">
            <v>0</v>
          </cell>
          <cell r="X143">
            <v>0</v>
          </cell>
          <cell r="Z143">
            <v>0</v>
          </cell>
        </row>
        <row r="144">
          <cell r="A144">
            <v>101013</v>
          </cell>
          <cell r="B144">
            <v>20</v>
          </cell>
          <cell r="C144">
            <v>2300</v>
          </cell>
          <cell r="D144">
            <v>101013</v>
          </cell>
          <cell r="E144" t="str">
            <v>FE-Rebuild 1364 closed 04/04/07</v>
          </cell>
          <cell r="F144">
            <v>0</v>
          </cell>
          <cell r="G144">
            <v>0</v>
          </cell>
          <cell r="H144">
            <v>0</v>
          </cell>
          <cell r="I144">
            <v>0</v>
          </cell>
          <cell r="J144">
            <v>0</v>
          </cell>
          <cell r="K144">
            <v>0</v>
          </cell>
          <cell r="L144">
            <v>0</v>
          </cell>
          <cell r="M144">
            <v>0</v>
          </cell>
          <cell r="O144">
            <v>101013</v>
          </cell>
          <cell r="P144" t="str">
            <v>FE-Rebuild 1364 closed 04/04/07</v>
          </cell>
          <cell r="Q144">
            <v>0</v>
          </cell>
          <cell r="R144">
            <v>0</v>
          </cell>
          <cell r="S144">
            <v>0</v>
          </cell>
          <cell r="T144">
            <v>0</v>
          </cell>
          <cell r="U144">
            <v>0</v>
          </cell>
          <cell r="V144">
            <v>0</v>
          </cell>
          <cell r="W144">
            <v>0</v>
          </cell>
          <cell r="X144">
            <v>0</v>
          </cell>
          <cell r="Z144">
            <v>0</v>
          </cell>
        </row>
        <row r="145">
          <cell r="A145">
            <v>101014</v>
          </cell>
          <cell r="B145">
            <v>20</v>
          </cell>
          <cell r="C145">
            <v>2300</v>
          </cell>
          <cell r="D145">
            <v>101014</v>
          </cell>
          <cell r="E145" t="str">
            <v>FE-Pole Replacement 17L67 closed 04/07</v>
          </cell>
          <cell r="F145">
            <v>0</v>
          </cell>
          <cell r="G145">
            <v>0</v>
          </cell>
          <cell r="H145">
            <v>0</v>
          </cell>
          <cell r="I145">
            <v>0</v>
          </cell>
          <cell r="J145">
            <v>0</v>
          </cell>
          <cell r="K145">
            <v>0</v>
          </cell>
          <cell r="L145">
            <v>0</v>
          </cell>
          <cell r="M145">
            <v>0</v>
          </cell>
          <cell r="O145">
            <v>101014</v>
          </cell>
          <cell r="P145" t="str">
            <v>FE-Pole Replacement 17L67 closed 04/07</v>
          </cell>
          <cell r="Q145">
            <v>0</v>
          </cell>
          <cell r="R145">
            <v>0</v>
          </cell>
          <cell r="S145">
            <v>0</v>
          </cell>
          <cell r="T145">
            <v>0</v>
          </cell>
          <cell r="U145">
            <v>0</v>
          </cell>
          <cell r="V145">
            <v>0</v>
          </cell>
          <cell r="W145">
            <v>0</v>
          </cell>
          <cell r="X145">
            <v>0</v>
          </cell>
          <cell r="Z145">
            <v>0</v>
          </cell>
        </row>
        <row r="146">
          <cell r="A146">
            <v>101015</v>
          </cell>
          <cell r="B146">
            <v>20</v>
          </cell>
          <cell r="C146">
            <v>2300</v>
          </cell>
          <cell r="D146">
            <v>101015</v>
          </cell>
          <cell r="E146" t="str">
            <v>FE-Pole Replacement 18L10 closed 04/07</v>
          </cell>
          <cell r="F146">
            <v>0</v>
          </cell>
          <cell r="G146">
            <v>0</v>
          </cell>
          <cell r="H146">
            <v>0</v>
          </cell>
          <cell r="I146">
            <v>0</v>
          </cell>
          <cell r="J146">
            <v>0</v>
          </cell>
          <cell r="K146">
            <v>0</v>
          </cell>
          <cell r="L146">
            <v>0</v>
          </cell>
          <cell r="M146">
            <v>0</v>
          </cell>
          <cell r="O146">
            <v>101015</v>
          </cell>
          <cell r="P146" t="str">
            <v>FE-Pole Replacement 18L10 closed 04/07</v>
          </cell>
          <cell r="Q146">
            <v>0</v>
          </cell>
          <cell r="R146">
            <v>0</v>
          </cell>
          <cell r="S146">
            <v>0</v>
          </cell>
          <cell r="T146">
            <v>0</v>
          </cell>
          <cell r="U146">
            <v>0</v>
          </cell>
          <cell r="V146">
            <v>0</v>
          </cell>
          <cell r="W146">
            <v>0</v>
          </cell>
          <cell r="X146">
            <v>0</v>
          </cell>
          <cell r="Z146">
            <v>0</v>
          </cell>
        </row>
        <row r="147">
          <cell r="A147">
            <v>101016</v>
          </cell>
          <cell r="B147">
            <v>20</v>
          </cell>
          <cell r="C147">
            <v>2300</v>
          </cell>
          <cell r="D147">
            <v>101016</v>
          </cell>
          <cell r="E147" t="str">
            <v>FE-Split of Feeder 1661 closed 04/04/07</v>
          </cell>
          <cell r="F147">
            <v>0</v>
          </cell>
          <cell r="G147">
            <v>0</v>
          </cell>
          <cell r="H147">
            <v>0</v>
          </cell>
          <cell r="I147">
            <v>0</v>
          </cell>
          <cell r="J147">
            <v>0</v>
          </cell>
          <cell r="K147">
            <v>0</v>
          </cell>
          <cell r="L147">
            <v>0</v>
          </cell>
          <cell r="M147">
            <v>0</v>
          </cell>
          <cell r="O147">
            <v>101016</v>
          </cell>
          <cell r="P147" t="str">
            <v>FE-Split of Feeder 1661 closed 04/04/07</v>
          </cell>
          <cell r="Q147">
            <v>0</v>
          </cell>
          <cell r="R147">
            <v>0</v>
          </cell>
          <cell r="S147">
            <v>0</v>
          </cell>
          <cell r="T147">
            <v>0</v>
          </cell>
          <cell r="U147">
            <v>0</v>
          </cell>
          <cell r="V147">
            <v>0</v>
          </cell>
          <cell r="W147">
            <v>0</v>
          </cell>
          <cell r="X147">
            <v>0</v>
          </cell>
          <cell r="Z147">
            <v>0</v>
          </cell>
        </row>
        <row r="148">
          <cell r="A148">
            <v>101017</v>
          </cell>
          <cell r="B148">
            <v>20</v>
          </cell>
          <cell r="C148">
            <v>2402</v>
          </cell>
          <cell r="D148">
            <v>101017</v>
          </cell>
          <cell r="E148" t="str">
            <v>FE-IT Control Room</v>
          </cell>
          <cell r="F148">
            <v>0</v>
          </cell>
          <cell r="G148">
            <v>0</v>
          </cell>
          <cell r="H148">
            <v>0</v>
          </cell>
          <cell r="I148">
            <v>0</v>
          </cell>
          <cell r="J148">
            <v>0</v>
          </cell>
          <cell r="K148">
            <v>0</v>
          </cell>
          <cell r="L148">
            <v>0</v>
          </cell>
          <cell r="M148">
            <v>0</v>
          </cell>
          <cell r="O148">
            <v>101017</v>
          </cell>
          <cell r="P148" t="str">
            <v>FE-IT Control Room</v>
          </cell>
          <cell r="Q148">
            <v>0</v>
          </cell>
          <cell r="R148">
            <v>0</v>
          </cell>
          <cell r="S148">
            <v>0</v>
          </cell>
          <cell r="T148">
            <v>0</v>
          </cell>
          <cell r="U148">
            <v>0</v>
          </cell>
          <cell r="V148">
            <v>0</v>
          </cell>
          <cell r="W148">
            <v>0</v>
          </cell>
          <cell r="X148">
            <v>0</v>
          </cell>
          <cell r="Z148">
            <v>0</v>
          </cell>
        </row>
        <row r="149">
          <cell r="A149">
            <v>101019</v>
          </cell>
          <cell r="B149">
            <v>20</v>
          </cell>
          <cell r="C149">
            <v>2700</v>
          </cell>
          <cell r="D149">
            <v>101019</v>
          </cell>
          <cell r="E149" t="str">
            <v>EOP-Easements</v>
          </cell>
          <cell r="F149">
            <v>0</v>
          </cell>
          <cell r="G149">
            <v>975</v>
          </cell>
          <cell r="H149">
            <v>975</v>
          </cell>
          <cell r="I149">
            <v>0</v>
          </cell>
          <cell r="J149">
            <v>0</v>
          </cell>
          <cell r="K149">
            <v>0</v>
          </cell>
          <cell r="L149">
            <v>975</v>
          </cell>
          <cell r="M149">
            <v>0</v>
          </cell>
          <cell r="O149">
            <v>101019</v>
          </cell>
          <cell r="P149" t="str">
            <v>EOP-Easements</v>
          </cell>
          <cell r="Q149">
            <v>0</v>
          </cell>
          <cell r="R149">
            <v>975</v>
          </cell>
          <cell r="S149">
            <v>975</v>
          </cell>
          <cell r="T149">
            <v>0</v>
          </cell>
          <cell r="U149">
            <v>0</v>
          </cell>
          <cell r="V149">
            <v>0</v>
          </cell>
          <cell r="W149">
            <v>975</v>
          </cell>
          <cell r="X149">
            <v>0</v>
          </cell>
          <cell r="Z149">
            <v>0</v>
          </cell>
        </row>
        <row r="150">
          <cell r="A150">
            <v>101020</v>
          </cell>
          <cell r="B150">
            <v>20</v>
          </cell>
          <cell r="C150">
            <v>2700</v>
          </cell>
          <cell r="D150">
            <v>101020</v>
          </cell>
          <cell r="E150" t="str">
            <v>EOP-New Transportation Equipment</v>
          </cell>
          <cell r="F150">
            <v>0</v>
          </cell>
          <cell r="G150">
            <v>203897.34</v>
          </cell>
          <cell r="H150">
            <v>203897.34</v>
          </cell>
          <cell r="I150">
            <v>0</v>
          </cell>
          <cell r="J150">
            <v>234999.96</v>
          </cell>
          <cell r="K150">
            <v>234999.96</v>
          </cell>
          <cell r="L150">
            <v>-31102.62</v>
          </cell>
          <cell r="M150">
            <v>234999.96</v>
          </cell>
          <cell r="O150">
            <v>101020</v>
          </cell>
          <cell r="P150" t="str">
            <v>EOP-New Transportation Equipment</v>
          </cell>
          <cell r="Q150">
            <v>0</v>
          </cell>
          <cell r="R150">
            <v>203897.34</v>
          </cell>
          <cell r="S150">
            <v>203897.34</v>
          </cell>
          <cell r="T150">
            <v>0</v>
          </cell>
          <cell r="U150">
            <v>234999.96</v>
          </cell>
          <cell r="V150">
            <v>234999.96</v>
          </cell>
          <cell r="W150">
            <v>-31102.62</v>
          </cell>
          <cell r="X150">
            <v>234999.96</v>
          </cell>
          <cell r="Z150">
            <v>0</v>
          </cell>
        </row>
        <row r="151">
          <cell r="A151">
            <v>101021</v>
          </cell>
          <cell r="B151">
            <v>70</v>
          </cell>
          <cell r="C151">
            <v>7300</v>
          </cell>
          <cell r="D151">
            <v>101021</v>
          </cell>
          <cell r="E151" t="str">
            <v>CE-Easements</v>
          </cell>
          <cell r="F151">
            <v>0</v>
          </cell>
          <cell r="G151">
            <v>0</v>
          </cell>
          <cell r="H151">
            <v>0</v>
          </cell>
          <cell r="I151">
            <v>0</v>
          </cell>
          <cell r="J151">
            <v>0</v>
          </cell>
          <cell r="K151">
            <v>0</v>
          </cell>
          <cell r="L151">
            <v>0</v>
          </cell>
          <cell r="M151">
            <v>0</v>
          </cell>
          <cell r="O151">
            <v>101021</v>
          </cell>
          <cell r="P151" t="str">
            <v>CE-Easements</v>
          </cell>
          <cell r="Q151">
            <v>0</v>
          </cell>
          <cell r="R151">
            <v>0</v>
          </cell>
          <cell r="S151">
            <v>0</v>
          </cell>
          <cell r="T151">
            <v>0</v>
          </cell>
          <cell r="U151">
            <v>0</v>
          </cell>
          <cell r="V151">
            <v>0</v>
          </cell>
          <cell r="W151">
            <v>0</v>
          </cell>
          <cell r="X151">
            <v>0</v>
          </cell>
          <cell r="Z151">
            <v>0</v>
          </cell>
        </row>
        <row r="152">
          <cell r="A152">
            <v>101022</v>
          </cell>
          <cell r="B152">
            <v>70</v>
          </cell>
          <cell r="C152">
            <v>7300</v>
          </cell>
          <cell r="D152">
            <v>101022</v>
          </cell>
          <cell r="E152" t="str">
            <v>CE-UG Servive Upgrades</v>
          </cell>
          <cell r="F152">
            <v>0</v>
          </cell>
          <cell r="G152">
            <v>0</v>
          </cell>
          <cell r="H152">
            <v>0</v>
          </cell>
          <cell r="I152">
            <v>0</v>
          </cell>
          <cell r="J152">
            <v>0</v>
          </cell>
          <cell r="K152">
            <v>0</v>
          </cell>
          <cell r="L152">
            <v>0</v>
          </cell>
          <cell r="M152">
            <v>0</v>
          </cell>
          <cell r="O152">
            <v>101022</v>
          </cell>
          <cell r="P152" t="str">
            <v>CE-UG Servive Upgrades</v>
          </cell>
          <cell r="Q152">
            <v>0</v>
          </cell>
          <cell r="R152">
            <v>0</v>
          </cell>
          <cell r="S152">
            <v>0</v>
          </cell>
          <cell r="T152">
            <v>0</v>
          </cell>
          <cell r="U152">
            <v>0</v>
          </cell>
          <cell r="V152">
            <v>0</v>
          </cell>
          <cell r="W152">
            <v>0</v>
          </cell>
          <cell r="X152">
            <v>0</v>
          </cell>
          <cell r="Z152">
            <v>0</v>
          </cell>
        </row>
        <row r="153">
          <cell r="A153">
            <v>101034</v>
          </cell>
          <cell r="D153">
            <v>101034</v>
          </cell>
          <cell r="E153" t="str">
            <v>Trent-Breaker Repairs-Sills</v>
          </cell>
          <cell r="F153">
            <v>0</v>
          </cell>
          <cell r="G153">
            <v>0</v>
          </cell>
          <cell r="H153">
            <v>0</v>
          </cell>
          <cell r="I153">
            <v>0</v>
          </cell>
          <cell r="J153">
            <v>0</v>
          </cell>
          <cell r="K153">
            <v>0</v>
          </cell>
          <cell r="L153">
            <v>0</v>
          </cell>
          <cell r="M153">
            <v>0</v>
          </cell>
          <cell r="O153">
            <v>101034</v>
          </cell>
          <cell r="P153" t="str">
            <v>Trent-Breaker Repairs-Sills</v>
          </cell>
          <cell r="Q153">
            <v>0</v>
          </cell>
          <cell r="R153">
            <v>0</v>
          </cell>
          <cell r="S153">
            <v>0</v>
          </cell>
          <cell r="T153">
            <v>0</v>
          </cell>
          <cell r="U153">
            <v>0</v>
          </cell>
          <cell r="V153">
            <v>0</v>
          </cell>
          <cell r="W153">
            <v>0</v>
          </cell>
          <cell r="X153">
            <v>0</v>
          </cell>
          <cell r="Z153">
            <v>0</v>
          </cell>
        </row>
        <row r="154">
          <cell r="A154">
            <v>101035</v>
          </cell>
          <cell r="D154">
            <v>101035</v>
          </cell>
          <cell r="E154" t="str">
            <v>Trent-New Controls-Sills</v>
          </cell>
          <cell r="F154">
            <v>0</v>
          </cell>
          <cell r="G154">
            <v>0</v>
          </cell>
          <cell r="H154">
            <v>0</v>
          </cell>
          <cell r="I154">
            <v>0</v>
          </cell>
          <cell r="J154">
            <v>0</v>
          </cell>
          <cell r="K154">
            <v>0</v>
          </cell>
          <cell r="L154">
            <v>0</v>
          </cell>
          <cell r="M154">
            <v>0</v>
          </cell>
          <cell r="O154">
            <v>101035</v>
          </cell>
          <cell r="P154" t="str">
            <v>Trent-New Controls-Sills</v>
          </cell>
          <cell r="Q154">
            <v>0</v>
          </cell>
          <cell r="R154">
            <v>0</v>
          </cell>
          <cell r="S154">
            <v>0</v>
          </cell>
          <cell r="T154">
            <v>0</v>
          </cell>
          <cell r="U154">
            <v>0</v>
          </cell>
          <cell r="V154">
            <v>0</v>
          </cell>
          <cell r="W154">
            <v>0</v>
          </cell>
          <cell r="X154">
            <v>0</v>
          </cell>
          <cell r="Z154">
            <v>0</v>
          </cell>
        </row>
        <row r="155">
          <cell r="A155">
            <v>101041</v>
          </cell>
          <cell r="B155">
            <v>20</v>
          </cell>
          <cell r="C155">
            <v>2600</v>
          </cell>
          <cell r="D155">
            <v>101041</v>
          </cell>
          <cell r="E155" t="str">
            <v>PC-BArrick St Station Projects</v>
          </cell>
          <cell r="F155">
            <v>8130</v>
          </cell>
          <cell r="G155">
            <v>4167.03</v>
          </cell>
          <cell r="H155">
            <v>12297.03</v>
          </cell>
          <cell r="I155">
            <v>14289.6</v>
          </cell>
          <cell r="J155">
            <v>35000</v>
          </cell>
          <cell r="K155">
            <v>49289.599999999999</v>
          </cell>
          <cell r="L155">
            <v>-36992.57</v>
          </cell>
          <cell r="M155">
            <v>49289.599999999999</v>
          </cell>
          <cell r="O155">
            <v>101041</v>
          </cell>
          <cell r="P155" t="str">
            <v>PC-BArrick St Station Projects</v>
          </cell>
          <cell r="Q155">
            <v>8130</v>
          </cell>
          <cell r="R155">
            <v>4167.03</v>
          </cell>
          <cell r="S155">
            <v>12297.03</v>
          </cell>
          <cell r="T155">
            <v>14289.6</v>
          </cell>
          <cell r="U155">
            <v>35000</v>
          </cell>
          <cell r="V155">
            <v>49289.599999999999</v>
          </cell>
          <cell r="W155">
            <v>-36992.57</v>
          </cell>
          <cell r="X155">
            <v>49289.599999999999</v>
          </cell>
          <cell r="Z155">
            <v>0</v>
          </cell>
        </row>
        <row r="156">
          <cell r="A156">
            <v>101042</v>
          </cell>
          <cell r="B156">
            <v>20</v>
          </cell>
          <cell r="C156">
            <v>2600</v>
          </cell>
          <cell r="D156">
            <v>101042</v>
          </cell>
          <cell r="E156" t="str">
            <v>PC-Jefferson St Station Projects</v>
          </cell>
          <cell r="F156">
            <v>19470</v>
          </cell>
          <cell r="G156">
            <v>3234.71</v>
          </cell>
          <cell r="H156">
            <v>22704.71</v>
          </cell>
          <cell r="I156">
            <v>9524.0400000000009</v>
          </cell>
          <cell r="J156">
            <v>12000</v>
          </cell>
          <cell r="K156">
            <v>21524.04</v>
          </cell>
          <cell r="L156">
            <v>1180.67</v>
          </cell>
          <cell r="M156">
            <v>21524.04</v>
          </cell>
          <cell r="O156">
            <v>101042</v>
          </cell>
          <cell r="P156" t="str">
            <v>PC-Jefferson St Station Projects</v>
          </cell>
          <cell r="Q156">
            <v>19470</v>
          </cell>
          <cell r="R156">
            <v>3234.71</v>
          </cell>
          <cell r="S156">
            <v>22704.71</v>
          </cell>
          <cell r="T156">
            <v>9524.0400000000009</v>
          </cell>
          <cell r="U156">
            <v>12000</v>
          </cell>
          <cell r="V156">
            <v>21524.04</v>
          </cell>
          <cell r="W156">
            <v>1180.67</v>
          </cell>
          <cell r="X156">
            <v>21524.04</v>
          </cell>
          <cell r="Z156">
            <v>0</v>
          </cell>
        </row>
        <row r="157">
          <cell r="A157">
            <v>101043</v>
          </cell>
          <cell r="B157">
            <v>20</v>
          </cell>
          <cell r="C157">
            <v>2600</v>
          </cell>
          <cell r="D157">
            <v>101043</v>
          </cell>
          <cell r="E157" t="str">
            <v>PC-M12 Line Extension closed 04/07</v>
          </cell>
          <cell r="F157">
            <v>0</v>
          </cell>
          <cell r="G157">
            <v>0</v>
          </cell>
          <cell r="H157">
            <v>0</v>
          </cell>
          <cell r="I157">
            <v>0</v>
          </cell>
          <cell r="J157">
            <v>0</v>
          </cell>
          <cell r="K157">
            <v>0</v>
          </cell>
          <cell r="L157">
            <v>0</v>
          </cell>
          <cell r="M157">
            <v>0</v>
          </cell>
          <cell r="O157">
            <v>101043</v>
          </cell>
          <cell r="P157" t="str">
            <v>PC-M12 Line Extension closed 04/07</v>
          </cell>
          <cell r="Q157">
            <v>0</v>
          </cell>
          <cell r="R157">
            <v>0</v>
          </cell>
          <cell r="S157">
            <v>0</v>
          </cell>
          <cell r="T157">
            <v>0</v>
          </cell>
          <cell r="U157">
            <v>0</v>
          </cell>
          <cell r="V157">
            <v>0</v>
          </cell>
          <cell r="W157">
            <v>0</v>
          </cell>
          <cell r="X157">
            <v>0</v>
          </cell>
          <cell r="Z157">
            <v>0</v>
          </cell>
        </row>
        <row r="158">
          <cell r="A158">
            <v>101044</v>
          </cell>
          <cell r="B158">
            <v>20</v>
          </cell>
          <cell r="C158">
            <v>2600</v>
          </cell>
          <cell r="D158">
            <v>101044</v>
          </cell>
          <cell r="E158" t="str">
            <v>PC-Upgr Royal Rd UG Subdivision closed</v>
          </cell>
          <cell r="F158">
            <v>0</v>
          </cell>
          <cell r="G158">
            <v>0</v>
          </cell>
          <cell r="H158">
            <v>0</v>
          </cell>
          <cell r="I158">
            <v>0</v>
          </cell>
          <cell r="J158">
            <v>0</v>
          </cell>
          <cell r="K158">
            <v>0</v>
          </cell>
          <cell r="L158">
            <v>0</v>
          </cell>
          <cell r="M158">
            <v>0</v>
          </cell>
          <cell r="O158">
            <v>101044</v>
          </cell>
          <cell r="P158" t="str">
            <v>PC-Upgr Royal Rd UG Subdivision closed</v>
          </cell>
          <cell r="Q158">
            <v>0</v>
          </cell>
          <cell r="R158">
            <v>0</v>
          </cell>
          <cell r="S158">
            <v>0</v>
          </cell>
          <cell r="T158">
            <v>0</v>
          </cell>
          <cell r="U158">
            <v>0</v>
          </cell>
          <cell r="V158">
            <v>0</v>
          </cell>
          <cell r="W158">
            <v>0</v>
          </cell>
          <cell r="X158">
            <v>0</v>
          </cell>
          <cell r="Z158">
            <v>0</v>
          </cell>
        </row>
        <row r="159">
          <cell r="A159">
            <v>101045</v>
          </cell>
          <cell r="B159">
            <v>20</v>
          </cell>
          <cell r="C159">
            <v>2300</v>
          </cell>
          <cell r="D159">
            <v>101045</v>
          </cell>
          <cell r="E159" t="str">
            <v>FE-Rebuild ST George Court * LOCKED *</v>
          </cell>
          <cell r="F159">
            <v>0</v>
          </cell>
          <cell r="G159">
            <v>-4144.62</v>
          </cell>
          <cell r="H159">
            <v>-4144.62</v>
          </cell>
          <cell r="I159">
            <v>0</v>
          </cell>
          <cell r="J159">
            <v>0</v>
          </cell>
          <cell r="K159">
            <v>0</v>
          </cell>
          <cell r="L159">
            <v>-4144.62</v>
          </cell>
          <cell r="M159">
            <v>0</v>
          </cell>
          <cell r="O159">
            <v>101045</v>
          </cell>
          <cell r="P159" t="str">
            <v>FE-Rebuild ST George Court * LOCKED *</v>
          </cell>
          <cell r="Q159">
            <v>0</v>
          </cell>
          <cell r="R159">
            <v>-4144.62</v>
          </cell>
          <cell r="S159">
            <v>-4144.62</v>
          </cell>
          <cell r="T159">
            <v>0</v>
          </cell>
          <cell r="U159">
            <v>0</v>
          </cell>
          <cell r="V159">
            <v>0</v>
          </cell>
          <cell r="W159">
            <v>-4144.62</v>
          </cell>
          <cell r="X159">
            <v>0</v>
          </cell>
          <cell r="Z159">
            <v>0</v>
          </cell>
        </row>
        <row r="160">
          <cell r="A160">
            <v>101046</v>
          </cell>
          <cell r="B160">
            <v>20</v>
          </cell>
          <cell r="C160">
            <v>2300</v>
          </cell>
          <cell r="D160">
            <v>101046</v>
          </cell>
          <cell r="E160" t="str">
            <v>FE-Crossroads Loop Feed closed 04/07</v>
          </cell>
          <cell r="F160">
            <v>0</v>
          </cell>
          <cell r="G160">
            <v>0</v>
          </cell>
          <cell r="H160">
            <v>0</v>
          </cell>
          <cell r="I160">
            <v>0</v>
          </cell>
          <cell r="J160">
            <v>0</v>
          </cell>
          <cell r="K160">
            <v>0</v>
          </cell>
          <cell r="L160">
            <v>0</v>
          </cell>
          <cell r="M160">
            <v>0</v>
          </cell>
          <cell r="O160">
            <v>101046</v>
          </cell>
          <cell r="P160" t="str">
            <v>FE-Crossroads Loop Feed closed 04/07</v>
          </cell>
          <cell r="Q160">
            <v>0</v>
          </cell>
          <cell r="R160">
            <v>0</v>
          </cell>
          <cell r="S160">
            <v>0</v>
          </cell>
          <cell r="T160">
            <v>0</v>
          </cell>
          <cell r="U160">
            <v>0</v>
          </cell>
          <cell r="V160">
            <v>0</v>
          </cell>
          <cell r="W160">
            <v>0</v>
          </cell>
          <cell r="X160">
            <v>0</v>
          </cell>
          <cell r="Z160">
            <v>0</v>
          </cell>
        </row>
        <row r="161">
          <cell r="A161">
            <v>101047</v>
          </cell>
          <cell r="B161">
            <v>20</v>
          </cell>
          <cell r="C161">
            <v>2300</v>
          </cell>
          <cell r="D161">
            <v>101047</v>
          </cell>
          <cell r="E161" t="str">
            <v>FE-Rebuild 1364 closed 04/04/07</v>
          </cell>
          <cell r="F161">
            <v>0</v>
          </cell>
          <cell r="G161">
            <v>0</v>
          </cell>
          <cell r="H161">
            <v>0</v>
          </cell>
          <cell r="I161">
            <v>0</v>
          </cell>
          <cell r="J161">
            <v>0</v>
          </cell>
          <cell r="K161">
            <v>0</v>
          </cell>
          <cell r="L161">
            <v>0</v>
          </cell>
          <cell r="M161">
            <v>0</v>
          </cell>
          <cell r="O161">
            <v>101047</v>
          </cell>
          <cell r="P161" t="str">
            <v>FE-Rebuild 1364 closed 04/04/07</v>
          </cell>
          <cell r="Q161">
            <v>0</v>
          </cell>
          <cell r="R161">
            <v>0</v>
          </cell>
          <cell r="S161">
            <v>0</v>
          </cell>
          <cell r="T161">
            <v>0</v>
          </cell>
          <cell r="U161">
            <v>0</v>
          </cell>
          <cell r="V161">
            <v>0</v>
          </cell>
          <cell r="W161">
            <v>0</v>
          </cell>
          <cell r="X161">
            <v>0</v>
          </cell>
          <cell r="Z161">
            <v>0</v>
          </cell>
        </row>
        <row r="162">
          <cell r="A162">
            <v>101048</v>
          </cell>
          <cell r="B162">
            <v>20</v>
          </cell>
          <cell r="C162">
            <v>2300</v>
          </cell>
          <cell r="D162">
            <v>101048</v>
          </cell>
          <cell r="E162" t="str">
            <v>FE-Pole Replacement 17L67 closed 04/07</v>
          </cell>
          <cell r="F162">
            <v>0</v>
          </cell>
          <cell r="G162">
            <v>0</v>
          </cell>
          <cell r="H162">
            <v>0</v>
          </cell>
          <cell r="I162">
            <v>0</v>
          </cell>
          <cell r="J162">
            <v>0</v>
          </cell>
          <cell r="K162">
            <v>0</v>
          </cell>
          <cell r="L162">
            <v>0</v>
          </cell>
          <cell r="M162">
            <v>0</v>
          </cell>
          <cell r="O162">
            <v>101048</v>
          </cell>
          <cell r="P162" t="str">
            <v>FE-Pole Replacement 17L67 closed 04/07</v>
          </cell>
          <cell r="Q162">
            <v>0</v>
          </cell>
          <cell r="R162">
            <v>0</v>
          </cell>
          <cell r="S162">
            <v>0</v>
          </cell>
          <cell r="T162">
            <v>0</v>
          </cell>
          <cell r="U162">
            <v>0</v>
          </cell>
          <cell r="V162">
            <v>0</v>
          </cell>
          <cell r="W162">
            <v>0</v>
          </cell>
          <cell r="X162">
            <v>0</v>
          </cell>
          <cell r="Z162">
            <v>0</v>
          </cell>
        </row>
        <row r="163">
          <cell r="A163">
            <v>101049</v>
          </cell>
          <cell r="B163">
            <v>20</v>
          </cell>
          <cell r="C163">
            <v>2300</v>
          </cell>
          <cell r="D163">
            <v>101049</v>
          </cell>
          <cell r="E163" t="str">
            <v>FE-Pole Replacement 18L10 closed 04/07</v>
          </cell>
          <cell r="F163">
            <v>0</v>
          </cell>
          <cell r="G163">
            <v>0</v>
          </cell>
          <cell r="H163">
            <v>0</v>
          </cell>
          <cell r="I163">
            <v>0</v>
          </cell>
          <cell r="J163">
            <v>0</v>
          </cell>
          <cell r="K163">
            <v>0</v>
          </cell>
          <cell r="L163">
            <v>0</v>
          </cell>
          <cell r="M163">
            <v>0</v>
          </cell>
          <cell r="O163">
            <v>101049</v>
          </cell>
          <cell r="P163" t="str">
            <v>FE-Pole Replacement 18L10 closed 04/07</v>
          </cell>
          <cell r="Q163">
            <v>0</v>
          </cell>
          <cell r="R163">
            <v>0</v>
          </cell>
          <cell r="S163">
            <v>0</v>
          </cell>
          <cell r="T163">
            <v>0</v>
          </cell>
          <cell r="U163">
            <v>0</v>
          </cell>
          <cell r="V163">
            <v>0</v>
          </cell>
          <cell r="W163">
            <v>0</v>
          </cell>
          <cell r="X163">
            <v>0</v>
          </cell>
          <cell r="Z163">
            <v>0</v>
          </cell>
        </row>
        <row r="164">
          <cell r="A164">
            <v>101050</v>
          </cell>
          <cell r="B164">
            <v>20</v>
          </cell>
          <cell r="C164">
            <v>2300</v>
          </cell>
          <cell r="D164">
            <v>101050</v>
          </cell>
          <cell r="E164" t="str">
            <v>FE-Split of Feeder 1661closed 04/04/07</v>
          </cell>
          <cell r="F164">
            <v>0</v>
          </cell>
          <cell r="G164">
            <v>0</v>
          </cell>
          <cell r="H164">
            <v>0</v>
          </cell>
          <cell r="I164">
            <v>0</v>
          </cell>
          <cell r="J164">
            <v>0</v>
          </cell>
          <cell r="K164">
            <v>0</v>
          </cell>
          <cell r="L164">
            <v>0</v>
          </cell>
          <cell r="M164">
            <v>0</v>
          </cell>
          <cell r="O164">
            <v>101050</v>
          </cell>
          <cell r="P164" t="str">
            <v>FE-Split of Feeder 1661closed 04/04/07</v>
          </cell>
          <cell r="Q164">
            <v>0</v>
          </cell>
          <cell r="R164">
            <v>0</v>
          </cell>
          <cell r="S164">
            <v>0</v>
          </cell>
          <cell r="T164">
            <v>0</v>
          </cell>
          <cell r="U164">
            <v>0</v>
          </cell>
          <cell r="V164">
            <v>0</v>
          </cell>
          <cell r="W164">
            <v>0</v>
          </cell>
          <cell r="X164">
            <v>0</v>
          </cell>
          <cell r="Z164">
            <v>0</v>
          </cell>
        </row>
        <row r="165">
          <cell r="A165">
            <v>101051</v>
          </cell>
          <cell r="B165">
            <v>70</v>
          </cell>
          <cell r="C165">
            <v>7402</v>
          </cell>
          <cell r="D165">
            <v>101051</v>
          </cell>
          <cell r="E165" t="str">
            <v>CE-Misc Capital IT Purchases</v>
          </cell>
          <cell r="F165">
            <v>935</v>
          </cell>
          <cell r="G165">
            <v>31674.94</v>
          </cell>
          <cell r="H165">
            <v>32609.94</v>
          </cell>
          <cell r="I165">
            <v>1440</v>
          </cell>
          <cell r="J165">
            <v>55000.04</v>
          </cell>
          <cell r="K165">
            <v>56440.04</v>
          </cell>
          <cell r="L165">
            <v>-23830.1</v>
          </cell>
          <cell r="M165">
            <v>56440.04</v>
          </cell>
          <cell r="O165">
            <v>101051</v>
          </cell>
          <cell r="P165" t="str">
            <v>CE-Misc Capital IT Purchases</v>
          </cell>
          <cell r="Q165">
            <v>935</v>
          </cell>
          <cell r="R165">
            <v>31674.94</v>
          </cell>
          <cell r="S165">
            <v>32609.94</v>
          </cell>
          <cell r="T165">
            <v>1440</v>
          </cell>
          <cell r="U165">
            <v>55000.04</v>
          </cell>
          <cell r="V165">
            <v>56440.04</v>
          </cell>
          <cell r="W165">
            <v>-23830.1</v>
          </cell>
          <cell r="X165">
            <v>56440.04</v>
          </cell>
          <cell r="Z165">
            <v>0</v>
          </cell>
        </row>
        <row r="166">
          <cell r="A166">
            <v>101052</v>
          </cell>
          <cell r="B166">
            <v>70</v>
          </cell>
          <cell r="C166">
            <v>7300</v>
          </cell>
          <cell r="D166">
            <v>101052</v>
          </cell>
          <cell r="E166" t="str">
            <v>Cornwall - UG Distribution Upgrades City</v>
          </cell>
          <cell r="F166">
            <v>50881.5</v>
          </cell>
          <cell r="G166">
            <v>64412.79</v>
          </cell>
          <cell r="H166">
            <v>115294.29</v>
          </cell>
          <cell r="I166">
            <v>93183.48</v>
          </cell>
          <cell r="J166">
            <v>136560</v>
          </cell>
          <cell r="K166">
            <v>229743.48</v>
          </cell>
          <cell r="L166">
            <v>-114449.19</v>
          </cell>
          <cell r="M166">
            <v>229743.48</v>
          </cell>
          <cell r="O166">
            <v>101052</v>
          </cell>
          <cell r="P166" t="str">
            <v>Cornwall - UG Distribution Upgrades City</v>
          </cell>
          <cell r="Q166">
            <v>50881.5</v>
          </cell>
          <cell r="R166">
            <v>64412.79</v>
          </cell>
          <cell r="S166">
            <v>115294.29</v>
          </cell>
          <cell r="T166">
            <v>93183.48</v>
          </cell>
          <cell r="U166">
            <v>136560</v>
          </cell>
          <cell r="V166">
            <v>229743.48</v>
          </cell>
          <cell r="W166">
            <v>-114449.19</v>
          </cell>
          <cell r="X166">
            <v>229743.48</v>
          </cell>
          <cell r="Z166">
            <v>0</v>
          </cell>
        </row>
        <row r="167">
          <cell r="A167">
            <v>101060</v>
          </cell>
          <cell r="B167">
            <v>30</v>
          </cell>
          <cell r="C167">
            <v>3411</v>
          </cell>
          <cell r="D167">
            <v>101060</v>
          </cell>
          <cell r="E167" t="str">
            <v>FO-EOP New Streetlights</v>
          </cell>
          <cell r="F167">
            <v>3824.76</v>
          </cell>
          <cell r="G167">
            <v>6573.84</v>
          </cell>
          <cell r="H167">
            <v>10398.6</v>
          </cell>
          <cell r="I167">
            <v>1396.56</v>
          </cell>
          <cell r="J167">
            <v>6300</v>
          </cell>
          <cell r="K167">
            <v>7696.56</v>
          </cell>
          <cell r="L167">
            <v>2702.04</v>
          </cell>
          <cell r="M167">
            <v>7696.56</v>
          </cell>
          <cell r="O167">
            <v>101060</v>
          </cell>
          <cell r="P167" t="str">
            <v>FO-EOP New Streetlights</v>
          </cell>
          <cell r="Q167">
            <v>3824.76</v>
          </cell>
          <cell r="R167">
            <v>6573.84</v>
          </cell>
          <cell r="S167">
            <v>10398.6</v>
          </cell>
          <cell r="T167">
            <v>1396.56</v>
          </cell>
          <cell r="U167">
            <v>6300</v>
          </cell>
          <cell r="V167">
            <v>7696.56</v>
          </cell>
          <cell r="W167">
            <v>2702.04</v>
          </cell>
          <cell r="X167">
            <v>7696.56</v>
          </cell>
          <cell r="Z167">
            <v>0</v>
          </cell>
        </row>
        <row r="168">
          <cell r="A168">
            <v>101061</v>
          </cell>
          <cell r="B168">
            <v>30</v>
          </cell>
          <cell r="C168">
            <v>3701</v>
          </cell>
          <cell r="D168">
            <v>101061</v>
          </cell>
          <cell r="E168" t="str">
            <v>CDH-Generator Improvements</v>
          </cell>
          <cell r="F168">
            <v>0</v>
          </cell>
          <cell r="G168">
            <v>55217.72</v>
          </cell>
          <cell r="H168">
            <v>55217.72</v>
          </cell>
          <cell r="I168">
            <v>3936</v>
          </cell>
          <cell r="J168">
            <v>69999.960000000006</v>
          </cell>
          <cell r="K168">
            <v>73935.960000000006</v>
          </cell>
          <cell r="L168">
            <v>-18718.240000000002</v>
          </cell>
          <cell r="M168">
            <v>73935.960000000006</v>
          </cell>
          <cell r="O168">
            <v>101061</v>
          </cell>
          <cell r="P168" t="str">
            <v>CDH-Generator Improvements</v>
          </cell>
          <cell r="Q168">
            <v>0</v>
          </cell>
          <cell r="R168">
            <v>55217.72</v>
          </cell>
          <cell r="S168">
            <v>55217.72</v>
          </cell>
          <cell r="T168">
            <v>3936</v>
          </cell>
          <cell r="U168">
            <v>69999.960000000006</v>
          </cell>
          <cell r="V168">
            <v>73935.960000000006</v>
          </cell>
          <cell r="W168">
            <v>-18718.240000000002</v>
          </cell>
          <cell r="X168">
            <v>73935.960000000006</v>
          </cell>
          <cell r="Z168">
            <v>0</v>
          </cell>
        </row>
        <row r="169">
          <cell r="A169">
            <v>101062</v>
          </cell>
          <cell r="B169">
            <v>30</v>
          </cell>
          <cell r="C169">
            <v>3701</v>
          </cell>
          <cell r="D169">
            <v>101062</v>
          </cell>
          <cell r="E169" t="str">
            <v>CDH-Dist Line Additions</v>
          </cell>
          <cell r="F169">
            <v>0</v>
          </cell>
          <cell r="G169">
            <v>0</v>
          </cell>
          <cell r="H169">
            <v>0</v>
          </cell>
          <cell r="I169">
            <v>0</v>
          </cell>
          <cell r="J169">
            <v>0</v>
          </cell>
          <cell r="K169">
            <v>0</v>
          </cell>
          <cell r="L169">
            <v>0</v>
          </cell>
          <cell r="M169">
            <v>0</v>
          </cell>
          <cell r="O169">
            <v>101062</v>
          </cell>
          <cell r="P169" t="str">
            <v>CDH-Dist Line Additions</v>
          </cell>
          <cell r="Q169">
            <v>0</v>
          </cell>
          <cell r="R169">
            <v>0</v>
          </cell>
          <cell r="S169">
            <v>0</v>
          </cell>
          <cell r="T169">
            <v>0</v>
          </cell>
          <cell r="U169">
            <v>0</v>
          </cell>
          <cell r="V169">
            <v>0</v>
          </cell>
          <cell r="W169">
            <v>0</v>
          </cell>
          <cell r="X169">
            <v>0</v>
          </cell>
          <cell r="Z169">
            <v>0</v>
          </cell>
        </row>
        <row r="170">
          <cell r="A170">
            <v>101063</v>
          </cell>
          <cell r="B170">
            <v>70</v>
          </cell>
          <cell r="C170">
            <v>7300</v>
          </cell>
          <cell r="D170">
            <v>101063</v>
          </cell>
          <cell r="E170" t="str">
            <v>CE-T&amp;D Software</v>
          </cell>
          <cell r="F170">
            <v>0</v>
          </cell>
          <cell r="G170">
            <v>0</v>
          </cell>
          <cell r="H170">
            <v>0</v>
          </cell>
          <cell r="I170">
            <v>0</v>
          </cell>
          <cell r="J170">
            <v>0</v>
          </cell>
          <cell r="K170">
            <v>0</v>
          </cell>
          <cell r="L170">
            <v>0</v>
          </cell>
          <cell r="M170">
            <v>0</v>
          </cell>
          <cell r="O170">
            <v>101063</v>
          </cell>
          <cell r="P170" t="str">
            <v>CE-T&amp;D Software</v>
          </cell>
          <cell r="Q170">
            <v>0</v>
          </cell>
          <cell r="R170">
            <v>0</v>
          </cell>
          <cell r="S170">
            <v>0</v>
          </cell>
          <cell r="T170">
            <v>0</v>
          </cell>
          <cell r="U170">
            <v>0</v>
          </cell>
          <cell r="V170">
            <v>0</v>
          </cell>
          <cell r="W170">
            <v>0</v>
          </cell>
          <cell r="X170">
            <v>0</v>
          </cell>
          <cell r="Z170">
            <v>0</v>
          </cell>
        </row>
        <row r="171">
          <cell r="A171">
            <v>101065</v>
          </cell>
          <cell r="B171">
            <v>20</v>
          </cell>
          <cell r="C171">
            <v>2300</v>
          </cell>
          <cell r="D171">
            <v>101065</v>
          </cell>
          <cell r="E171" t="str">
            <v>FE- CNPI Land Easements</v>
          </cell>
          <cell r="F171">
            <v>0</v>
          </cell>
          <cell r="G171">
            <v>2716</v>
          </cell>
          <cell r="H171">
            <v>2716</v>
          </cell>
          <cell r="I171">
            <v>0</v>
          </cell>
          <cell r="J171">
            <v>10000</v>
          </cell>
          <cell r="K171">
            <v>10000</v>
          </cell>
          <cell r="L171">
            <v>-7284</v>
          </cell>
          <cell r="M171">
            <v>10000</v>
          </cell>
          <cell r="O171">
            <v>101065</v>
          </cell>
          <cell r="P171" t="str">
            <v>FE- CNPI Land Easements</v>
          </cell>
          <cell r="Q171">
            <v>0</v>
          </cell>
          <cell r="R171">
            <v>2716</v>
          </cell>
          <cell r="S171">
            <v>2716</v>
          </cell>
          <cell r="T171">
            <v>0</v>
          </cell>
          <cell r="U171">
            <v>10000</v>
          </cell>
          <cell r="V171">
            <v>10000</v>
          </cell>
          <cell r="W171">
            <v>-7284</v>
          </cell>
          <cell r="X171">
            <v>10000</v>
          </cell>
          <cell r="Z171">
            <v>0</v>
          </cell>
        </row>
        <row r="172">
          <cell r="A172">
            <v>101067</v>
          </cell>
          <cell r="B172">
            <v>20</v>
          </cell>
          <cell r="C172">
            <v>2700</v>
          </cell>
          <cell r="D172">
            <v>101067</v>
          </cell>
          <cell r="E172" t="str">
            <v>EOP-Franchises &amp; Consents</v>
          </cell>
          <cell r="F172">
            <v>0</v>
          </cell>
          <cell r="G172">
            <v>0</v>
          </cell>
          <cell r="H172">
            <v>0</v>
          </cell>
          <cell r="I172">
            <v>0</v>
          </cell>
          <cell r="J172">
            <v>0</v>
          </cell>
          <cell r="K172">
            <v>0</v>
          </cell>
          <cell r="L172">
            <v>0</v>
          </cell>
          <cell r="M172">
            <v>0</v>
          </cell>
          <cell r="O172">
            <v>101067</v>
          </cell>
          <cell r="P172" t="str">
            <v>EOP-Franchises &amp; Consents</v>
          </cell>
          <cell r="Q172">
            <v>0</v>
          </cell>
          <cell r="R172">
            <v>0</v>
          </cell>
          <cell r="S172">
            <v>0</v>
          </cell>
          <cell r="T172">
            <v>0</v>
          </cell>
          <cell r="U172">
            <v>0</v>
          </cell>
          <cell r="V172">
            <v>0</v>
          </cell>
          <cell r="W172">
            <v>0</v>
          </cell>
          <cell r="X172">
            <v>0</v>
          </cell>
          <cell r="Z172">
            <v>0</v>
          </cell>
        </row>
        <row r="173">
          <cell r="A173">
            <v>101068</v>
          </cell>
          <cell r="B173">
            <v>20</v>
          </cell>
          <cell r="C173">
            <v>2402</v>
          </cell>
          <cell r="D173">
            <v>101068</v>
          </cell>
          <cell r="E173" t="str">
            <v>FE-SAP Authorization Project</v>
          </cell>
          <cell r="F173">
            <v>0</v>
          </cell>
          <cell r="G173">
            <v>372.49</v>
          </cell>
          <cell r="H173">
            <v>372.49</v>
          </cell>
          <cell r="I173">
            <v>0</v>
          </cell>
          <cell r="J173">
            <v>0</v>
          </cell>
          <cell r="K173">
            <v>0</v>
          </cell>
          <cell r="L173">
            <v>372.49</v>
          </cell>
          <cell r="M173">
            <v>0</v>
          </cell>
          <cell r="O173">
            <v>101068</v>
          </cell>
          <cell r="P173" t="str">
            <v>FE-SAP Authorization Project</v>
          </cell>
          <cell r="Q173">
            <v>0</v>
          </cell>
          <cell r="R173">
            <v>372.49</v>
          </cell>
          <cell r="S173">
            <v>372.49</v>
          </cell>
          <cell r="T173">
            <v>0</v>
          </cell>
          <cell r="U173">
            <v>0</v>
          </cell>
          <cell r="V173">
            <v>0</v>
          </cell>
          <cell r="W173">
            <v>372.49</v>
          </cell>
          <cell r="X173">
            <v>0</v>
          </cell>
          <cell r="Z173">
            <v>0</v>
          </cell>
        </row>
        <row r="174">
          <cell r="A174">
            <v>101069</v>
          </cell>
          <cell r="B174">
            <v>20</v>
          </cell>
          <cell r="C174">
            <v>2402</v>
          </cell>
          <cell r="D174">
            <v>101069</v>
          </cell>
          <cell r="E174" t="str">
            <v>FE-Disaster Recovery Site</v>
          </cell>
          <cell r="F174">
            <v>0</v>
          </cell>
          <cell r="G174">
            <v>6387</v>
          </cell>
          <cell r="H174">
            <v>6387</v>
          </cell>
          <cell r="I174">
            <v>7545.84</v>
          </cell>
          <cell r="J174">
            <v>5000</v>
          </cell>
          <cell r="K174">
            <v>12545.84</v>
          </cell>
          <cell r="L174">
            <v>-6158.84</v>
          </cell>
          <cell r="M174">
            <v>12545.84</v>
          </cell>
          <cell r="O174">
            <v>101069</v>
          </cell>
          <cell r="P174" t="str">
            <v>FE-Disaster Recovery Site</v>
          </cell>
          <cell r="Q174">
            <v>0</v>
          </cell>
          <cell r="R174">
            <v>6387</v>
          </cell>
          <cell r="S174">
            <v>6387</v>
          </cell>
          <cell r="T174">
            <v>7545.84</v>
          </cell>
          <cell r="U174">
            <v>5000</v>
          </cell>
          <cell r="V174">
            <v>12545.84</v>
          </cell>
          <cell r="W174">
            <v>-6158.84</v>
          </cell>
          <cell r="X174">
            <v>12545.84</v>
          </cell>
          <cell r="Z174">
            <v>0</v>
          </cell>
        </row>
        <row r="175">
          <cell r="A175">
            <v>101072</v>
          </cell>
          <cell r="B175">
            <v>30</v>
          </cell>
          <cell r="C175">
            <v>3410</v>
          </cell>
          <cell r="D175">
            <v>101072</v>
          </cell>
          <cell r="E175" t="str">
            <v>FO-Cust. Service Office Area Renovations</v>
          </cell>
          <cell r="F175">
            <v>-112</v>
          </cell>
          <cell r="G175">
            <v>0</v>
          </cell>
          <cell r="H175">
            <v>-112</v>
          </cell>
          <cell r="I175">
            <v>0</v>
          </cell>
          <cell r="J175">
            <v>0</v>
          </cell>
          <cell r="K175">
            <v>0</v>
          </cell>
          <cell r="L175">
            <v>-112</v>
          </cell>
          <cell r="M175">
            <v>0</v>
          </cell>
          <cell r="O175">
            <v>101072</v>
          </cell>
          <cell r="P175" t="str">
            <v>FO-Cust. Service Office Area Renovations</v>
          </cell>
          <cell r="Q175">
            <v>-112</v>
          </cell>
          <cell r="R175">
            <v>0</v>
          </cell>
          <cell r="S175">
            <v>-112</v>
          </cell>
          <cell r="T175">
            <v>0</v>
          </cell>
          <cell r="U175">
            <v>0</v>
          </cell>
          <cell r="V175">
            <v>0</v>
          </cell>
          <cell r="W175">
            <v>-112</v>
          </cell>
          <cell r="X175">
            <v>0</v>
          </cell>
          <cell r="Z175">
            <v>0</v>
          </cell>
        </row>
        <row r="176">
          <cell r="A176">
            <v>101076</v>
          </cell>
          <cell r="B176">
            <v>70</v>
          </cell>
          <cell r="C176">
            <v>7300</v>
          </cell>
          <cell r="D176">
            <v>101076</v>
          </cell>
          <cell r="E176" t="str">
            <v>CE- General Capital</v>
          </cell>
          <cell r="F176">
            <v>213955.01</v>
          </cell>
          <cell r="G176">
            <v>577360.94999999995</v>
          </cell>
          <cell r="H176">
            <v>791315.96</v>
          </cell>
          <cell r="I176">
            <v>211348.44</v>
          </cell>
          <cell r="J176">
            <v>569592.48</v>
          </cell>
          <cell r="K176">
            <v>780940.92</v>
          </cell>
          <cell r="L176">
            <v>10375.040000000001</v>
          </cell>
          <cell r="M176">
            <v>780940.92</v>
          </cell>
          <cell r="O176">
            <v>101076</v>
          </cell>
          <cell r="P176" t="str">
            <v>CE- General Capital</v>
          </cell>
          <cell r="Q176">
            <v>213955.01</v>
          </cell>
          <cell r="R176">
            <v>577360.94999999995</v>
          </cell>
          <cell r="S176">
            <v>791315.96</v>
          </cell>
          <cell r="T176">
            <v>211348.44</v>
          </cell>
          <cell r="U176">
            <v>569592.48</v>
          </cell>
          <cell r="V176">
            <v>780940.92</v>
          </cell>
          <cell r="W176">
            <v>10375.040000000001</v>
          </cell>
          <cell r="X176">
            <v>780940.92</v>
          </cell>
          <cell r="Z176">
            <v>0</v>
          </cell>
        </row>
        <row r="177">
          <cell r="A177">
            <v>101077</v>
          </cell>
          <cell r="B177">
            <v>20</v>
          </cell>
          <cell r="C177">
            <v>2700</v>
          </cell>
          <cell r="D177">
            <v>101077</v>
          </cell>
          <cell r="E177" t="str">
            <v>EOP-GENERAL CAPITAL CHARGES</v>
          </cell>
          <cell r="F177">
            <v>101826.48</v>
          </cell>
          <cell r="G177">
            <v>133048.95000000001</v>
          </cell>
          <cell r="H177">
            <v>234875.43</v>
          </cell>
          <cell r="I177">
            <v>61243.68</v>
          </cell>
          <cell r="J177">
            <v>127126.8</v>
          </cell>
          <cell r="K177">
            <v>188370.48</v>
          </cell>
          <cell r="L177">
            <v>46504.95</v>
          </cell>
          <cell r="M177">
            <v>188370.48</v>
          </cell>
          <cell r="O177">
            <v>101077</v>
          </cell>
          <cell r="P177" t="str">
            <v>EOP-GENERAL CAPITAL CHARGES</v>
          </cell>
          <cell r="Q177">
            <v>101826.48</v>
          </cell>
          <cell r="R177">
            <v>133048.95000000001</v>
          </cell>
          <cell r="S177">
            <v>234875.43</v>
          </cell>
          <cell r="T177">
            <v>61243.68</v>
          </cell>
          <cell r="U177">
            <v>127126.8</v>
          </cell>
          <cell r="V177">
            <v>188370.48</v>
          </cell>
          <cell r="W177">
            <v>46504.95</v>
          </cell>
          <cell r="X177">
            <v>188370.48</v>
          </cell>
          <cell r="Z177">
            <v>0</v>
          </cell>
        </row>
        <row r="178">
          <cell r="A178">
            <v>101078</v>
          </cell>
          <cell r="B178">
            <v>70</v>
          </cell>
          <cell r="C178">
            <v>7300</v>
          </cell>
          <cell r="D178">
            <v>101078</v>
          </cell>
          <cell r="E178" t="str">
            <v>CE -Reloc &amp; upgrade Bound Rd Trans 25 MV</v>
          </cell>
          <cell r="F178">
            <v>10795</v>
          </cell>
          <cell r="G178">
            <v>1335.67</v>
          </cell>
          <cell r="H178">
            <v>12130.67</v>
          </cell>
          <cell r="I178">
            <v>8006.4</v>
          </cell>
          <cell r="J178">
            <v>0</v>
          </cell>
          <cell r="K178">
            <v>8006.4</v>
          </cell>
          <cell r="L178">
            <v>4124.2700000000004</v>
          </cell>
          <cell r="M178">
            <v>8006.4</v>
          </cell>
          <cell r="O178">
            <v>101078</v>
          </cell>
          <cell r="P178" t="str">
            <v>CE -Reloc &amp; upgrade Bound Rd Trans 25 MV</v>
          </cell>
          <cell r="Q178">
            <v>10795</v>
          </cell>
          <cell r="R178">
            <v>1335.67</v>
          </cell>
          <cell r="S178">
            <v>12130.67</v>
          </cell>
          <cell r="T178">
            <v>8006.4</v>
          </cell>
          <cell r="U178">
            <v>0</v>
          </cell>
          <cell r="V178">
            <v>8006.4</v>
          </cell>
          <cell r="W178">
            <v>4124.2700000000004</v>
          </cell>
          <cell r="X178">
            <v>8006.4</v>
          </cell>
          <cell r="Z178">
            <v>0</v>
          </cell>
        </row>
        <row r="179">
          <cell r="A179">
            <v>101079</v>
          </cell>
          <cell r="B179">
            <v>70</v>
          </cell>
          <cell r="C179">
            <v>7300</v>
          </cell>
          <cell r="D179">
            <v>101079</v>
          </cell>
          <cell r="E179" t="str">
            <v>Cornwall - New UG Services S Stormont</v>
          </cell>
          <cell r="F179">
            <v>0</v>
          </cell>
          <cell r="G179">
            <v>0</v>
          </cell>
          <cell r="H179">
            <v>0</v>
          </cell>
          <cell r="I179">
            <v>0</v>
          </cell>
          <cell r="J179">
            <v>0</v>
          </cell>
          <cell r="K179">
            <v>0</v>
          </cell>
          <cell r="L179">
            <v>0</v>
          </cell>
          <cell r="M179">
            <v>0</v>
          </cell>
          <cell r="O179">
            <v>101079</v>
          </cell>
          <cell r="P179" t="str">
            <v>Cornwall - New UG Services S Stormont</v>
          </cell>
          <cell r="Q179">
            <v>0</v>
          </cell>
          <cell r="R179">
            <v>0</v>
          </cell>
          <cell r="S179">
            <v>0</v>
          </cell>
          <cell r="T179">
            <v>0</v>
          </cell>
          <cell r="U179">
            <v>0</v>
          </cell>
          <cell r="V179">
            <v>0</v>
          </cell>
          <cell r="W179">
            <v>0</v>
          </cell>
          <cell r="X179">
            <v>0</v>
          </cell>
          <cell r="Z179">
            <v>0</v>
          </cell>
        </row>
        <row r="180">
          <cell r="A180">
            <v>101080</v>
          </cell>
          <cell r="B180">
            <v>70</v>
          </cell>
          <cell r="C180">
            <v>7300</v>
          </cell>
          <cell r="D180">
            <v>101080</v>
          </cell>
          <cell r="E180" t="str">
            <v>Cornwall - New UG Services S Glengarry</v>
          </cell>
          <cell r="F180">
            <v>15952.38</v>
          </cell>
          <cell r="G180">
            <v>27260.28</v>
          </cell>
          <cell r="H180">
            <v>43212.66</v>
          </cell>
          <cell r="I180">
            <v>0</v>
          </cell>
          <cell r="J180">
            <v>0</v>
          </cell>
          <cell r="K180">
            <v>0</v>
          </cell>
          <cell r="L180">
            <v>43212.66</v>
          </cell>
          <cell r="M180">
            <v>0</v>
          </cell>
          <cell r="O180">
            <v>101080</v>
          </cell>
          <cell r="P180" t="str">
            <v>Cornwall - New UG Services S Glengarry</v>
          </cell>
          <cell r="Q180">
            <v>15952.38</v>
          </cell>
          <cell r="R180">
            <v>27260.28</v>
          </cell>
          <cell r="S180">
            <v>43212.66</v>
          </cell>
          <cell r="T180">
            <v>0</v>
          </cell>
          <cell r="U180">
            <v>0</v>
          </cell>
          <cell r="V180">
            <v>0</v>
          </cell>
          <cell r="W180">
            <v>43212.66</v>
          </cell>
          <cell r="X180">
            <v>0</v>
          </cell>
          <cell r="Z180">
            <v>0</v>
          </cell>
        </row>
        <row r="181">
          <cell r="A181">
            <v>101081</v>
          </cell>
          <cell r="B181">
            <v>70</v>
          </cell>
          <cell r="C181">
            <v>7300</v>
          </cell>
          <cell r="D181">
            <v>101081</v>
          </cell>
          <cell r="E181" t="str">
            <v>Cornwall - New UG Services Cornwall Isla</v>
          </cell>
          <cell r="F181">
            <v>6646.13</v>
          </cell>
          <cell r="G181">
            <v>7870.43</v>
          </cell>
          <cell r="H181">
            <v>14516.56</v>
          </cell>
          <cell r="I181">
            <v>0</v>
          </cell>
          <cell r="J181">
            <v>0</v>
          </cell>
          <cell r="K181">
            <v>0</v>
          </cell>
          <cell r="L181">
            <v>14516.56</v>
          </cell>
          <cell r="M181">
            <v>0</v>
          </cell>
          <cell r="O181">
            <v>101081</v>
          </cell>
          <cell r="P181" t="str">
            <v>Cornwall - New UG Services Cornwall Isla</v>
          </cell>
          <cell r="Q181">
            <v>6646.13</v>
          </cell>
          <cell r="R181">
            <v>7870.43</v>
          </cell>
          <cell r="S181">
            <v>14516.56</v>
          </cell>
          <cell r="T181">
            <v>0</v>
          </cell>
          <cell r="U181">
            <v>0</v>
          </cell>
          <cell r="V181">
            <v>0</v>
          </cell>
          <cell r="W181">
            <v>14516.56</v>
          </cell>
          <cell r="X181">
            <v>0</v>
          </cell>
          <cell r="Z181">
            <v>0</v>
          </cell>
        </row>
        <row r="182">
          <cell r="A182">
            <v>101082</v>
          </cell>
          <cell r="B182">
            <v>20</v>
          </cell>
          <cell r="C182">
            <v>2600</v>
          </cell>
          <cell r="D182">
            <v>101082</v>
          </cell>
          <cell r="E182" t="str">
            <v>PC-GENERAL CAPITAL CHARGES</v>
          </cell>
          <cell r="F182">
            <v>99411.75</v>
          </cell>
          <cell r="G182">
            <v>250923.82</v>
          </cell>
          <cell r="H182">
            <v>350335.57</v>
          </cell>
          <cell r="I182">
            <v>48990.12</v>
          </cell>
          <cell r="J182">
            <v>244421.64</v>
          </cell>
          <cell r="K182">
            <v>293411.76</v>
          </cell>
          <cell r="L182">
            <v>56923.81</v>
          </cell>
          <cell r="M182">
            <v>293411.76</v>
          </cell>
          <cell r="O182">
            <v>101082</v>
          </cell>
          <cell r="P182" t="str">
            <v>PC-GENERAL CAPITAL CHARGES</v>
          </cell>
          <cell r="Q182">
            <v>99411.75</v>
          </cell>
          <cell r="R182">
            <v>250923.82</v>
          </cell>
          <cell r="S182">
            <v>350335.57</v>
          </cell>
          <cell r="T182">
            <v>48990.12</v>
          </cell>
          <cell r="U182">
            <v>244421.64</v>
          </cell>
          <cell r="V182">
            <v>293411.76</v>
          </cell>
          <cell r="W182">
            <v>56923.81</v>
          </cell>
          <cell r="X182">
            <v>293411.76</v>
          </cell>
          <cell r="Z182">
            <v>0</v>
          </cell>
        </row>
        <row r="183">
          <cell r="A183">
            <v>101089</v>
          </cell>
          <cell r="B183">
            <v>20</v>
          </cell>
          <cell r="C183">
            <v>2600</v>
          </cell>
          <cell r="D183">
            <v>101089</v>
          </cell>
          <cell r="E183" t="str">
            <v>PC-Building Improvements</v>
          </cell>
          <cell r="F183">
            <v>0</v>
          </cell>
          <cell r="G183">
            <v>0</v>
          </cell>
          <cell r="H183">
            <v>0</v>
          </cell>
          <cell r="I183">
            <v>0</v>
          </cell>
          <cell r="J183">
            <v>0</v>
          </cell>
          <cell r="K183">
            <v>0</v>
          </cell>
          <cell r="L183">
            <v>0</v>
          </cell>
          <cell r="M183">
            <v>0</v>
          </cell>
          <cell r="O183">
            <v>101089</v>
          </cell>
          <cell r="P183" t="str">
            <v>PC-Building Improvements</v>
          </cell>
          <cell r="Q183">
            <v>0</v>
          </cell>
          <cell r="R183">
            <v>0</v>
          </cell>
          <cell r="S183">
            <v>0</v>
          </cell>
          <cell r="T183">
            <v>0</v>
          </cell>
          <cell r="U183">
            <v>0</v>
          </cell>
          <cell r="V183">
            <v>0</v>
          </cell>
          <cell r="W183">
            <v>0</v>
          </cell>
          <cell r="X183">
            <v>0</v>
          </cell>
          <cell r="Z183">
            <v>0</v>
          </cell>
        </row>
        <row r="184">
          <cell r="A184">
            <v>101090</v>
          </cell>
          <cell r="B184">
            <v>70</v>
          </cell>
          <cell r="C184">
            <v>7300</v>
          </cell>
          <cell r="D184">
            <v>101090</v>
          </cell>
          <cell r="E184" t="str">
            <v>Cornwall-Generator Rebuilds</v>
          </cell>
          <cell r="F184">
            <v>0</v>
          </cell>
          <cell r="G184">
            <v>10578.8</v>
          </cell>
          <cell r="H184">
            <v>10578.8</v>
          </cell>
          <cell r="I184">
            <v>0</v>
          </cell>
          <cell r="J184">
            <v>0</v>
          </cell>
          <cell r="K184">
            <v>0</v>
          </cell>
          <cell r="L184">
            <v>10578.8</v>
          </cell>
          <cell r="M184">
            <v>0</v>
          </cell>
          <cell r="O184">
            <v>101090</v>
          </cell>
          <cell r="P184" t="str">
            <v>Cornwall-Generator Rebuilds</v>
          </cell>
          <cell r="Q184">
            <v>0</v>
          </cell>
          <cell r="R184">
            <v>10578.8</v>
          </cell>
          <cell r="S184">
            <v>10578.8</v>
          </cell>
          <cell r="T184">
            <v>0</v>
          </cell>
          <cell r="U184">
            <v>0</v>
          </cell>
          <cell r="V184">
            <v>0</v>
          </cell>
          <cell r="W184">
            <v>10578.8</v>
          </cell>
          <cell r="X184">
            <v>0</v>
          </cell>
          <cell r="Z184">
            <v>0</v>
          </cell>
        </row>
        <row r="185">
          <cell r="A185">
            <v>101091</v>
          </cell>
          <cell r="B185">
            <v>70</v>
          </cell>
          <cell r="C185">
            <v>7402</v>
          </cell>
          <cell r="D185">
            <v>101091</v>
          </cell>
          <cell r="E185" t="str">
            <v>CE - Scada IT Capital Improvements</v>
          </cell>
          <cell r="F185">
            <v>0</v>
          </cell>
          <cell r="G185">
            <v>0</v>
          </cell>
          <cell r="H185">
            <v>0</v>
          </cell>
          <cell r="I185">
            <v>2561.2800000000002</v>
          </cell>
          <cell r="J185">
            <v>5000</v>
          </cell>
          <cell r="K185">
            <v>7561.28</v>
          </cell>
          <cell r="L185">
            <v>-7561.28</v>
          </cell>
          <cell r="M185">
            <v>7561.28</v>
          </cell>
          <cell r="O185">
            <v>101091</v>
          </cell>
          <cell r="P185" t="str">
            <v>CE - Scada IT Capital Improvements</v>
          </cell>
          <cell r="Q185">
            <v>0</v>
          </cell>
          <cell r="R185">
            <v>0</v>
          </cell>
          <cell r="S185">
            <v>0</v>
          </cell>
          <cell r="T185">
            <v>2561.2800000000002</v>
          </cell>
          <cell r="U185">
            <v>5000</v>
          </cell>
          <cell r="V185">
            <v>7561.28</v>
          </cell>
          <cell r="W185">
            <v>-7561.28</v>
          </cell>
          <cell r="X185">
            <v>7561.28</v>
          </cell>
          <cell r="Z185">
            <v>0</v>
          </cell>
        </row>
        <row r="186">
          <cell r="A186">
            <v>101092</v>
          </cell>
          <cell r="B186">
            <v>20</v>
          </cell>
          <cell r="C186">
            <v>2402</v>
          </cell>
          <cell r="D186">
            <v>101092</v>
          </cell>
          <cell r="E186" t="str">
            <v>FE - Scada IT Capital Improvements</v>
          </cell>
          <cell r="F186">
            <v>0</v>
          </cell>
          <cell r="G186">
            <v>0</v>
          </cell>
          <cell r="H186">
            <v>0</v>
          </cell>
          <cell r="I186">
            <v>0</v>
          </cell>
          <cell r="J186">
            <v>0</v>
          </cell>
          <cell r="K186">
            <v>0</v>
          </cell>
          <cell r="L186">
            <v>0</v>
          </cell>
          <cell r="M186">
            <v>0</v>
          </cell>
          <cell r="O186">
            <v>101092</v>
          </cell>
          <cell r="P186" t="str">
            <v>FE - Scada IT Capital Improvements</v>
          </cell>
          <cell r="Q186">
            <v>0</v>
          </cell>
          <cell r="R186">
            <v>0</v>
          </cell>
          <cell r="S186">
            <v>0</v>
          </cell>
          <cell r="T186">
            <v>0</v>
          </cell>
          <cell r="U186">
            <v>0</v>
          </cell>
          <cell r="V186">
            <v>0</v>
          </cell>
          <cell r="W186">
            <v>0</v>
          </cell>
          <cell r="X186">
            <v>0</v>
          </cell>
          <cell r="Z186">
            <v>0</v>
          </cell>
        </row>
        <row r="187">
          <cell r="A187">
            <v>101093</v>
          </cell>
          <cell r="B187">
            <v>70</v>
          </cell>
          <cell r="C187">
            <v>7402</v>
          </cell>
          <cell r="D187">
            <v>101093</v>
          </cell>
          <cell r="E187" t="str">
            <v>CE -New servers in 0070</v>
          </cell>
          <cell r="F187">
            <v>0</v>
          </cell>
          <cell r="G187">
            <v>612.9</v>
          </cell>
          <cell r="H187">
            <v>612.9</v>
          </cell>
          <cell r="I187">
            <v>4097.28</v>
          </cell>
          <cell r="J187">
            <v>20000</v>
          </cell>
          <cell r="K187">
            <v>24097.279999999999</v>
          </cell>
          <cell r="L187">
            <v>-23484.38</v>
          </cell>
          <cell r="M187">
            <v>24097.279999999999</v>
          </cell>
          <cell r="O187">
            <v>101093</v>
          </cell>
          <cell r="P187" t="str">
            <v>CE -New servers in 0070</v>
          </cell>
          <cell r="Q187">
            <v>0</v>
          </cell>
          <cell r="R187">
            <v>612.9</v>
          </cell>
          <cell r="S187">
            <v>612.9</v>
          </cell>
          <cell r="T187">
            <v>4097.28</v>
          </cell>
          <cell r="U187">
            <v>20000</v>
          </cell>
          <cell r="V187">
            <v>24097.279999999999</v>
          </cell>
          <cell r="W187">
            <v>-23484.38</v>
          </cell>
          <cell r="X187">
            <v>24097.279999999999</v>
          </cell>
          <cell r="Z187">
            <v>0</v>
          </cell>
        </row>
        <row r="188">
          <cell r="A188">
            <v>101094</v>
          </cell>
          <cell r="B188">
            <v>70</v>
          </cell>
          <cell r="C188">
            <v>7402</v>
          </cell>
          <cell r="D188">
            <v>101094</v>
          </cell>
          <cell r="E188" t="str">
            <v>CE -New PC's in 0070</v>
          </cell>
          <cell r="F188">
            <v>3936</v>
          </cell>
          <cell r="G188">
            <v>26353.05</v>
          </cell>
          <cell r="H188">
            <v>30289.05</v>
          </cell>
          <cell r="I188">
            <v>1409.28</v>
          </cell>
          <cell r="J188">
            <v>18000</v>
          </cell>
          <cell r="K188">
            <v>19409.28</v>
          </cell>
          <cell r="L188">
            <v>10879.77</v>
          </cell>
          <cell r="M188">
            <v>19409.28</v>
          </cell>
          <cell r="O188">
            <v>101094</v>
          </cell>
          <cell r="P188" t="str">
            <v>CE -New PC's in 0070</v>
          </cell>
          <cell r="Q188">
            <v>3936</v>
          </cell>
          <cell r="R188">
            <v>26353.05</v>
          </cell>
          <cell r="S188">
            <v>30289.05</v>
          </cell>
          <cell r="T188">
            <v>1409.28</v>
          </cell>
          <cell r="U188">
            <v>18000</v>
          </cell>
          <cell r="V188">
            <v>19409.28</v>
          </cell>
          <cell r="W188">
            <v>10879.77</v>
          </cell>
          <cell r="X188">
            <v>19409.28</v>
          </cell>
          <cell r="Z188">
            <v>0</v>
          </cell>
        </row>
        <row r="189">
          <cell r="A189">
            <v>101095</v>
          </cell>
          <cell r="B189">
            <v>20</v>
          </cell>
          <cell r="C189">
            <v>2402</v>
          </cell>
          <cell r="D189">
            <v>101095</v>
          </cell>
          <cell r="E189" t="str">
            <v>FE - FE Interval Meter Project</v>
          </cell>
          <cell r="F189">
            <v>1359</v>
          </cell>
          <cell r="G189">
            <v>235.12</v>
          </cell>
          <cell r="H189">
            <v>1594.12</v>
          </cell>
          <cell r="I189">
            <v>0</v>
          </cell>
          <cell r="J189">
            <v>0</v>
          </cell>
          <cell r="K189">
            <v>0</v>
          </cell>
          <cell r="L189">
            <v>1594.12</v>
          </cell>
          <cell r="M189">
            <v>0</v>
          </cell>
          <cell r="O189">
            <v>101095</v>
          </cell>
          <cell r="P189" t="str">
            <v>FE - FE Interval Meter Project</v>
          </cell>
          <cell r="Q189">
            <v>1359</v>
          </cell>
          <cell r="R189">
            <v>235.12</v>
          </cell>
          <cell r="S189">
            <v>1594.12</v>
          </cell>
          <cell r="T189">
            <v>0</v>
          </cell>
          <cell r="U189">
            <v>0</v>
          </cell>
          <cell r="V189">
            <v>0</v>
          </cell>
          <cell r="W189">
            <v>1594.12</v>
          </cell>
          <cell r="X189">
            <v>0</v>
          </cell>
          <cell r="Z189">
            <v>0</v>
          </cell>
        </row>
        <row r="190">
          <cell r="A190">
            <v>101096</v>
          </cell>
          <cell r="B190">
            <v>70</v>
          </cell>
          <cell r="C190">
            <v>7402</v>
          </cell>
          <cell r="D190">
            <v>101096</v>
          </cell>
          <cell r="E190" t="str">
            <v>CE -Hardware &amp; Peripherals in 0070</v>
          </cell>
          <cell r="F190">
            <v>0</v>
          </cell>
          <cell r="G190">
            <v>6996.23</v>
          </cell>
          <cell r="H190">
            <v>6996.23</v>
          </cell>
          <cell r="I190">
            <v>1409.28</v>
          </cell>
          <cell r="J190">
            <v>12000.04</v>
          </cell>
          <cell r="K190">
            <v>13409.32</v>
          </cell>
          <cell r="L190">
            <v>-6413.09</v>
          </cell>
          <cell r="M190">
            <v>13409.32</v>
          </cell>
          <cell r="O190">
            <v>101096</v>
          </cell>
          <cell r="P190" t="str">
            <v>CE -Hardware &amp; Peripherals in 0070</v>
          </cell>
          <cell r="Q190">
            <v>0</v>
          </cell>
          <cell r="R190">
            <v>6996.23</v>
          </cell>
          <cell r="S190">
            <v>6996.23</v>
          </cell>
          <cell r="T190">
            <v>1409.28</v>
          </cell>
          <cell r="U190">
            <v>12000.04</v>
          </cell>
          <cell r="V190">
            <v>13409.32</v>
          </cell>
          <cell r="W190">
            <v>-6413.09</v>
          </cell>
          <cell r="X190">
            <v>13409.32</v>
          </cell>
          <cell r="Z190">
            <v>0</v>
          </cell>
        </row>
        <row r="191">
          <cell r="A191">
            <v>101098</v>
          </cell>
          <cell r="B191">
            <v>20</v>
          </cell>
          <cell r="C191">
            <v>2300</v>
          </cell>
          <cell r="D191">
            <v>101098</v>
          </cell>
          <cell r="E191" t="str">
            <v>FE-Stevensv 34.5kv Line Ext closed 04/07</v>
          </cell>
          <cell r="F191">
            <v>0</v>
          </cell>
          <cell r="G191">
            <v>0</v>
          </cell>
          <cell r="H191">
            <v>0</v>
          </cell>
          <cell r="I191">
            <v>0</v>
          </cell>
          <cell r="J191">
            <v>0</v>
          </cell>
          <cell r="K191">
            <v>0</v>
          </cell>
          <cell r="L191">
            <v>0</v>
          </cell>
          <cell r="M191">
            <v>0</v>
          </cell>
          <cell r="O191">
            <v>101098</v>
          </cell>
          <cell r="P191" t="str">
            <v>FE-Stevensv 34.5kv Line Ext closed 04/07</v>
          </cell>
          <cell r="Q191">
            <v>0</v>
          </cell>
          <cell r="R191">
            <v>0</v>
          </cell>
          <cell r="S191">
            <v>0</v>
          </cell>
          <cell r="T191">
            <v>0</v>
          </cell>
          <cell r="U191">
            <v>0</v>
          </cell>
          <cell r="V191">
            <v>0</v>
          </cell>
          <cell r="W191">
            <v>0</v>
          </cell>
          <cell r="X191">
            <v>0</v>
          </cell>
          <cell r="Z191">
            <v>0</v>
          </cell>
        </row>
        <row r="192">
          <cell r="A192">
            <v>101099</v>
          </cell>
          <cell r="B192">
            <v>20</v>
          </cell>
          <cell r="C192">
            <v>2300</v>
          </cell>
          <cell r="D192">
            <v>101099</v>
          </cell>
          <cell r="E192" t="str">
            <v>FE-Instll2-3X500kva Rat Bnks St.13closed</v>
          </cell>
          <cell r="F192">
            <v>0</v>
          </cell>
          <cell r="G192">
            <v>0</v>
          </cell>
          <cell r="H192">
            <v>0</v>
          </cell>
          <cell r="I192">
            <v>0</v>
          </cell>
          <cell r="J192">
            <v>0</v>
          </cell>
          <cell r="K192">
            <v>0</v>
          </cell>
          <cell r="L192">
            <v>0</v>
          </cell>
          <cell r="M192">
            <v>0</v>
          </cell>
          <cell r="O192">
            <v>101099</v>
          </cell>
          <cell r="P192" t="str">
            <v>FE-Instll2-3X500kva Rat Bnks St.13closed</v>
          </cell>
          <cell r="Q192">
            <v>0</v>
          </cell>
          <cell r="R192">
            <v>0</v>
          </cell>
          <cell r="S192">
            <v>0</v>
          </cell>
          <cell r="T192">
            <v>0</v>
          </cell>
          <cell r="U192">
            <v>0</v>
          </cell>
          <cell r="V192">
            <v>0</v>
          </cell>
          <cell r="W192">
            <v>0</v>
          </cell>
          <cell r="X192">
            <v>0</v>
          </cell>
          <cell r="Z192">
            <v>0</v>
          </cell>
        </row>
        <row r="193">
          <cell r="A193">
            <v>101100</v>
          </cell>
          <cell r="B193">
            <v>20</v>
          </cell>
          <cell r="C193">
            <v>2300</v>
          </cell>
          <cell r="D193">
            <v>101100</v>
          </cell>
          <cell r="E193" t="str">
            <v>FE-Lightn Protect Ratio Banksclosed04/07</v>
          </cell>
          <cell r="F193">
            <v>0</v>
          </cell>
          <cell r="G193">
            <v>0</v>
          </cell>
          <cell r="H193">
            <v>0</v>
          </cell>
          <cell r="I193">
            <v>0</v>
          </cell>
          <cell r="J193">
            <v>0</v>
          </cell>
          <cell r="K193">
            <v>0</v>
          </cell>
          <cell r="L193">
            <v>0</v>
          </cell>
          <cell r="M193">
            <v>0</v>
          </cell>
          <cell r="O193">
            <v>101100</v>
          </cell>
          <cell r="P193" t="str">
            <v>FE-Lightn Protect Ratio Banksclosed04/07</v>
          </cell>
          <cell r="Q193">
            <v>0</v>
          </cell>
          <cell r="R193">
            <v>0</v>
          </cell>
          <cell r="S193">
            <v>0</v>
          </cell>
          <cell r="T193">
            <v>0</v>
          </cell>
          <cell r="U193">
            <v>0</v>
          </cell>
          <cell r="V193">
            <v>0</v>
          </cell>
          <cell r="W193">
            <v>0</v>
          </cell>
          <cell r="X193">
            <v>0</v>
          </cell>
          <cell r="Z193">
            <v>0</v>
          </cell>
        </row>
        <row r="194">
          <cell r="A194">
            <v>101101</v>
          </cell>
          <cell r="B194">
            <v>20</v>
          </cell>
          <cell r="C194">
            <v>2600</v>
          </cell>
          <cell r="D194">
            <v>101101</v>
          </cell>
          <cell r="E194" t="str">
            <v>PC-Lims System Upgrade</v>
          </cell>
          <cell r="F194">
            <v>0</v>
          </cell>
          <cell r="G194">
            <v>0</v>
          </cell>
          <cell r="H194">
            <v>0</v>
          </cell>
          <cell r="I194">
            <v>0</v>
          </cell>
          <cell r="J194">
            <v>0</v>
          </cell>
          <cell r="K194">
            <v>0</v>
          </cell>
          <cell r="L194">
            <v>0</v>
          </cell>
          <cell r="M194">
            <v>0</v>
          </cell>
          <cell r="O194">
            <v>101101</v>
          </cell>
          <cell r="P194" t="str">
            <v>PC-Lims System Upgrade</v>
          </cell>
          <cell r="Q194">
            <v>0</v>
          </cell>
          <cell r="R194">
            <v>0</v>
          </cell>
          <cell r="S194">
            <v>0</v>
          </cell>
          <cell r="T194">
            <v>0</v>
          </cell>
          <cell r="U194">
            <v>0</v>
          </cell>
          <cell r="V194">
            <v>0</v>
          </cell>
          <cell r="W194">
            <v>0</v>
          </cell>
          <cell r="X194">
            <v>0</v>
          </cell>
          <cell r="Z194">
            <v>0</v>
          </cell>
        </row>
        <row r="195">
          <cell r="A195">
            <v>101102</v>
          </cell>
          <cell r="B195">
            <v>20</v>
          </cell>
          <cell r="C195">
            <v>2600</v>
          </cell>
          <cell r="D195">
            <v>101102</v>
          </cell>
          <cell r="E195" t="str">
            <v>PC-Elm Station Decommission * LOCKED *</v>
          </cell>
          <cell r="F195">
            <v>0</v>
          </cell>
          <cell r="G195">
            <v>-50.8</v>
          </cell>
          <cell r="H195">
            <v>-50.8</v>
          </cell>
          <cell r="I195">
            <v>0</v>
          </cell>
          <cell r="J195">
            <v>0</v>
          </cell>
          <cell r="K195">
            <v>0</v>
          </cell>
          <cell r="L195">
            <v>-50.8</v>
          </cell>
          <cell r="M195">
            <v>0</v>
          </cell>
          <cell r="O195">
            <v>101102</v>
          </cell>
          <cell r="P195" t="str">
            <v>PC-Elm Station Decommission * LOCKED *</v>
          </cell>
          <cell r="Q195">
            <v>0</v>
          </cell>
          <cell r="R195">
            <v>-50.8</v>
          </cell>
          <cell r="S195">
            <v>-50.8</v>
          </cell>
          <cell r="T195">
            <v>0</v>
          </cell>
          <cell r="U195">
            <v>0</v>
          </cell>
          <cell r="V195">
            <v>0</v>
          </cell>
          <cell r="W195">
            <v>-50.8</v>
          </cell>
          <cell r="X195">
            <v>0</v>
          </cell>
          <cell r="Z195">
            <v>0</v>
          </cell>
        </row>
        <row r="196">
          <cell r="A196">
            <v>101103</v>
          </cell>
          <cell r="B196">
            <v>20</v>
          </cell>
          <cell r="C196">
            <v>2600</v>
          </cell>
          <cell r="D196">
            <v>101103</v>
          </cell>
          <cell r="E196" t="str">
            <v>PC-Upgrade JF3 Replace Cu Primary</v>
          </cell>
          <cell r="F196">
            <v>0</v>
          </cell>
          <cell r="G196">
            <v>0</v>
          </cell>
          <cell r="H196">
            <v>0</v>
          </cell>
          <cell r="I196">
            <v>0</v>
          </cell>
          <cell r="J196">
            <v>0</v>
          </cell>
          <cell r="K196">
            <v>0</v>
          </cell>
          <cell r="L196">
            <v>0</v>
          </cell>
          <cell r="M196">
            <v>0</v>
          </cell>
          <cell r="O196">
            <v>101103</v>
          </cell>
          <cell r="P196" t="str">
            <v>PC-Upgrade JF3 Replace Cu Primary</v>
          </cell>
          <cell r="Q196">
            <v>0</v>
          </cell>
          <cell r="R196">
            <v>0</v>
          </cell>
          <cell r="S196">
            <v>0</v>
          </cell>
          <cell r="T196">
            <v>0</v>
          </cell>
          <cell r="U196">
            <v>0</v>
          </cell>
          <cell r="V196">
            <v>0</v>
          </cell>
          <cell r="W196">
            <v>0</v>
          </cell>
          <cell r="X196">
            <v>0</v>
          </cell>
          <cell r="Z196">
            <v>0</v>
          </cell>
        </row>
        <row r="197">
          <cell r="A197">
            <v>101104</v>
          </cell>
          <cell r="B197">
            <v>20</v>
          </cell>
          <cell r="C197">
            <v>2600</v>
          </cell>
          <cell r="D197">
            <v>101104</v>
          </cell>
          <cell r="E197" t="str">
            <v>PC-Upgrade Tie EF1 &amp; EF2 closed 04/07</v>
          </cell>
          <cell r="F197">
            <v>0</v>
          </cell>
          <cell r="G197">
            <v>0</v>
          </cell>
          <cell r="H197">
            <v>0</v>
          </cell>
          <cell r="I197">
            <v>0</v>
          </cell>
          <cell r="J197">
            <v>0</v>
          </cell>
          <cell r="K197">
            <v>0</v>
          </cell>
          <cell r="L197">
            <v>0</v>
          </cell>
          <cell r="M197">
            <v>0</v>
          </cell>
          <cell r="O197">
            <v>101104</v>
          </cell>
          <cell r="P197" t="str">
            <v>PC-Upgrade Tie EF1 &amp; EF2 closed 04/07</v>
          </cell>
          <cell r="Q197">
            <v>0</v>
          </cell>
          <cell r="R197">
            <v>0</v>
          </cell>
          <cell r="S197">
            <v>0</v>
          </cell>
          <cell r="T197">
            <v>0</v>
          </cell>
          <cell r="U197">
            <v>0</v>
          </cell>
          <cell r="V197">
            <v>0</v>
          </cell>
          <cell r="W197">
            <v>0</v>
          </cell>
          <cell r="X197">
            <v>0</v>
          </cell>
          <cell r="Z197">
            <v>0</v>
          </cell>
        </row>
        <row r="198">
          <cell r="A198">
            <v>101105</v>
          </cell>
          <cell r="B198">
            <v>20</v>
          </cell>
          <cell r="C198">
            <v>2600</v>
          </cell>
          <cell r="D198">
            <v>101105</v>
          </cell>
          <cell r="E198" t="str">
            <v>PC-Upgr Lightn Protect Ratio Bank closed</v>
          </cell>
          <cell r="F198">
            <v>0</v>
          </cell>
          <cell r="G198">
            <v>0</v>
          </cell>
          <cell r="H198">
            <v>0</v>
          </cell>
          <cell r="I198">
            <v>0</v>
          </cell>
          <cell r="J198">
            <v>0</v>
          </cell>
          <cell r="K198">
            <v>0</v>
          </cell>
          <cell r="L198">
            <v>0</v>
          </cell>
          <cell r="M198">
            <v>0</v>
          </cell>
          <cell r="O198">
            <v>101105</v>
          </cell>
          <cell r="P198" t="str">
            <v>PC-Upgr Lightn Protect Ratio Bank closed</v>
          </cell>
          <cell r="Q198">
            <v>0</v>
          </cell>
          <cell r="R198">
            <v>0</v>
          </cell>
          <cell r="S198">
            <v>0</v>
          </cell>
          <cell r="T198">
            <v>0</v>
          </cell>
          <cell r="U198">
            <v>0</v>
          </cell>
          <cell r="V198">
            <v>0</v>
          </cell>
          <cell r="W198">
            <v>0</v>
          </cell>
          <cell r="X198">
            <v>0</v>
          </cell>
          <cell r="Z198">
            <v>0</v>
          </cell>
        </row>
        <row r="199">
          <cell r="A199">
            <v>101106</v>
          </cell>
          <cell r="B199">
            <v>70</v>
          </cell>
          <cell r="C199">
            <v>7300</v>
          </cell>
          <cell r="D199">
            <v>101106</v>
          </cell>
          <cell r="E199" t="str">
            <v>CE-LIMS System Upgrade</v>
          </cell>
          <cell r="F199">
            <v>0</v>
          </cell>
          <cell r="G199">
            <v>0</v>
          </cell>
          <cell r="H199">
            <v>0</v>
          </cell>
          <cell r="I199">
            <v>0</v>
          </cell>
          <cell r="J199">
            <v>0</v>
          </cell>
          <cell r="K199">
            <v>0</v>
          </cell>
          <cell r="L199">
            <v>0</v>
          </cell>
          <cell r="M199">
            <v>0</v>
          </cell>
          <cell r="O199">
            <v>101106</v>
          </cell>
          <cell r="P199" t="str">
            <v>CE-LIMS System Upgrade</v>
          </cell>
          <cell r="Q199">
            <v>0</v>
          </cell>
          <cell r="R199">
            <v>0</v>
          </cell>
          <cell r="S199">
            <v>0</v>
          </cell>
          <cell r="T199">
            <v>0</v>
          </cell>
          <cell r="U199">
            <v>0</v>
          </cell>
          <cell r="V199">
            <v>0</v>
          </cell>
          <cell r="W199">
            <v>0</v>
          </cell>
          <cell r="X199">
            <v>0</v>
          </cell>
          <cell r="Z199">
            <v>0</v>
          </cell>
        </row>
        <row r="200">
          <cell r="A200">
            <v>101108</v>
          </cell>
          <cell r="B200">
            <v>20</v>
          </cell>
          <cell r="C200">
            <v>2300</v>
          </cell>
          <cell r="D200">
            <v>101108</v>
          </cell>
          <cell r="E200" t="str">
            <v>FE-Dist'n Standards Development</v>
          </cell>
          <cell r="F200">
            <v>16369</v>
          </cell>
          <cell r="G200">
            <v>798.85</v>
          </cell>
          <cell r="H200">
            <v>17167.849999999999</v>
          </cell>
          <cell r="I200">
            <v>8071.56</v>
          </cell>
          <cell r="J200">
            <v>0</v>
          </cell>
          <cell r="K200">
            <v>8071.56</v>
          </cell>
          <cell r="L200">
            <v>9096.2900000000009</v>
          </cell>
          <cell r="M200">
            <v>8071.56</v>
          </cell>
          <cell r="O200">
            <v>101108</v>
          </cell>
          <cell r="P200" t="str">
            <v>FE-Dist'n Standards Development</v>
          </cell>
          <cell r="Q200">
            <v>16369</v>
          </cell>
          <cell r="R200">
            <v>798.85</v>
          </cell>
          <cell r="S200">
            <v>17167.849999999999</v>
          </cell>
          <cell r="T200">
            <v>8071.56</v>
          </cell>
          <cell r="U200">
            <v>0</v>
          </cell>
          <cell r="V200">
            <v>8071.56</v>
          </cell>
          <cell r="W200">
            <v>9096.2900000000009</v>
          </cell>
          <cell r="X200">
            <v>8071.56</v>
          </cell>
          <cell r="Z200">
            <v>0</v>
          </cell>
        </row>
        <row r="201">
          <cell r="A201">
            <v>101109</v>
          </cell>
          <cell r="B201">
            <v>30</v>
          </cell>
          <cell r="C201">
            <v>3701</v>
          </cell>
          <cell r="D201">
            <v>101109</v>
          </cell>
          <cell r="E201" t="str">
            <v>CDH-Overhaul turbo chargers on Genset 2</v>
          </cell>
          <cell r="F201">
            <v>0</v>
          </cell>
          <cell r="G201">
            <v>0</v>
          </cell>
          <cell r="H201">
            <v>0</v>
          </cell>
          <cell r="I201">
            <v>0</v>
          </cell>
          <cell r="J201">
            <v>0</v>
          </cell>
          <cell r="K201">
            <v>0</v>
          </cell>
          <cell r="L201">
            <v>0</v>
          </cell>
          <cell r="M201">
            <v>0</v>
          </cell>
          <cell r="O201">
            <v>101109</v>
          </cell>
          <cell r="P201" t="str">
            <v>CDH-Overhaul turbo chargers on Genset 2</v>
          </cell>
          <cell r="Q201">
            <v>0</v>
          </cell>
          <cell r="R201">
            <v>0</v>
          </cell>
          <cell r="S201">
            <v>0</v>
          </cell>
          <cell r="T201">
            <v>0</v>
          </cell>
          <cell r="U201">
            <v>0</v>
          </cell>
          <cell r="V201">
            <v>0</v>
          </cell>
          <cell r="W201">
            <v>0</v>
          </cell>
          <cell r="X201">
            <v>0</v>
          </cell>
          <cell r="Z201">
            <v>0</v>
          </cell>
        </row>
        <row r="202">
          <cell r="A202">
            <v>101110</v>
          </cell>
          <cell r="B202">
            <v>20</v>
          </cell>
          <cell r="C202">
            <v>2600</v>
          </cell>
          <cell r="D202">
            <v>101110</v>
          </cell>
          <cell r="E202" t="str">
            <v>PC-Wholesale meters for 43M9to43M13LOCKE</v>
          </cell>
          <cell r="F202">
            <v>0</v>
          </cell>
          <cell r="G202">
            <v>736.71</v>
          </cell>
          <cell r="H202">
            <v>736.71</v>
          </cell>
          <cell r="I202">
            <v>0</v>
          </cell>
          <cell r="J202">
            <v>0</v>
          </cell>
          <cell r="K202">
            <v>0</v>
          </cell>
          <cell r="L202">
            <v>736.71</v>
          </cell>
          <cell r="M202">
            <v>0</v>
          </cell>
          <cell r="O202">
            <v>101110</v>
          </cell>
          <cell r="P202" t="str">
            <v>PC-Wholesale meters for 43M9to43M13LOCKE</v>
          </cell>
          <cell r="Q202">
            <v>0</v>
          </cell>
          <cell r="R202">
            <v>736.71</v>
          </cell>
          <cell r="S202">
            <v>736.71</v>
          </cell>
          <cell r="T202">
            <v>0</v>
          </cell>
          <cell r="U202">
            <v>0</v>
          </cell>
          <cell r="V202">
            <v>0</v>
          </cell>
          <cell r="W202">
            <v>736.71</v>
          </cell>
          <cell r="X202">
            <v>0</v>
          </cell>
          <cell r="Z202">
            <v>0</v>
          </cell>
        </row>
        <row r="203">
          <cell r="A203">
            <v>101111</v>
          </cell>
          <cell r="B203">
            <v>20</v>
          </cell>
          <cell r="C203">
            <v>2300</v>
          </cell>
          <cell r="D203">
            <v>101111</v>
          </cell>
          <cell r="E203" t="str">
            <v>FE-Cairns Court Reb &amp; Tie Extclose 04/07</v>
          </cell>
          <cell r="F203">
            <v>0</v>
          </cell>
          <cell r="G203">
            <v>0</v>
          </cell>
          <cell r="H203">
            <v>0</v>
          </cell>
          <cell r="I203">
            <v>0</v>
          </cell>
          <cell r="J203">
            <v>0</v>
          </cell>
          <cell r="K203">
            <v>0</v>
          </cell>
          <cell r="L203">
            <v>0</v>
          </cell>
          <cell r="M203">
            <v>0</v>
          </cell>
          <cell r="O203">
            <v>101111</v>
          </cell>
          <cell r="P203" t="str">
            <v>FE-Cairns Court Reb &amp; Tie Extclose 04/07</v>
          </cell>
          <cell r="Q203">
            <v>0</v>
          </cell>
          <cell r="R203">
            <v>0</v>
          </cell>
          <cell r="S203">
            <v>0</v>
          </cell>
          <cell r="T203">
            <v>0</v>
          </cell>
          <cell r="U203">
            <v>0</v>
          </cell>
          <cell r="V203">
            <v>0</v>
          </cell>
          <cell r="W203">
            <v>0</v>
          </cell>
          <cell r="X203">
            <v>0</v>
          </cell>
          <cell r="Z203">
            <v>0</v>
          </cell>
        </row>
        <row r="204">
          <cell r="A204">
            <v>101112</v>
          </cell>
          <cell r="B204">
            <v>20</v>
          </cell>
          <cell r="C204">
            <v>2300</v>
          </cell>
          <cell r="D204">
            <v>101112</v>
          </cell>
          <cell r="E204" t="str">
            <v>FE-Dominion Rd 18L10 Ext close 04/07</v>
          </cell>
          <cell r="F204">
            <v>0</v>
          </cell>
          <cell r="G204">
            <v>0</v>
          </cell>
          <cell r="H204">
            <v>0</v>
          </cell>
          <cell r="I204">
            <v>0</v>
          </cell>
          <cell r="J204">
            <v>0</v>
          </cell>
          <cell r="K204">
            <v>0</v>
          </cell>
          <cell r="L204">
            <v>0</v>
          </cell>
          <cell r="M204">
            <v>0</v>
          </cell>
          <cell r="O204">
            <v>101112</v>
          </cell>
          <cell r="P204" t="str">
            <v>FE-Dominion Rd 18L10 Ext close 04/07</v>
          </cell>
          <cell r="Q204">
            <v>0</v>
          </cell>
          <cell r="R204">
            <v>0</v>
          </cell>
          <cell r="S204">
            <v>0</v>
          </cell>
          <cell r="T204">
            <v>0</v>
          </cell>
          <cell r="U204">
            <v>0</v>
          </cell>
          <cell r="V204">
            <v>0</v>
          </cell>
          <cell r="W204">
            <v>0</v>
          </cell>
          <cell r="X204">
            <v>0</v>
          </cell>
          <cell r="Z204">
            <v>0</v>
          </cell>
        </row>
        <row r="205">
          <cell r="A205">
            <v>101113</v>
          </cell>
          <cell r="B205">
            <v>20</v>
          </cell>
          <cell r="C205">
            <v>2300</v>
          </cell>
          <cell r="D205">
            <v>101113</v>
          </cell>
          <cell r="E205" t="str">
            <v>FE- Dodds Court Rebuild closed 04/07</v>
          </cell>
          <cell r="F205">
            <v>0</v>
          </cell>
          <cell r="G205">
            <v>0</v>
          </cell>
          <cell r="H205">
            <v>0</v>
          </cell>
          <cell r="I205">
            <v>0</v>
          </cell>
          <cell r="J205">
            <v>0</v>
          </cell>
          <cell r="K205">
            <v>0</v>
          </cell>
          <cell r="L205">
            <v>0</v>
          </cell>
          <cell r="M205">
            <v>0</v>
          </cell>
          <cell r="O205">
            <v>101113</v>
          </cell>
          <cell r="P205" t="str">
            <v>FE- Dodds Court Rebuild closed 04/07</v>
          </cell>
          <cell r="Q205">
            <v>0</v>
          </cell>
          <cell r="R205">
            <v>0</v>
          </cell>
          <cell r="S205">
            <v>0</v>
          </cell>
          <cell r="T205">
            <v>0</v>
          </cell>
          <cell r="U205">
            <v>0</v>
          </cell>
          <cell r="V205">
            <v>0</v>
          </cell>
          <cell r="W205">
            <v>0</v>
          </cell>
          <cell r="X205">
            <v>0</v>
          </cell>
          <cell r="Z205">
            <v>0</v>
          </cell>
        </row>
        <row r="206">
          <cell r="A206">
            <v>101114</v>
          </cell>
          <cell r="B206">
            <v>20</v>
          </cell>
          <cell r="C206">
            <v>2600</v>
          </cell>
          <cell r="D206">
            <v>101114</v>
          </cell>
          <cell r="E206" t="str">
            <v>PC-Communications Project</v>
          </cell>
          <cell r="F206">
            <v>0</v>
          </cell>
          <cell r="G206">
            <v>620.36</v>
          </cell>
          <cell r="H206">
            <v>620.36</v>
          </cell>
          <cell r="I206">
            <v>3915.72</v>
          </cell>
          <cell r="J206">
            <v>12000</v>
          </cell>
          <cell r="K206">
            <v>15915.72</v>
          </cell>
          <cell r="L206">
            <v>-15295.36</v>
          </cell>
          <cell r="M206">
            <v>15915.72</v>
          </cell>
          <cell r="O206">
            <v>101114</v>
          </cell>
          <cell r="P206" t="str">
            <v>PC-Communications Project</v>
          </cell>
          <cell r="Q206">
            <v>0</v>
          </cell>
          <cell r="R206">
            <v>620.36</v>
          </cell>
          <cell r="S206">
            <v>620.36</v>
          </cell>
          <cell r="T206">
            <v>3915.72</v>
          </cell>
          <cell r="U206">
            <v>12000</v>
          </cell>
          <cell r="V206">
            <v>15915.72</v>
          </cell>
          <cell r="W206">
            <v>-15295.36</v>
          </cell>
          <cell r="X206">
            <v>15915.72</v>
          </cell>
          <cell r="Z206">
            <v>0</v>
          </cell>
        </row>
        <row r="207">
          <cell r="A207">
            <v>101115</v>
          </cell>
          <cell r="B207">
            <v>20</v>
          </cell>
          <cell r="C207">
            <v>2600</v>
          </cell>
          <cell r="D207">
            <v>101115</v>
          </cell>
          <cell r="E207" t="str">
            <v>PC-Poletran Replacement Project</v>
          </cell>
          <cell r="F207">
            <v>0</v>
          </cell>
          <cell r="G207">
            <v>0</v>
          </cell>
          <cell r="H207">
            <v>0</v>
          </cell>
          <cell r="I207">
            <v>18768.84</v>
          </cell>
          <cell r="J207">
            <v>40000</v>
          </cell>
          <cell r="K207">
            <v>58768.84</v>
          </cell>
          <cell r="L207">
            <v>-58768.84</v>
          </cell>
          <cell r="M207">
            <v>58768.84</v>
          </cell>
          <cell r="O207">
            <v>101115</v>
          </cell>
          <cell r="P207" t="str">
            <v>PC-Poletran Replacement Project</v>
          </cell>
          <cell r="Q207">
            <v>0</v>
          </cell>
          <cell r="R207">
            <v>0</v>
          </cell>
          <cell r="S207">
            <v>0</v>
          </cell>
          <cell r="T207">
            <v>18768.84</v>
          </cell>
          <cell r="U207">
            <v>40000</v>
          </cell>
          <cell r="V207">
            <v>58768.84</v>
          </cell>
          <cell r="W207">
            <v>-58768.84</v>
          </cell>
          <cell r="X207">
            <v>58768.84</v>
          </cell>
          <cell r="Z207">
            <v>0</v>
          </cell>
        </row>
        <row r="208">
          <cell r="A208">
            <v>101116</v>
          </cell>
          <cell r="B208">
            <v>20</v>
          </cell>
          <cell r="C208">
            <v>2600</v>
          </cell>
          <cell r="D208">
            <v>101116</v>
          </cell>
          <cell r="E208" t="str">
            <v>PC- Feeder  Upgrade Project closed 04/07</v>
          </cell>
          <cell r="F208">
            <v>0</v>
          </cell>
          <cell r="G208">
            <v>0</v>
          </cell>
          <cell r="H208">
            <v>0</v>
          </cell>
          <cell r="I208">
            <v>0</v>
          </cell>
          <cell r="J208">
            <v>0</v>
          </cell>
          <cell r="K208">
            <v>0</v>
          </cell>
          <cell r="L208">
            <v>0</v>
          </cell>
          <cell r="M208">
            <v>0</v>
          </cell>
          <cell r="O208">
            <v>101116</v>
          </cell>
          <cell r="P208" t="str">
            <v>PC- Feeder  Upgrade Project closed 04/07</v>
          </cell>
          <cell r="Q208">
            <v>0</v>
          </cell>
          <cell r="R208">
            <v>0</v>
          </cell>
          <cell r="S208">
            <v>0</v>
          </cell>
          <cell r="T208">
            <v>0</v>
          </cell>
          <cell r="U208">
            <v>0</v>
          </cell>
          <cell r="V208">
            <v>0</v>
          </cell>
          <cell r="W208">
            <v>0</v>
          </cell>
          <cell r="X208">
            <v>0</v>
          </cell>
          <cell r="Z208">
            <v>0</v>
          </cell>
        </row>
        <row r="209">
          <cell r="A209">
            <v>101117</v>
          </cell>
          <cell r="B209">
            <v>20</v>
          </cell>
          <cell r="C209">
            <v>2700</v>
          </cell>
          <cell r="D209">
            <v>101117</v>
          </cell>
          <cell r="E209" t="str">
            <v>EOP-Communications Project</v>
          </cell>
          <cell r="F209">
            <v>0</v>
          </cell>
          <cell r="G209">
            <v>0</v>
          </cell>
          <cell r="H209">
            <v>0</v>
          </cell>
          <cell r="I209">
            <v>2438.04</v>
          </cell>
          <cell r="J209">
            <v>0</v>
          </cell>
          <cell r="K209">
            <v>2438.04</v>
          </cell>
          <cell r="L209">
            <v>-2438.04</v>
          </cell>
          <cell r="M209">
            <v>2438.04</v>
          </cell>
          <cell r="O209">
            <v>101117</v>
          </cell>
          <cell r="P209" t="str">
            <v>EOP-Communications Project</v>
          </cell>
          <cell r="Q209">
            <v>0</v>
          </cell>
          <cell r="R209">
            <v>0</v>
          </cell>
          <cell r="S209">
            <v>0</v>
          </cell>
          <cell r="T209">
            <v>2438.04</v>
          </cell>
          <cell r="U209">
            <v>0</v>
          </cell>
          <cell r="V209">
            <v>2438.04</v>
          </cell>
          <cell r="W209">
            <v>-2438.04</v>
          </cell>
          <cell r="X209">
            <v>2438.04</v>
          </cell>
          <cell r="Z209">
            <v>0</v>
          </cell>
        </row>
        <row r="210">
          <cell r="A210">
            <v>101118</v>
          </cell>
          <cell r="B210">
            <v>70</v>
          </cell>
          <cell r="C210">
            <v>7300</v>
          </cell>
          <cell r="D210">
            <v>101118</v>
          </cell>
          <cell r="E210" t="str">
            <v>CE - Communications Project</v>
          </cell>
          <cell r="F210">
            <v>2625</v>
          </cell>
          <cell r="G210">
            <v>74621.460000000006</v>
          </cell>
          <cell r="H210">
            <v>77246.460000000006</v>
          </cell>
          <cell r="I210">
            <v>18265.68</v>
          </cell>
          <cell r="J210">
            <v>85440</v>
          </cell>
          <cell r="K210">
            <v>103705.68</v>
          </cell>
          <cell r="L210">
            <v>-26459.22</v>
          </cell>
          <cell r="M210">
            <v>103705.68</v>
          </cell>
          <cell r="O210">
            <v>101118</v>
          </cell>
          <cell r="P210" t="str">
            <v>CE - Communications Project</v>
          </cell>
          <cell r="Q210">
            <v>2625</v>
          </cell>
          <cell r="R210">
            <v>74621.460000000006</v>
          </cell>
          <cell r="S210">
            <v>77246.460000000006</v>
          </cell>
          <cell r="T210">
            <v>18265.68</v>
          </cell>
          <cell r="U210">
            <v>85440</v>
          </cell>
          <cell r="V210">
            <v>103705.68</v>
          </cell>
          <cell r="W210">
            <v>-26459.22</v>
          </cell>
          <cell r="X210">
            <v>103705.68</v>
          </cell>
          <cell r="Z210">
            <v>0</v>
          </cell>
        </row>
        <row r="211">
          <cell r="A211">
            <v>101119</v>
          </cell>
          <cell r="B211">
            <v>30</v>
          </cell>
          <cell r="C211">
            <v>3400</v>
          </cell>
          <cell r="D211">
            <v>101119</v>
          </cell>
          <cell r="E211" t="str">
            <v>FO- SAN Upgrade</v>
          </cell>
          <cell r="F211">
            <v>8970</v>
          </cell>
          <cell r="G211">
            <v>109045.44</v>
          </cell>
          <cell r="H211">
            <v>118015.44</v>
          </cell>
          <cell r="I211">
            <v>9201.84</v>
          </cell>
          <cell r="J211">
            <v>90000</v>
          </cell>
          <cell r="K211">
            <v>99201.84</v>
          </cell>
          <cell r="L211">
            <v>18813.599999999999</v>
          </cell>
          <cell r="M211">
            <v>99201.84</v>
          </cell>
          <cell r="O211">
            <v>101119</v>
          </cell>
          <cell r="P211" t="str">
            <v>FO- SAN Upgrade</v>
          </cell>
          <cell r="Q211">
            <v>8970</v>
          </cell>
          <cell r="R211">
            <v>109045.44</v>
          </cell>
          <cell r="S211">
            <v>118015.44</v>
          </cell>
          <cell r="T211">
            <v>9201.84</v>
          </cell>
          <cell r="U211">
            <v>90000</v>
          </cell>
          <cell r="V211">
            <v>99201.84</v>
          </cell>
          <cell r="W211">
            <v>18813.599999999999</v>
          </cell>
          <cell r="X211">
            <v>99201.84</v>
          </cell>
          <cell r="Z211">
            <v>0</v>
          </cell>
        </row>
        <row r="212">
          <cell r="A212">
            <v>101120</v>
          </cell>
          <cell r="B212">
            <v>20</v>
          </cell>
          <cell r="C212">
            <v>2700</v>
          </cell>
          <cell r="D212">
            <v>101120</v>
          </cell>
          <cell r="E212" t="str">
            <v>EOP-LIMS System Upgrade</v>
          </cell>
          <cell r="F212">
            <v>52.5</v>
          </cell>
          <cell r="G212">
            <v>0</v>
          </cell>
          <cell r="H212">
            <v>52.5</v>
          </cell>
          <cell r="I212">
            <v>0</v>
          </cell>
          <cell r="J212">
            <v>0</v>
          </cell>
          <cell r="K212">
            <v>0</v>
          </cell>
          <cell r="L212">
            <v>52.5</v>
          </cell>
          <cell r="M212">
            <v>0</v>
          </cell>
          <cell r="O212">
            <v>101120</v>
          </cell>
          <cell r="P212" t="str">
            <v>EOP-LIMS System Upgrade</v>
          </cell>
          <cell r="Q212">
            <v>52.5</v>
          </cell>
          <cell r="R212">
            <v>0</v>
          </cell>
          <cell r="S212">
            <v>52.5</v>
          </cell>
          <cell r="T212">
            <v>0</v>
          </cell>
          <cell r="U212">
            <v>0</v>
          </cell>
          <cell r="V212">
            <v>0</v>
          </cell>
          <cell r="W212">
            <v>52.5</v>
          </cell>
          <cell r="X212">
            <v>0</v>
          </cell>
          <cell r="Z212">
            <v>0</v>
          </cell>
        </row>
        <row r="213">
          <cell r="A213">
            <v>101121</v>
          </cell>
          <cell r="B213">
            <v>20</v>
          </cell>
          <cell r="C213">
            <v>2600</v>
          </cell>
          <cell r="D213">
            <v>101121</v>
          </cell>
          <cell r="E213" t="str">
            <v>PC-IESO Meter  PC &amp; Crowland Sub closed</v>
          </cell>
          <cell r="F213">
            <v>0</v>
          </cell>
          <cell r="G213">
            <v>0</v>
          </cell>
          <cell r="H213">
            <v>0</v>
          </cell>
          <cell r="I213">
            <v>0</v>
          </cell>
          <cell r="J213">
            <v>0</v>
          </cell>
          <cell r="K213">
            <v>0</v>
          </cell>
          <cell r="L213">
            <v>0</v>
          </cell>
          <cell r="M213">
            <v>0</v>
          </cell>
          <cell r="O213">
            <v>101121</v>
          </cell>
          <cell r="P213" t="str">
            <v>PC-IESO Meter  PC &amp; Crowland Sub closed</v>
          </cell>
          <cell r="Q213">
            <v>0</v>
          </cell>
          <cell r="R213">
            <v>0</v>
          </cell>
          <cell r="S213">
            <v>0</v>
          </cell>
          <cell r="T213">
            <v>0</v>
          </cell>
          <cell r="U213">
            <v>0</v>
          </cell>
          <cell r="V213">
            <v>0</v>
          </cell>
          <cell r="W213">
            <v>0</v>
          </cell>
          <cell r="X213">
            <v>0</v>
          </cell>
          <cell r="Z213">
            <v>0</v>
          </cell>
        </row>
        <row r="214">
          <cell r="A214">
            <v>101122</v>
          </cell>
          <cell r="B214">
            <v>20</v>
          </cell>
          <cell r="C214">
            <v>2410</v>
          </cell>
          <cell r="D214">
            <v>101122</v>
          </cell>
          <cell r="E214" t="str">
            <v>FE- FI SAP Enhancements</v>
          </cell>
          <cell r="F214">
            <v>0</v>
          </cell>
          <cell r="G214">
            <v>876</v>
          </cell>
          <cell r="H214">
            <v>876</v>
          </cell>
          <cell r="I214">
            <v>0</v>
          </cell>
          <cell r="J214">
            <v>0</v>
          </cell>
          <cell r="K214">
            <v>0</v>
          </cell>
          <cell r="L214">
            <v>876</v>
          </cell>
          <cell r="M214">
            <v>0</v>
          </cell>
          <cell r="O214">
            <v>101122</v>
          </cell>
          <cell r="P214" t="str">
            <v>FE- FI SAP Enhancements</v>
          </cell>
          <cell r="Q214">
            <v>0</v>
          </cell>
          <cell r="R214">
            <v>876</v>
          </cell>
          <cell r="S214">
            <v>876</v>
          </cell>
          <cell r="T214">
            <v>0</v>
          </cell>
          <cell r="U214">
            <v>0</v>
          </cell>
          <cell r="V214">
            <v>0</v>
          </cell>
          <cell r="W214">
            <v>876</v>
          </cell>
          <cell r="X214">
            <v>0</v>
          </cell>
          <cell r="Z214">
            <v>0</v>
          </cell>
        </row>
        <row r="215">
          <cell r="A215">
            <v>101123</v>
          </cell>
          <cell r="B215">
            <v>20</v>
          </cell>
          <cell r="C215">
            <v>2410</v>
          </cell>
          <cell r="D215">
            <v>101123</v>
          </cell>
          <cell r="E215" t="str">
            <v>Safety First software</v>
          </cell>
          <cell r="F215">
            <v>0</v>
          </cell>
          <cell r="G215">
            <v>2360</v>
          </cell>
          <cell r="H215">
            <v>2360</v>
          </cell>
          <cell r="I215">
            <v>0</v>
          </cell>
          <cell r="J215">
            <v>0</v>
          </cell>
          <cell r="K215">
            <v>0</v>
          </cell>
          <cell r="L215">
            <v>2360</v>
          </cell>
          <cell r="M215">
            <v>0</v>
          </cell>
          <cell r="O215">
            <v>101123</v>
          </cell>
          <cell r="P215" t="str">
            <v>Safety First software</v>
          </cell>
          <cell r="Q215">
            <v>0</v>
          </cell>
          <cell r="R215">
            <v>2360</v>
          </cell>
          <cell r="S215">
            <v>2360</v>
          </cell>
          <cell r="T215">
            <v>0</v>
          </cell>
          <cell r="U215">
            <v>0</v>
          </cell>
          <cell r="V215">
            <v>0</v>
          </cell>
          <cell r="W215">
            <v>2360</v>
          </cell>
          <cell r="X215">
            <v>0</v>
          </cell>
          <cell r="Z215">
            <v>0</v>
          </cell>
        </row>
        <row r="216">
          <cell r="A216">
            <v>101124</v>
          </cell>
          <cell r="B216">
            <v>20</v>
          </cell>
          <cell r="C216">
            <v>2700</v>
          </cell>
          <cell r="D216">
            <v>101124</v>
          </cell>
          <cell r="E216" t="str">
            <v>EOP-Construct new main 44-27KV substatio</v>
          </cell>
          <cell r="F216">
            <v>0</v>
          </cell>
          <cell r="G216">
            <v>0</v>
          </cell>
          <cell r="H216">
            <v>0</v>
          </cell>
          <cell r="I216">
            <v>0</v>
          </cell>
          <cell r="J216">
            <v>0</v>
          </cell>
          <cell r="K216">
            <v>0</v>
          </cell>
          <cell r="L216">
            <v>0</v>
          </cell>
          <cell r="M216">
            <v>0</v>
          </cell>
          <cell r="O216">
            <v>101124</v>
          </cell>
          <cell r="P216" t="str">
            <v>EOP-Construct new main 44-27KV substatio</v>
          </cell>
          <cell r="Q216">
            <v>0</v>
          </cell>
          <cell r="R216">
            <v>0</v>
          </cell>
          <cell r="S216">
            <v>0</v>
          </cell>
          <cell r="T216">
            <v>0</v>
          </cell>
          <cell r="U216">
            <v>0</v>
          </cell>
          <cell r="V216">
            <v>0</v>
          </cell>
          <cell r="W216">
            <v>0</v>
          </cell>
          <cell r="X216">
            <v>0</v>
          </cell>
          <cell r="Z216">
            <v>0</v>
          </cell>
        </row>
        <row r="217">
          <cell r="A217">
            <v>101125</v>
          </cell>
          <cell r="B217">
            <v>30</v>
          </cell>
          <cell r="C217">
            <v>3800</v>
          </cell>
          <cell r="D217">
            <v>101125</v>
          </cell>
          <cell r="E217" t="str">
            <v>FO-Thermal Plant Improvements *** CLOSED</v>
          </cell>
          <cell r="F217">
            <v>0</v>
          </cell>
          <cell r="G217">
            <v>0</v>
          </cell>
          <cell r="H217">
            <v>0</v>
          </cell>
          <cell r="I217">
            <v>22739.4</v>
          </cell>
          <cell r="J217">
            <v>125000.04</v>
          </cell>
          <cell r="K217">
            <v>147739.44</v>
          </cell>
          <cell r="L217">
            <v>-147739.44</v>
          </cell>
          <cell r="M217">
            <v>147739.44</v>
          </cell>
          <cell r="O217">
            <v>101125</v>
          </cell>
          <cell r="P217" t="str">
            <v>FO-Thermal Plant Improvements *** CLOSED</v>
          </cell>
          <cell r="Q217">
            <v>0</v>
          </cell>
          <cell r="R217">
            <v>0</v>
          </cell>
          <cell r="S217">
            <v>0</v>
          </cell>
          <cell r="T217">
            <v>22739.4</v>
          </cell>
          <cell r="U217">
            <v>125000.04</v>
          </cell>
          <cell r="V217">
            <v>147739.44</v>
          </cell>
          <cell r="W217">
            <v>-147739.44</v>
          </cell>
          <cell r="X217">
            <v>147739.44</v>
          </cell>
          <cell r="Z217">
            <v>0</v>
          </cell>
        </row>
        <row r="218">
          <cell r="A218">
            <v>101128</v>
          </cell>
          <cell r="B218">
            <v>20</v>
          </cell>
          <cell r="C218">
            <v>2600</v>
          </cell>
          <cell r="D218">
            <v>101128</v>
          </cell>
          <cell r="E218" t="str">
            <v>PC Sherkston Shores Station</v>
          </cell>
          <cell r="F218">
            <v>0</v>
          </cell>
          <cell r="G218">
            <v>0</v>
          </cell>
          <cell r="H218">
            <v>0</v>
          </cell>
          <cell r="I218">
            <v>9524.0400000000009</v>
          </cell>
          <cell r="J218">
            <v>24000</v>
          </cell>
          <cell r="K218">
            <v>33524.04</v>
          </cell>
          <cell r="L218">
            <v>-33524.04</v>
          </cell>
          <cell r="M218">
            <v>33524.04</v>
          </cell>
          <cell r="O218">
            <v>101128</v>
          </cell>
          <cell r="P218" t="str">
            <v>PC Sherkston Shores Station</v>
          </cell>
          <cell r="Q218">
            <v>0</v>
          </cell>
          <cell r="R218">
            <v>0</v>
          </cell>
          <cell r="S218">
            <v>0</v>
          </cell>
          <cell r="T218">
            <v>9524.0400000000009</v>
          </cell>
          <cell r="U218">
            <v>24000</v>
          </cell>
          <cell r="V218">
            <v>33524.04</v>
          </cell>
          <cell r="W218">
            <v>-33524.04</v>
          </cell>
          <cell r="X218">
            <v>33524.04</v>
          </cell>
          <cell r="Z218">
            <v>0</v>
          </cell>
        </row>
        <row r="219">
          <cell r="A219">
            <v>101129</v>
          </cell>
          <cell r="B219">
            <v>20</v>
          </cell>
          <cell r="C219">
            <v>2410</v>
          </cell>
          <cell r="D219">
            <v>101129</v>
          </cell>
          <cell r="E219" t="str">
            <v>FE- Land Purchases</v>
          </cell>
          <cell r="F219">
            <v>0</v>
          </cell>
          <cell r="G219">
            <v>16513.57</v>
          </cell>
          <cell r="H219">
            <v>16513.57</v>
          </cell>
          <cell r="I219">
            <v>0</v>
          </cell>
          <cell r="J219">
            <v>0</v>
          </cell>
          <cell r="K219">
            <v>0</v>
          </cell>
          <cell r="L219">
            <v>16513.57</v>
          </cell>
          <cell r="M219">
            <v>0</v>
          </cell>
          <cell r="O219">
            <v>101129</v>
          </cell>
          <cell r="P219" t="str">
            <v>FE- Land Purchases</v>
          </cell>
          <cell r="Q219">
            <v>0</v>
          </cell>
          <cell r="R219">
            <v>16513.57</v>
          </cell>
          <cell r="S219">
            <v>16513.57</v>
          </cell>
          <cell r="T219">
            <v>0</v>
          </cell>
          <cell r="U219">
            <v>0</v>
          </cell>
          <cell r="V219">
            <v>0</v>
          </cell>
          <cell r="W219">
            <v>16513.57</v>
          </cell>
          <cell r="X219">
            <v>0</v>
          </cell>
          <cell r="Z219">
            <v>0</v>
          </cell>
        </row>
        <row r="220">
          <cell r="A220">
            <v>101130</v>
          </cell>
          <cell r="B220">
            <v>70</v>
          </cell>
          <cell r="C220">
            <v>7402</v>
          </cell>
          <cell r="D220">
            <v>101130</v>
          </cell>
          <cell r="E220" t="str">
            <v>CE-IT SAP Capital Improvements</v>
          </cell>
          <cell r="F220">
            <v>25473.75</v>
          </cell>
          <cell r="G220">
            <v>-1308.8399999999999</v>
          </cell>
          <cell r="H220">
            <v>24164.91</v>
          </cell>
          <cell r="I220">
            <v>28800</v>
          </cell>
          <cell r="J220">
            <v>0</v>
          </cell>
          <cell r="K220">
            <v>28800</v>
          </cell>
          <cell r="L220">
            <v>-4635.09</v>
          </cell>
          <cell r="M220">
            <v>28800</v>
          </cell>
          <cell r="O220">
            <v>101130</v>
          </cell>
          <cell r="P220" t="str">
            <v>CE-IT SAP Capital Improvements</v>
          </cell>
          <cell r="Q220">
            <v>25473.75</v>
          </cell>
          <cell r="R220">
            <v>-1308.8399999999999</v>
          </cell>
          <cell r="S220">
            <v>24164.91</v>
          </cell>
          <cell r="T220">
            <v>28800</v>
          </cell>
          <cell r="U220">
            <v>0</v>
          </cell>
          <cell r="V220">
            <v>28800</v>
          </cell>
          <cell r="W220">
            <v>-4635.09</v>
          </cell>
          <cell r="X220">
            <v>28800</v>
          </cell>
          <cell r="Z220">
            <v>0</v>
          </cell>
        </row>
        <row r="221">
          <cell r="A221">
            <v>101131</v>
          </cell>
          <cell r="B221">
            <v>20</v>
          </cell>
          <cell r="C221">
            <v>2600</v>
          </cell>
          <cell r="D221">
            <v>101131</v>
          </cell>
          <cell r="E221" t="str">
            <v>PC - Land Easements</v>
          </cell>
          <cell r="F221">
            <v>0</v>
          </cell>
          <cell r="G221">
            <v>1541.5</v>
          </cell>
          <cell r="H221">
            <v>1541.5</v>
          </cell>
          <cell r="I221">
            <v>0</v>
          </cell>
          <cell r="J221">
            <v>0</v>
          </cell>
          <cell r="K221">
            <v>0</v>
          </cell>
          <cell r="L221">
            <v>1541.5</v>
          </cell>
          <cell r="M221">
            <v>0</v>
          </cell>
          <cell r="O221">
            <v>101131</v>
          </cell>
          <cell r="P221" t="str">
            <v>PC - Land Easements</v>
          </cell>
          <cell r="Q221">
            <v>0</v>
          </cell>
          <cell r="R221">
            <v>1541.5</v>
          </cell>
          <cell r="S221">
            <v>1541.5</v>
          </cell>
          <cell r="T221">
            <v>0</v>
          </cell>
          <cell r="U221">
            <v>0</v>
          </cell>
          <cell r="V221">
            <v>0</v>
          </cell>
          <cell r="W221">
            <v>1541.5</v>
          </cell>
          <cell r="X221">
            <v>0</v>
          </cell>
          <cell r="Z221">
            <v>0</v>
          </cell>
        </row>
        <row r="222">
          <cell r="A222">
            <v>101132</v>
          </cell>
          <cell r="B222">
            <v>20</v>
          </cell>
          <cell r="C222">
            <v>2406</v>
          </cell>
          <cell r="D222">
            <v>101132</v>
          </cell>
          <cell r="E222" t="str">
            <v>FE - HSEMS Development</v>
          </cell>
          <cell r="F222">
            <v>0</v>
          </cell>
          <cell r="G222">
            <v>850</v>
          </cell>
          <cell r="H222">
            <v>850</v>
          </cell>
          <cell r="I222">
            <v>0</v>
          </cell>
          <cell r="J222">
            <v>0</v>
          </cell>
          <cell r="K222">
            <v>0</v>
          </cell>
          <cell r="L222">
            <v>850</v>
          </cell>
          <cell r="M222">
            <v>0</v>
          </cell>
          <cell r="O222">
            <v>101132</v>
          </cell>
          <cell r="P222" t="str">
            <v>FE - HSEMS Development</v>
          </cell>
          <cell r="Q222">
            <v>0</v>
          </cell>
          <cell r="R222">
            <v>850</v>
          </cell>
          <cell r="S222">
            <v>850</v>
          </cell>
          <cell r="T222">
            <v>0</v>
          </cell>
          <cell r="U222">
            <v>0</v>
          </cell>
          <cell r="V222">
            <v>0</v>
          </cell>
          <cell r="W222">
            <v>850</v>
          </cell>
          <cell r="X222">
            <v>0</v>
          </cell>
          <cell r="Z222">
            <v>0</v>
          </cell>
        </row>
        <row r="223">
          <cell r="A223">
            <v>101133</v>
          </cell>
          <cell r="B223">
            <v>70</v>
          </cell>
          <cell r="C223">
            <v>7406</v>
          </cell>
          <cell r="D223">
            <v>101133</v>
          </cell>
          <cell r="E223" t="str">
            <v>CE - HSEMS Development</v>
          </cell>
          <cell r="F223">
            <v>0</v>
          </cell>
          <cell r="G223">
            <v>850</v>
          </cell>
          <cell r="H223">
            <v>850</v>
          </cell>
          <cell r="I223">
            <v>0</v>
          </cell>
          <cell r="J223">
            <v>0</v>
          </cell>
          <cell r="K223">
            <v>0</v>
          </cell>
          <cell r="L223">
            <v>850</v>
          </cell>
          <cell r="M223">
            <v>0</v>
          </cell>
          <cell r="O223">
            <v>101133</v>
          </cell>
          <cell r="P223" t="str">
            <v>CE - HSEMS Development</v>
          </cell>
          <cell r="Q223">
            <v>0</v>
          </cell>
          <cell r="R223">
            <v>850</v>
          </cell>
          <cell r="S223">
            <v>850</v>
          </cell>
          <cell r="T223">
            <v>0</v>
          </cell>
          <cell r="U223">
            <v>0</v>
          </cell>
          <cell r="V223">
            <v>0</v>
          </cell>
          <cell r="W223">
            <v>850</v>
          </cell>
          <cell r="X223">
            <v>0</v>
          </cell>
          <cell r="Z223">
            <v>0</v>
          </cell>
        </row>
        <row r="224">
          <cell r="A224">
            <v>101134</v>
          </cell>
          <cell r="B224">
            <v>20</v>
          </cell>
          <cell r="C224">
            <v>2700</v>
          </cell>
          <cell r="D224">
            <v>101134</v>
          </cell>
          <cell r="E224" t="str">
            <v>EOP Service Centre Hwy32 (thermal plant)</v>
          </cell>
          <cell r="F224">
            <v>42309</v>
          </cell>
          <cell r="G224">
            <v>92235.93</v>
          </cell>
          <cell r="H224">
            <v>134544.93</v>
          </cell>
          <cell r="I224">
            <v>0</v>
          </cell>
          <cell r="J224">
            <v>0</v>
          </cell>
          <cell r="K224">
            <v>0</v>
          </cell>
          <cell r="L224">
            <v>134544.93</v>
          </cell>
          <cell r="M224">
            <v>0</v>
          </cell>
          <cell r="O224">
            <v>101134</v>
          </cell>
          <cell r="P224" t="str">
            <v>EOP Service Centre Hwy32 (thermal plant)</v>
          </cell>
          <cell r="Q224">
            <v>42309</v>
          </cell>
          <cell r="R224">
            <v>92235.93</v>
          </cell>
          <cell r="S224">
            <v>134544.93</v>
          </cell>
          <cell r="T224">
            <v>0</v>
          </cell>
          <cell r="U224">
            <v>0</v>
          </cell>
          <cell r="V224">
            <v>0</v>
          </cell>
          <cell r="W224">
            <v>134544.93</v>
          </cell>
          <cell r="X224">
            <v>0</v>
          </cell>
          <cell r="Z224">
            <v>0</v>
          </cell>
        </row>
        <row r="225">
          <cell r="A225">
            <v>101135</v>
          </cell>
          <cell r="B225">
            <v>30</v>
          </cell>
          <cell r="C225">
            <v>3410</v>
          </cell>
          <cell r="D225">
            <v>101135</v>
          </cell>
          <cell r="E225" t="str">
            <v>FO-Communication Equipment</v>
          </cell>
          <cell r="F225">
            <v>0</v>
          </cell>
          <cell r="G225">
            <v>1052.96</v>
          </cell>
          <cell r="H225">
            <v>1052.96</v>
          </cell>
          <cell r="I225">
            <v>0</v>
          </cell>
          <cell r="J225">
            <v>0</v>
          </cell>
          <cell r="K225">
            <v>0</v>
          </cell>
          <cell r="L225">
            <v>1052.96</v>
          </cell>
          <cell r="M225">
            <v>0</v>
          </cell>
          <cell r="O225">
            <v>101135</v>
          </cell>
          <cell r="P225" t="str">
            <v>FO-Communication Equipment</v>
          </cell>
          <cell r="Q225">
            <v>0</v>
          </cell>
          <cell r="R225">
            <v>1052.96</v>
          </cell>
          <cell r="S225">
            <v>1052.96</v>
          </cell>
          <cell r="T225">
            <v>0</v>
          </cell>
          <cell r="U225">
            <v>0</v>
          </cell>
          <cell r="V225">
            <v>0</v>
          </cell>
          <cell r="W225">
            <v>1052.96</v>
          </cell>
          <cell r="X225">
            <v>0</v>
          </cell>
          <cell r="Z225">
            <v>0</v>
          </cell>
        </row>
        <row r="226">
          <cell r="A226">
            <v>101137</v>
          </cell>
          <cell r="B226">
            <v>20</v>
          </cell>
          <cell r="C226">
            <v>2700</v>
          </cell>
          <cell r="D226">
            <v>101137</v>
          </cell>
          <cell r="E226" t="str">
            <v>EOP-Overhead Distribution Lines UPGRADES</v>
          </cell>
          <cell r="F226">
            <v>11424.5</v>
          </cell>
          <cell r="G226">
            <v>7934.57</v>
          </cell>
          <cell r="H226">
            <v>19359.07</v>
          </cell>
          <cell r="I226">
            <v>0</v>
          </cell>
          <cell r="J226">
            <v>0</v>
          </cell>
          <cell r="K226">
            <v>0</v>
          </cell>
          <cell r="L226">
            <v>19359.07</v>
          </cell>
          <cell r="M226">
            <v>0</v>
          </cell>
          <cell r="O226">
            <v>101137</v>
          </cell>
          <cell r="P226" t="str">
            <v>EOP-Overhead Distribution Lines UPGRADES</v>
          </cell>
          <cell r="Q226">
            <v>11424.5</v>
          </cell>
          <cell r="R226">
            <v>7934.57</v>
          </cell>
          <cell r="S226">
            <v>19359.07</v>
          </cell>
          <cell r="T226">
            <v>0</v>
          </cell>
          <cell r="U226">
            <v>0</v>
          </cell>
          <cell r="V226">
            <v>0</v>
          </cell>
          <cell r="W226">
            <v>19359.07</v>
          </cell>
          <cell r="X226">
            <v>0</v>
          </cell>
          <cell r="Z226">
            <v>0</v>
          </cell>
        </row>
        <row r="227">
          <cell r="A227">
            <v>101139</v>
          </cell>
          <cell r="B227">
            <v>20</v>
          </cell>
          <cell r="C227">
            <v>2402</v>
          </cell>
          <cell r="D227">
            <v>101139</v>
          </cell>
          <cell r="E227" t="str">
            <v>FE-2008/2009 SAP Upgrade</v>
          </cell>
          <cell r="F227">
            <v>736</v>
          </cell>
          <cell r="G227">
            <v>680.4</v>
          </cell>
          <cell r="H227">
            <v>1416.4</v>
          </cell>
          <cell r="I227">
            <v>0</v>
          </cell>
          <cell r="J227">
            <v>0</v>
          </cell>
          <cell r="K227">
            <v>0</v>
          </cell>
          <cell r="L227">
            <v>1416.4</v>
          </cell>
          <cell r="M227">
            <v>0</v>
          </cell>
          <cell r="O227">
            <v>101139</v>
          </cell>
          <cell r="P227" t="str">
            <v>FE-2008/2009 SAP Upgrade</v>
          </cell>
          <cell r="Q227">
            <v>736</v>
          </cell>
          <cell r="R227">
            <v>680.4</v>
          </cell>
          <cell r="S227">
            <v>1416.4</v>
          </cell>
          <cell r="T227">
            <v>0</v>
          </cell>
          <cell r="U227">
            <v>0</v>
          </cell>
          <cell r="V227">
            <v>0</v>
          </cell>
          <cell r="W227">
            <v>1416.4</v>
          </cell>
          <cell r="X227">
            <v>0</v>
          </cell>
          <cell r="Z227">
            <v>0</v>
          </cell>
        </row>
        <row r="228">
          <cell r="A228">
            <v>101140</v>
          </cell>
          <cell r="B228">
            <v>20</v>
          </cell>
          <cell r="C228">
            <v>2300</v>
          </cell>
          <cell r="D228">
            <v>101140</v>
          </cell>
          <cell r="E228" t="str">
            <v>FE- Distribution Analysis Tools</v>
          </cell>
          <cell r="F228">
            <v>0</v>
          </cell>
          <cell r="G228">
            <v>7560</v>
          </cell>
          <cell r="H228">
            <v>7560</v>
          </cell>
          <cell r="I228">
            <v>0</v>
          </cell>
          <cell r="J228">
            <v>0</v>
          </cell>
          <cell r="K228">
            <v>0</v>
          </cell>
          <cell r="L228">
            <v>7560</v>
          </cell>
          <cell r="M228">
            <v>0</v>
          </cell>
          <cell r="O228">
            <v>101140</v>
          </cell>
          <cell r="P228" t="str">
            <v>FE- Distribution Analysis Tools</v>
          </cell>
          <cell r="Q228">
            <v>0</v>
          </cell>
          <cell r="R228">
            <v>7560</v>
          </cell>
          <cell r="S228">
            <v>7560</v>
          </cell>
          <cell r="T228">
            <v>0</v>
          </cell>
          <cell r="U228">
            <v>0</v>
          </cell>
          <cell r="V228">
            <v>0</v>
          </cell>
          <cell r="W228">
            <v>7560</v>
          </cell>
          <cell r="X228">
            <v>0</v>
          </cell>
          <cell r="Z228">
            <v>0</v>
          </cell>
        </row>
        <row r="229">
          <cell r="A229">
            <v>101141</v>
          </cell>
          <cell r="B229">
            <v>20</v>
          </cell>
          <cell r="C229">
            <v>2300</v>
          </cell>
          <cell r="D229">
            <v>101141</v>
          </cell>
          <cell r="E229" t="str">
            <v>FE-Garrison Rd Upgrade</v>
          </cell>
          <cell r="F229">
            <v>29468.5</v>
          </cell>
          <cell r="G229">
            <v>11909.53</v>
          </cell>
          <cell r="H229">
            <v>41378.03</v>
          </cell>
          <cell r="I229">
            <v>0</v>
          </cell>
          <cell r="J229">
            <v>0</v>
          </cell>
          <cell r="K229">
            <v>0</v>
          </cell>
          <cell r="L229">
            <v>41378.03</v>
          </cell>
          <cell r="M229">
            <v>0</v>
          </cell>
          <cell r="O229">
            <v>101141</v>
          </cell>
          <cell r="P229" t="str">
            <v>FE-Garrison Rd Upgrade</v>
          </cell>
          <cell r="Q229">
            <v>29468.5</v>
          </cell>
          <cell r="R229">
            <v>11909.53</v>
          </cell>
          <cell r="S229">
            <v>41378.03</v>
          </cell>
          <cell r="T229">
            <v>0</v>
          </cell>
          <cell r="U229">
            <v>0</v>
          </cell>
          <cell r="V229">
            <v>0</v>
          </cell>
          <cell r="W229">
            <v>41378.03</v>
          </cell>
          <cell r="X229">
            <v>0</v>
          </cell>
          <cell r="Z229">
            <v>0</v>
          </cell>
        </row>
        <row r="231">
          <cell r="F231">
            <v>3260043.56</v>
          </cell>
          <cell r="G231">
            <v>7489468.7400000058</v>
          </cell>
          <cell r="H231">
            <v>10749512.300000004</v>
          </cell>
          <cell r="I231">
            <v>3328250.1599999997</v>
          </cell>
          <cell r="J231">
            <v>7193545.4399999995</v>
          </cell>
          <cell r="K231">
            <v>10521795.599999996</v>
          </cell>
          <cell r="L231">
            <v>227716.69999999992</v>
          </cell>
          <cell r="M231">
            <v>10521795.599999996</v>
          </cell>
        </row>
        <row r="233">
          <cell r="E233" t="str">
            <v>SAP total</v>
          </cell>
          <cell r="F233">
            <v>3260043.5599999996</v>
          </cell>
          <cell r="G233">
            <v>7489468.7400000002</v>
          </cell>
          <cell r="H233">
            <v>10749512.300000001</v>
          </cell>
          <cell r="I233">
            <v>3328250.16</v>
          </cell>
          <cell r="J233">
            <v>7193545.4399999995</v>
          </cell>
          <cell r="K233">
            <v>10521795.6</v>
          </cell>
          <cell r="L233">
            <v>227716.7</v>
          </cell>
          <cell r="M233">
            <v>10521795.6</v>
          </cell>
        </row>
        <row r="235">
          <cell r="E235" t="str">
            <v>Main Template total</v>
          </cell>
          <cell r="H235">
            <v>10749512.300000001</v>
          </cell>
          <cell r="K235">
            <v>10521795.600000001</v>
          </cell>
        </row>
        <row r="237">
          <cell r="F237">
            <v>0</v>
          </cell>
          <cell r="H237">
            <v>0</v>
          </cell>
          <cell r="K237">
            <v>0</v>
          </cell>
        </row>
      </sheetData>
      <sheetData sheetId="2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 SCF (consolidated)"/>
      <sheetName val="FO BS (consolidated)"/>
      <sheetName val="FO P&amp;L (consolidated)"/>
      <sheetName val="how to "/>
      <sheetName val="May"/>
      <sheetName val="June"/>
      <sheetName val="July"/>
      <sheetName val="Aug"/>
      <sheetName val="Sep"/>
      <sheetName val="Oct"/>
      <sheetName val="Nov"/>
      <sheetName val="Key"/>
      <sheetName val="Cap Rep grabber"/>
      <sheetName val="Import CM"/>
      <sheetName val="Import YTD"/>
      <sheetName val="Import CM 2004"/>
      <sheetName val="Import YTD 2004"/>
      <sheetName val="latest forecast"/>
      <sheetName val="YTD2004"/>
      <sheetName val="CM2004"/>
      <sheetName val="YTD"/>
      <sheetName val="CM"/>
      <sheetName val="Capital Reconciliation"/>
      <sheetName val="Import Final 2004"/>
      <sheetName val="YTD dont touch"/>
      <sheetName val="Capital Report01"/>
      <sheetName val="Capital Export01"/>
      <sheetName val="Import CM 2004 Feb"/>
      <sheetName val="Import YTD 2004 Feb"/>
      <sheetName val="Import YTD Feb"/>
      <sheetName val="Import CM Feb"/>
      <sheetName val="Capital Report April method"/>
      <sheetName val="Capital Report (2)"/>
      <sheetName val="Capital Report march method"/>
      <sheetName val="Cap Rep grabber playing with su"/>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row r="12">
          <cell r="AF12">
            <v>2005</v>
          </cell>
        </row>
        <row r="14">
          <cell r="AC14" t="str">
            <v>Total</v>
          </cell>
          <cell r="AF14" t="str">
            <v>Forecast</v>
          </cell>
          <cell r="AG14" t="str">
            <v>Comment</v>
          </cell>
        </row>
        <row r="16">
          <cell r="AC16">
            <v>7802.5</v>
          </cell>
          <cell r="AF16" t="e">
            <v>#REF!</v>
          </cell>
        </row>
        <row r="17">
          <cell r="AC17">
            <v>80350.039999999994</v>
          </cell>
          <cell r="AF17" t="e">
            <v>#REF!</v>
          </cell>
        </row>
        <row r="18">
          <cell r="AC18">
            <v>0</v>
          </cell>
          <cell r="AF18" t="e">
            <v>#REF!</v>
          </cell>
        </row>
        <row r="19">
          <cell r="AC19">
            <v>0</v>
          </cell>
          <cell r="AF19" t="e">
            <v>#REF!</v>
          </cell>
        </row>
        <row r="20">
          <cell r="AC20">
            <v>7388.35</v>
          </cell>
          <cell r="AF20" t="e">
            <v>#REF!</v>
          </cell>
        </row>
        <row r="21">
          <cell r="AC21">
            <v>201.5</v>
          </cell>
          <cell r="AF21" t="e">
            <v>#REF!</v>
          </cell>
        </row>
        <row r="22">
          <cell r="AC22">
            <v>680</v>
          </cell>
          <cell r="AF22" t="e">
            <v>#REF!</v>
          </cell>
        </row>
        <row r="23">
          <cell r="AC23">
            <v>37607.769999999997</v>
          </cell>
          <cell r="AF23" t="e">
            <v>#REF!</v>
          </cell>
        </row>
        <row r="24">
          <cell r="AC24">
            <v>10486.17</v>
          </cell>
        </row>
        <row r="25">
          <cell r="AC25">
            <v>144516.33000000002</v>
          </cell>
          <cell r="AF25" t="e">
            <v>#REF!</v>
          </cell>
        </row>
        <row r="26">
          <cell r="AC26">
            <v>0</v>
          </cell>
        </row>
        <row r="27">
          <cell r="AC27">
            <v>0</v>
          </cell>
        </row>
        <row r="28">
          <cell r="AC28">
            <v>0</v>
          </cell>
          <cell r="AF28" t="e">
            <v>#REF!</v>
          </cell>
        </row>
        <row r="29">
          <cell r="AC29">
            <v>0</v>
          </cell>
          <cell r="AF29" t="e">
            <v>#REF!</v>
          </cell>
        </row>
        <row r="30">
          <cell r="AC30">
            <v>554162.68000000005</v>
          </cell>
          <cell r="AF30" t="e">
            <v>#REF!</v>
          </cell>
        </row>
        <row r="31">
          <cell r="AC31">
            <v>349796.63</v>
          </cell>
          <cell r="AF31" t="e">
            <v>#REF!</v>
          </cell>
        </row>
        <row r="32">
          <cell r="AC32">
            <v>1220511.3600000001</v>
          </cell>
          <cell r="AF32" t="e">
            <v>#REF!</v>
          </cell>
        </row>
        <row r="33">
          <cell r="AC33">
            <v>950147.28</v>
          </cell>
          <cell r="AF33" t="e">
            <v>#REF!</v>
          </cell>
        </row>
        <row r="34">
          <cell r="AC34">
            <v>11859.97</v>
          </cell>
          <cell r="AF34" t="e">
            <v>#REF!</v>
          </cell>
        </row>
        <row r="35">
          <cell r="AC35">
            <v>52959.33</v>
          </cell>
          <cell r="AF35" t="e">
            <v>#REF!</v>
          </cell>
        </row>
        <row r="36">
          <cell r="AC36">
            <v>0</v>
          </cell>
          <cell r="AF36" t="e">
            <v>#REF!</v>
          </cell>
        </row>
        <row r="37">
          <cell r="AC37">
            <v>354226.55</v>
          </cell>
          <cell r="AF37" t="e">
            <v>#REF!</v>
          </cell>
        </row>
        <row r="38">
          <cell r="AC38">
            <v>84015.29</v>
          </cell>
          <cell r="AF38" t="e">
            <v>#REF!</v>
          </cell>
        </row>
        <row r="39">
          <cell r="AC39">
            <v>27195.16</v>
          </cell>
          <cell r="AF39" t="e">
            <v>#REF!</v>
          </cell>
        </row>
        <row r="40">
          <cell r="AC40">
            <v>47685.25</v>
          </cell>
          <cell r="AF40" t="e">
            <v>#REF!</v>
          </cell>
        </row>
        <row r="41">
          <cell r="AC41">
            <v>300191.76</v>
          </cell>
          <cell r="AF41" t="e">
            <v>#REF!</v>
          </cell>
        </row>
        <row r="42">
          <cell r="AC42">
            <v>0</v>
          </cell>
          <cell r="AF42" t="e">
            <v>#REF!</v>
          </cell>
        </row>
        <row r="43">
          <cell r="AC43">
            <v>0</v>
          </cell>
          <cell r="AF43" t="e">
            <v>#REF!</v>
          </cell>
        </row>
        <row r="44">
          <cell r="AC44">
            <v>1367.01</v>
          </cell>
          <cell r="AF44" t="e">
            <v>#REF!</v>
          </cell>
        </row>
        <row r="45">
          <cell r="AC45">
            <v>21993.62</v>
          </cell>
          <cell r="AF45" t="e">
            <v>#REF!</v>
          </cell>
        </row>
        <row r="46">
          <cell r="AC46">
            <v>0</v>
          </cell>
          <cell r="AF46" t="e">
            <v>#REF!</v>
          </cell>
        </row>
        <row r="47">
          <cell r="AC47">
            <v>4749.3900000000003</v>
          </cell>
          <cell r="AF47" t="e">
            <v>#REF!</v>
          </cell>
        </row>
        <row r="48">
          <cell r="AC48">
            <v>0</v>
          </cell>
          <cell r="AF48" t="e">
            <v>#REF!</v>
          </cell>
        </row>
        <row r="49">
          <cell r="AC49">
            <v>0</v>
          </cell>
          <cell r="AF49" t="e">
            <v>#REF!</v>
          </cell>
        </row>
        <row r="50">
          <cell r="AC50">
            <v>46087.5</v>
          </cell>
          <cell r="AF50" t="e">
            <v>#REF!</v>
          </cell>
        </row>
        <row r="51">
          <cell r="AC51">
            <v>0</v>
          </cell>
          <cell r="AF51" t="e">
            <v>#REF!</v>
          </cell>
        </row>
        <row r="52">
          <cell r="AC52">
            <v>0</v>
          </cell>
          <cell r="AF52" t="e">
            <v>#REF!</v>
          </cell>
        </row>
        <row r="53">
          <cell r="AC53">
            <v>197483.54</v>
          </cell>
          <cell r="AF53" t="e">
            <v>#REF!</v>
          </cell>
        </row>
        <row r="54">
          <cell r="AC54">
            <v>11580.1</v>
          </cell>
          <cell r="AF54" t="e">
            <v>#REF!</v>
          </cell>
        </row>
        <row r="55">
          <cell r="AC55">
            <v>150</v>
          </cell>
          <cell r="AF55" t="e">
            <v>#REF!</v>
          </cell>
        </row>
        <row r="56">
          <cell r="AC56">
            <v>0</v>
          </cell>
          <cell r="AF56" t="e">
            <v>#REF!</v>
          </cell>
        </row>
        <row r="57">
          <cell r="AC57">
            <v>64080.09</v>
          </cell>
          <cell r="AF57" t="e">
            <v>#REF!</v>
          </cell>
        </row>
        <row r="58">
          <cell r="AC58">
            <v>0</v>
          </cell>
          <cell r="AF58" t="e">
            <v>#REF!</v>
          </cell>
        </row>
        <row r="59">
          <cell r="AC59">
            <v>344174.99</v>
          </cell>
        </row>
        <row r="60">
          <cell r="AC60">
            <v>4644417.5</v>
          </cell>
          <cell r="AF60" t="e">
            <v>#REF!</v>
          </cell>
        </row>
        <row r="61">
          <cell r="AC61">
            <v>0</v>
          </cell>
        </row>
        <row r="62">
          <cell r="AC62">
            <v>0</v>
          </cell>
        </row>
      </sheetData>
      <sheetData sheetId="3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CO ALLOCATIONS-EXP"/>
      <sheetName val="Interco Alloc - Revenue"/>
      <sheetName val="GEC - ORDER"/>
      <sheetName val="GEC - CC"/>
      <sheetName val="INTERCO Forecast Prev Year"/>
      <sheetName val="Allocations 2008"/>
      <sheetName val="Interco Alloc Analysis"/>
      <sheetName val="Summary by CC"/>
      <sheetName val="Cornwall Operating "/>
      <sheetName val="CNPI Operating"/>
      <sheetName val="FON Operating"/>
      <sheetName val="Clearing CC Analysis"/>
      <sheetName val="capital budget 2008"/>
      <sheetName val="orders export"/>
      <sheetName val="Export Cost Centers"/>
      <sheetName val="GEC Export"/>
      <sheetName val="CC allocations export"/>
      <sheetName val="capital export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
          <cell r="C1" t="str">
            <v>Plan 2008</v>
          </cell>
          <cell r="D1" t="str">
            <v>Plan 2007</v>
          </cell>
          <cell r="E1" t="str">
            <v>2006 Act</v>
          </cell>
        </row>
        <row r="2">
          <cell r="A2">
            <v>300060</v>
          </cell>
          <cell r="B2" t="str">
            <v>300060  Generator Unit Maintenance</v>
          </cell>
          <cell r="C2">
            <v>43440</v>
          </cell>
          <cell r="D2">
            <v>0</v>
          </cell>
          <cell r="E2">
            <v>25695.47</v>
          </cell>
        </row>
        <row r="3">
          <cell r="A3">
            <v>300061</v>
          </cell>
          <cell r="B3" t="str">
            <v>300061  Building &amp; Property Maintenance Rankine</v>
          </cell>
          <cell r="C3">
            <v>95199.96</v>
          </cell>
          <cell r="D3">
            <v>54302.400000000001</v>
          </cell>
          <cell r="E3">
            <v>105945.91</v>
          </cell>
        </row>
        <row r="4">
          <cell r="A4">
            <v>300220</v>
          </cell>
          <cell r="B4" t="str">
            <v>300220  Maintenance on Int/ext Service Center</v>
          </cell>
          <cell r="C4">
            <v>356396.76</v>
          </cell>
          <cell r="D4">
            <v>340282.08</v>
          </cell>
          <cell r="E4">
            <v>371770.07</v>
          </cell>
        </row>
        <row r="5">
          <cell r="A5">
            <v>300400</v>
          </cell>
          <cell r="B5" t="str">
            <v>300400  Customer Collections - Cust Service</v>
          </cell>
          <cell r="C5">
            <v>111374.48</v>
          </cell>
          <cell r="D5">
            <v>110104.28</v>
          </cell>
          <cell r="E5">
            <v>79987.47</v>
          </cell>
        </row>
        <row r="6">
          <cell r="A6">
            <v>300401</v>
          </cell>
          <cell r="B6" t="str">
            <v>300401  Customer Reads - Customer Service</v>
          </cell>
          <cell r="C6">
            <v>185015.4</v>
          </cell>
          <cell r="D6">
            <v>110865.52</v>
          </cell>
          <cell r="E6">
            <v>145754.49</v>
          </cell>
        </row>
        <row r="7">
          <cell r="A7">
            <v>300402</v>
          </cell>
          <cell r="B7" t="str">
            <v>300402  Customer Disconnections- Cust Service</v>
          </cell>
          <cell r="C7">
            <v>16967.16</v>
          </cell>
          <cell r="D7">
            <v>25058.76</v>
          </cell>
          <cell r="E7">
            <v>23023</v>
          </cell>
        </row>
        <row r="8">
          <cell r="A8">
            <v>300481</v>
          </cell>
          <cell r="B8" t="str">
            <v>300481  CNP SLIPS FOR PAT F (Can't Post)</v>
          </cell>
          <cell r="C8">
            <v>0</v>
          </cell>
          <cell r="D8">
            <v>0</v>
          </cell>
          <cell r="E8">
            <v>0</v>
          </cell>
        </row>
        <row r="9">
          <cell r="A9">
            <v>300489</v>
          </cell>
          <cell r="B9" t="str">
            <v>300489  LABOUR CHARGES TO 2401 IN CO. 0020</v>
          </cell>
          <cell r="C9">
            <v>25998</v>
          </cell>
          <cell r="D9">
            <v>0</v>
          </cell>
          <cell r="E9">
            <v>576</v>
          </cell>
        </row>
        <row r="10">
          <cell r="A10">
            <v>300490</v>
          </cell>
          <cell r="B10" t="str">
            <v>300490  LABOUR CHARGES TO 2402 IN CO. 0020</v>
          </cell>
          <cell r="C10">
            <v>0</v>
          </cell>
          <cell r="D10">
            <v>0</v>
          </cell>
          <cell r="E10">
            <v>0</v>
          </cell>
        </row>
        <row r="11">
          <cell r="A11">
            <v>300491</v>
          </cell>
          <cell r="B11" t="str">
            <v>300491  LABOUR CHARGES TO 2403 IN CO. 0020</v>
          </cell>
          <cell r="C11">
            <v>22397.759999999998</v>
          </cell>
          <cell r="D11">
            <v>22397.759999999998</v>
          </cell>
          <cell r="E11">
            <v>8568</v>
          </cell>
        </row>
        <row r="12">
          <cell r="A12">
            <v>300492</v>
          </cell>
          <cell r="B12" t="str">
            <v>300492  LABOUR CHARGES TO 2404 IN CO. 0020</v>
          </cell>
          <cell r="C12">
            <v>0</v>
          </cell>
          <cell r="D12">
            <v>0</v>
          </cell>
          <cell r="E12">
            <v>3052</v>
          </cell>
        </row>
        <row r="13">
          <cell r="A13">
            <v>300493</v>
          </cell>
          <cell r="B13" t="str">
            <v>300493  LABOUR CHARGES TO 2405 IN CO. 0020</v>
          </cell>
          <cell r="C13">
            <v>20811</v>
          </cell>
          <cell r="D13">
            <v>44093.52</v>
          </cell>
          <cell r="E13">
            <v>34131.75</v>
          </cell>
        </row>
        <row r="14">
          <cell r="A14">
            <v>300495</v>
          </cell>
          <cell r="B14" t="str">
            <v>300495  LABOUR CHARGES TO 2501 IN CO. 0020</v>
          </cell>
          <cell r="C14">
            <v>0</v>
          </cell>
          <cell r="D14">
            <v>0</v>
          </cell>
          <cell r="E14">
            <v>0</v>
          </cell>
        </row>
        <row r="15">
          <cell r="A15">
            <v>300499</v>
          </cell>
          <cell r="B15" t="str">
            <v>300499  LABOUR CHARGES TO 3401 IN CO. 0030</v>
          </cell>
          <cell r="C15">
            <v>8400</v>
          </cell>
          <cell r="D15">
            <v>0</v>
          </cell>
          <cell r="E15">
            <v>6496</v>
          </cell>
        </row>
        <row r="16">
          <cell r="A16">
            <v>300583</v>
          </cell>
          <cell r="B16" t="str">
            <v>300583  Rankine Tours</v>
          </cell>
          <cell r="C16">
            <v>0</v>
          </cell>
          <cell r="D16">
            <v>0</v>
          </cell>
          <cell r="E16">
            <v>132</v>
          </cell>
        </row>
        <row r="17">
          <cell r="A17">
            <v>300585</v>
          </cell>
          <cell r="B17" t="str">
            <v>300585  Fleet Maintenanace for INC.</v>
          </cell>
          <cell r="C17">
            <v>22397.759999999998</v>
          </cell>
          <cell r="D17">
            <v>12704.07</v>
          </cell>
          <cell r="E17">
            <v>21998.81</v>
          </cell>
        </row>
        <row r="18">
          <cell r="A18">
            <v>300586</v>
          </cell>
          <cell r="B18" t="str">
            <v>300586  Fleet Maintenanace for LTD</v>
          </cell>
          <cell r="C18">
            <v>15120</v>
          </cell>
          <cell r="D18">
            <v>17063.88</v>
          </cell>
          <cell r="E18">
            <v>10501.5</v>
          </cell>
        </row>
        <row r="19">
          <cell r="A19">
            <v>300589</v>
          </cell>
          <cell r="B19" t="str">
            <v>300589  General Corp Dev Expense</v>
          </cell>
          <cell r="C19">
            <v>0</v>
          </cell>
          <cell r="D19">
            <v>0</v>
          </cell>
          <cell r="E19">
            <v>115388.36</v>
          </cell>
        </row>
        <row r="20">
          <cell r="A20">
            <v>300591</v>
          </cell>
          <cell r="B20" t="str">
            <v>300591  SAP R/3 Maintenance Order</v>
          </cell>
          <cell r="C20">
            <v>0</v>
          </cell>
          <cell r="D20">
            <v>187995.96</v>
          </cell>
          <cell r="E20">
            <v>0</v>
          </cell>
        </row>
        <row r="21">
          <cell r="A21">
            <v>300592</v>
          </cell>
          <cell r="B21" t="str">
            <v>300592  SAP - CCS Maintenance</v>
          </cell>
          <cell r="C21">
            <v>0</v>
          </cell>
          <cell r="D21">
            <v>9999.9599999999991</v>
          </cell>
          <cell r="E21">
            <v>0</v>
          </cell>
        </row>
        <row r="22">
          <cell r="A22">
            <v>300620</v>
          </cell>
          <cell r="B22" t="str">
            <v>300620  PC-Port Colborne Billing by Fort Erie</v>
          </cell>
          <cell r="C22">
            <v>161453.04</v>
          </cell>
          <cell r="D22">
            <v>184086.52</v>
          </cell>
          <cell r="E22">
            <v>175758.89</v>
          </cell>
        </row>
        <row r="23">
          <cell r="A23">
            <v>300640</v>
          </cell>
          <cell r="B23" t="str">
            <v>300640  UNION BUSINESS</v>
          </cell>
          <cell r="C23">
            <v>0</v>
          </cell>
          <cell r="D23">
            <v>0</v>
          </cell>
          <cell r="E23">
            <v>1725</v>
          </cell>
        </row>
        <row r="24">
          <cell r="A24">
            <v>300680</v>
          </cell>
          <cell r="B24" t="str">
            <v>300680  Property Management Function</v>
          </cell>
          <cell r="C24">
            <v>22397.759999999998</v>
          </cell>
          <cell r="D24">
            <v>15677.76</v>
          </cell>
          <cell r="E24">
            <v>13384</v>
          </cell>
        </row>
        <row r="25">
          <cell r="A25">
            <v>300681</v>
          </cell>
          <cell r="B25" t="str">
            <v>300681  Purchasing Management Function</v>
          </cell>
          <cell r="C25">
            <v>37996.199999999997</v>
          </cell>
          <cell r="D25">
            <v>35758.44</v>
          </cell>
          <cell r="E25">
            <v>24370</v>
          </cell>
        </row>
        <row r="26">
          <cell r="A26">
            <v>300682</v>
          </cell>
          <cell r="B26" t="str">
            <v>300682  FO - Sentinel Light Maintenance (FE)</v>
          </cell>
          <cell r="C26">
            <v>0</v>
          </cell>
          <cell r="D26">
            <v>0</v>
          </cell>
          <cell r="E26">
            <v>15867.76</v>
          </cell>
        </row>
        <row r="27">
          <cell r="A27">
            <v>300683</v>
          </cell>
          <cell r="B27" t="str">
            <v>300683  FO Maintenance of Fort Erie Streetlights</v>
          </cell>
          <cell r="C27">
            <v>0</v>
          </cell>
          <cell r="D27">
            <v>0</v>
          </cell>
          <cell r="E27">
            <v>2649.68</v>
          </cell>
        </row>
        <row r="28">
          <cell r="A28">
            <v>300720</v>
          </cell>
          <cell r="B28" t="str">
            <v>300720  Misc IT Purchases-Maint</v>
          </cell>
          <cell r="C28">
            <v>0</v>
          </cell>
          <cell r="D28">
            <v>0</v>
          </cell>
          <cell r="E28">
            <v>0</v>
          </cell>
        </row>
        <row r="29">
          <cell r="A29">
            <v>300780</v>
          </cell>
          <cell r="B29" t="str">
            <v>300780  Storm Rel Charges for Cust Servic</v>
          </cell>
          <cell r="C29">
            <v>0</v>
          </cell>
          <cell r="D29">
            <v>0</v>
          </cell>
          <cell r="E29">
            <v>4554.37</v>
          </cell>
        </row>
        <row r="30">
          <cell r="A30">
            <v>300821</v>
          </cell>
          <cell r="B30" t="str">
            <v>300821  IT Activity for Westario Power</v>
          </cell>
          <cell r="C30">
            <v>0</v>
          </cell>
          <cell r="D30">
            <v>0</v>
          </cell>
          <cell r="E30">
            <v>0</v>
          </cell>
        </row>
        <row r="31">
          <cell r="A31">
            <v>300840</v>
          </cell>
          <cell r="B31" t="str">
            <v>300840  FE Retail Billing Service Costs</v>
          </cell>
          <cell r="C31">
            <v>38315.760000000002</v>
          </cell>
          <cell r="D31">
            <v>11593.44</v>
          </cell>
          <cell r="E31">
            <v>53916.81</v>
          </cell>
        </row>
        <row r="32">
          <cell r="A32">
            <v>300860</v>
          </cell>
          <cell r="B32" t="str">
            <v>300860  SAP Upgrade for R/3 and CCS</v>
          </cell>
          <cell r="C32">
            <v>0</v>
          </cell>
          <cell r="D32">
            <v>0</v>
          </cell>
          <cell r="E32">
            <v>0</v>
          </cell>
        </row>
        <row r="33">
          <cell r="A33">
            <v>300900</v>
          </cell>
          <cell r="B33" t="str">
            <v>300900  Labour Charges to 2615-PC Cust Service</v>
          </cell>
          <cell r="C33">
            <v>0</v>
          </cell>
          <cell r="D33">
            <v>0</v>
          </cell>
          <cell r="E33">
            <v>0</v>
          </cell>
        </row>
        <row r="34">
          <cell r="A34">
            <v>300901</v>
          </cell>
          <cell r="B34" t="str">
            <v>300901  FE - Customer Billing</v>
          </cell>
          <cell r="C34">
            <v>267602.88</v>
          </cell>
          <cell r="D34">
            <v>245366.44</v>
          </cell>
          <cell r="E34">
            <v>226941.9</v>
          </cell>
        </row>
        <row r="35">
          <cell r="A35">
            <v>300942</v>
          </cell>
          <cell r="B35" t="str">
            <v>300942  CDH-General Operations</v>
          </cell>
          <cell r="C35">
            <v>149977.60000000001</v>
          </cell>
          <cell r="D35">
            <v>57877.919999999998</v>
          </cell>
          <cell r="E35">
            <v>146644.78</v>
          </cell>
        </row>
        <row r="36">
          <cell r="A36">
            <v>300963</v>
          </cell>
          <cell r="B36" t="str">
            <v>300963  CDH-Building &amp; Property Maintenance</v>
          </cell>
          <cell r="C36">
            <v>26741.64</v>
          </cell>
          <cell r="D36">
            <v>161174.39999999999</v>
          </cell>
          <cell r="E36">
            <v>7838.6</v>
          </cell>
        </row>
        <row r="37">
          <cell r="A37">
            <v>300964</v>
          </cell>
          <cell r="B37" t="str">
            <v>300964  CDH-Generator Maintnenance</v>
          </cell>
          <cell r="C37">
            <v>107250</v>
          </cell>
          <cell r="D37">
            <v>52219.44</v>
          </cell>
          <cell r="E37">
            <v>83975.9</v>
          </cell>
        </row>
        <row r="38">
          <cell r="A38">
            <v>300965</v>
          </cell>
          <cell r="B38" t="str">
            <v>300965  CDH-Boiler &amp; Equipment Maintenance</v>
          </cell>
          <cell r="C38">
            <v>52665</v>
          </cell>
          <cell r="D38">
            <v>22088.28</v>
          </cell>
          <cell r="E38">
            <v>38264.089999999997</v>
          </cell>
        </row>
        <row r="39">
          <cell r="A39">
            <v>300966</v>
          </cell>
          <cell r="B39" t="str">
            <v>300966  CDH-Distribution Piping Maintenance</v>
          </cell>
          <cell r="C39">
            <v>16941.64</v>
          </cell>
          <cell r="D39">
            <v>5920.08</v>
          </cell>
          <cell r="E39">
            <v>15905.12</v>
          </cell>
        </row>
        <row r="40">
          <cell r="A40">
            <v>300968</v>
          </cell>
          <cell r="B40" t="str">
            <v>300968  FO-Generator units operationsclosed</v>
          </cell>
          <cell r="C40">
            <v>0</v>
          </cell>
          <cell r="D40">
            <v>0</v>
          </cell>
          <cell r="E40">
            <v>1342.5</v>
          </cell>
        </row>
        <row r="41">
          <cell r="A41">
            <v>300972</v>
          </cell>
          <cell r="B41" t="str">
            <v>300972  FE-August 2003 Heat Wave</v>
          </cell>
          <cell r="C41">
            <v>0</v>
          </cell>
          <cell r="D41">
            <v>0</v>
          </cell>
          <cell r="E41">
            <v>0</v>
          </cell>
        </row>
        <row r="42">
          <cell r="A42">
            <v>300974</v>
          </cell>
          <cell r="B42" t="str">
            <v>300974  FE-Bill 4</v>
          </cell>
          <cell r="C42">
            <v>0</v>
          </cell>
          <cell r="D42">
            <v>0</v>
          </cell>
          <cell r="E42">
            <v>0</v>
          </cell>
        </row>
        <row r="43">
          <cell r="A43">
            <v>300976</v>
          </cell>
          <cell r="B43" t="str">
            <v>300976  FE-Firewall Maintenance</v>
          </cell>
          <cell r="C43">
            <v>0</v>
          </cell>
          <cell r="D43">
            <v>33000</v>
          </cell>
          <cell r="E43">
            <v>87293</v>
          </cell>
        </row>
        <row r="44">
          <cell r="A44">
            <v>300977</v>
          </cell>
          <cell r="B44" t="str">
            <v>300977  Disaster Recovery Site Maintenance</v>
          </cell>
          <cell r="C44">
            <v>30397.56</v>
          </cell>
          <cell r="D44">
            <v>29597.759999999998</v>
          </cell>
          <cell r="E44">
            <v>24744.44</v>
          </cell>
        </row>
        <row r="45">
          <cell r="A45">
            <v>300978</v>
          </cell>
          <cell r="B45" t="str">
            <v>300978  FE - General Cust Service Expense</v>
          </cell>
          <cell r="C45">
            <v>280639.2</v>
          </cell>
          <cell r="D45">
            <v>285618.96000000002</v>
          </cell>
          <cell r="E45">
            <v>341979.91</v>
          </cell>
        </row>
        <row r="46">
          <cell r="A46">
            <v>300979</v>
          </cell>
          <cell r="B46" t="str">
            <v>300979  FE - Cust Service Supervision</v>
          </cell>
          <cell r="C46">
            <v>107558.28</v>
          </cell>
          <cell r="D46">
            <v>126244.8</v>
          </cell>
          <cell r="E46">
            <v>112263.69</v>
          </cell>
        </row>
        <row r="47">
          <cell r="A47">
            <v>300980</v>
          </cell>
          <cell r="B47" t="str">
            <v>300980  FE - Bad Debts Provision</v>
          </cell>
          <cell r="C47">
            <v>50000</v>
          </cell>
          <cell r="D47">
            <v>50000</v>
          </cell>
          <cell r="E47">
            <v>68732.89</v>
          </cell>
        </row>
        <row r="48">
          <cell r="A48">
            <v>300989</v>
          </cell>
          <cell r="B48" t="str">
            <v>300989  Westario - SAP Non-Basis Services</v>
          </cell>
          <cell r="C48">
            <v>22080</v>
          </cell>
          <cell r="D48">
            <v>22080</v>
          </cell>
          <cell r="E48">
            <v>17127</v>
          </cell>
        </row>
        <row r="49">
          <cell r="A49">
            <v>300990</v>
          </cell>
          <cell r="B49" t="str">
            <v>300990  FE - Regulatory Costs</v>
          </cell>
          <cell r="C49">
            <v>61800</v>
          </cell>
          <cell r="D49">
            <v>0</v>
          </cell>
          <cell r="E49">
            <v>15633.27</v>
          </cell>
        </row>
        <row r="50">
          <cell r="A50">
            <v>300991</v>
          </cell>
          <cell r="B50" t="str">
            <v>300991  PC -Regulatory Costs</v>
          </cell>
          <cell r="C50">
            <v>39300</v>
          </cell>
          <cell r="D50">
            <v>0</v>
          </cell>
          <cell r="E50">
            <v>14489.21</v>
          </cell>
        </row>
        <row r="51">
          <cell r="A51">
            <v>300992</v>
          </cell>
          <cell r="B51" t="str">
            <v>300992  EOP - Regulatory Costs</v>
          </cell>
          <cell r="C51">
            <v>16299.96</v>
          </cell>
          <cell r="D51">
            <v>0</v>
          </cell>
          <cell r="E51">
            <v>10438.879999999999</v>
          </cell>
        </row>
        <row r="52">
          <cell r="A52">
            <v>300993</v>
          </cell>
          <cell r="B52" t="str">
            <v>300993  FO-Layup @ Rankine Station * CLOSED *</v>
          </cell>
          <cell r="C52">
            <v>0</v>
          </cell>
          <cell r="D52">
            <v>0</v>
          </cell>
          <cell r="E52">
            <v>74392.679999999993</v>
          </cell>
        </row>
        <row r="53">
          <cell r="A53">
            <v>300995</v>
          </cell>
          <cell r="B53" t="str">
            <v>300995  FO-Thermal Plant Maint of Building</v>
          </cell>
          <cell r="C53">
            <v>0</v>
          </cell>
          <cell r="D53">
            <v>0</v>
          </cell>
          <cell r="E53">
            <v>0</v>
          </cell>
        </row>
        <row r="54">
          <cell r="A54">
            <v>300996</v>
          </cell>
          <cell r="B54" t="str">
            <v>300996  FO-Thermal Plant Maint of Generators</v>
          </cell>
          <cell r="C54">
            <v>0</v>
          </cell>
          <cell r="D54">
            <v>0</v>
          </cell>
          <cell r="E54">
            <v>0</v>
          </cell>
        </row>
        <row r="55">
          <cell r="A55">
            <v>300997</v>
          </cell>
          <cell r="B55" t="str">
            <v>300997  FO-Thermal Plant Maint of Elect Plant</v>
          </cell>
          <cell r="C55">
            <v>0</v>
          </cell>
          <cell r="D55">
            <v>0</v>
          </cell>
          <cell r="E55">
            <v>0</v>
          </cell>
        </row>
        <row r="56">
          <cell r="A56">
            <v>300998</v>
          </cell>
          <cell r="B56" t="str">
            <v>300998  FO-Thermal Plant Land</v>
          </cell>
          <cell r="C56">
            <v>0</v>
          </cell>
          <cell r="D56">
            <v>0</v>
          </cell>
          <cell r="E56">
            <v>0</v>
          </cell>
        </row>
        <row r="57">
          <cell r="A57">
            <v>300999</v>
          </cell>
          <cell r="B57" t="str">
            <v>300999  FO-Thermal Plant Maint of Property</v>
          </cell>
          <cell r="C57">
            <v>0</v>
          </cell>
          <cell r="D57">
            <v>0</v>
          </cell>
          <cell r="E57">
            <v>0</v>
          </cell>
        </row>
        <row r="58">
          <cell r="A58">
            <v>301000</v>
          </cell>
          <cell r="B58" t="str">
            <v>301000  FE - IBEW negotiations (Niagara)</v>
          </cell>
          <cell r="C58">
            <v>0</v>
          </cell>
          <cell r="D58">
            <v>0</v>
          </cell>
          <cell r="E58">
            <v>2507.5700000000002</v>
          </cell>
        </row>
        <row r="59">
          <cell r="A59">
            <v>301001</v>
          </cell>
          <cell r="B59" t="str">
            <v>301001  EOP - IBEW negotiations (EOP)</v>
          </cell>
          <cell r="C59">
            <v>0</v>
          </cell>
          <cell r="D59">
            <v>0</v>
          </cell>
          <cell r="E59">
            <v>0</v>
          </cell>
        </row>
        <row r="60">
          <cell r="A60">
            <v>301003</v>
          </cell>
          <cell r="B60" t="str">
            <v>301003  CE - CUPE negotiations (Cornwall)</v>
          </cell>
          <cell r="C60">
            <v>0</v>
          </cell>
          <cell r="D60">
            <v>0</v>
          </cell>
          <cell r="E60">
            <v>781.05</v>
          </cell>
        </row>
        <row r="61">
          <cell r="A61">
            <v>301005</v>
          </cell>
          <cell r="B61" t="str">
            <v>301005  FO - Sentinel Light Maintenance (EOP)</v>
          </cell>
          <cell r="C61">
            <v>590.52</v>
          </cell>
          <cell r="D61">
            <v>300</v>
          </cell>
          <cell r="E61">
            <v>384.5</v>
          </cell>
        </row>
        <row r="62">
          <cell r="A62">
            <v>301006</v>
          </cell>
          <cell r="B62" t="str">
            <v>301006  FO-Billed Services Budget Only</v>
          </cell>
          <cell r="C62">
            <v>0</v>
          </cell>
          <cell r="D62">
            <v>0</v>
          </cell>
          <cell r="E62">
            <v>0</v>
          </cell>
        </row>
        <row r="63">
          <cell r="A63">
            <v>301007</v>
          </cell>
          <cell r="B63" t="str">
            <v>301007  FO-Human Resource Services</v>
          </cell>
          <cell r="C63">
            <v>0</v>
          </cell>
          <cell r="D63">
            <v>25872</v>
          </cell>
          <cell r="E63">
            <v>0</v>
          </cell>
        </row>
        <row r="64">
          <cell r="A64">
            <v>301014</v>
          </cell>
          <cell r="B64" t="str">
            <v>301014  FE-Community Safety Program</v>
          </cell>
          <cell r="C64">
            <v>1500</v>
          </cell>
          <cell r="D64">
            <v>0</v>
          </cell>
          <cell r="E64">
            <v>0</v>
          </cell>
        </row>
        <row r="65">
          <cell r="A65">
            <v>301015</v>
          </cell>
          <cell r="B65" t="str">
            <v>301015  FE-Misc Cust Serv &amp; Info Exp</v>
          </cell>
          <cell r="C65">
            <v>9000</v>
          </cell>
          <cell r="D65">
            <v>0</v>
          </cell>
          <cell r="E65">
            <v>0</v>
          </cell>
        </row>
        <row r="66">
          <cell r="A66">
            <v>301016</v>
          </cell>
          <cell r="B66" t="str">
            <v>301016  FO-Finance  Services 2000066 Budget Only</v>
          </cell>
          <cell r="C66">
            <v>0</v>
          </cell>
          <cell r="D66">
            <v>0</v>
          </cell>
          <cell r="E66">
            <v>0</v>
          </cell>
        </row>
        <row r="67">
          <cell r="A67">
            <v>301017</v>
          </cell>
          <cell r="B67" t="str">
            <v>301017  FO-Pension Plan Serv 2000021 Budget Only</v>
          </cell>
          <cell r="C67">
            <v>0</v>
          </cell>
          <cell r="D67">
            <v>0</v>
          </cell>
          <cell r="E67">
            <v>0</v>
          </cell>
        </row>
        <row r="68">
          <cell r="A68">
            <v>350000</v>
          </cell>
          <cell r="B68" t="str">
            <v>350000  FE - Operation Super. &amp; Engineering-Syst</v>
          </cell>
          <cell r="C68">
            <v>142973.4</v>
          </cell>
          <cell r="D68">
            <v>17013.599999999999</v>
          </cell>
          <cell r="E68">
            <v>10939.22</v>
          </cell>
        </row>
        <row r="69">
          <cell r="A69">
            <v>350001</v>
          </cell>
          <cell r="B69" t="str">
            <v>350001  OEB Preparation-Transmission</v>
          </cell>
          <cell r="C69">
            <v>0</v>
          </cell>
          <cell r="D69">
            <v>0</v>
          </cell>
          <cell r="E69">
            <v>885.39</v>
          </cell>
        </row>
        <row r="70">
          <cell r="A70">
            <v>350002</v>
          </cell>
          <cell r="B70" t="str">
            <v>350002  FE - IMO Preparation-Transmission</v>
          </cell>
          <cell r="C70">
            <v>0</v>
          </cell>
          <cell r="D70">
            <v>1442.88</v>
          </cell>
          <cell r="E70">
            <v>682.66</v>
          </cell>
        </row>
        <row r="71">
          <cell r="A71">
            <v>350003</v>
          </cell>
          <cell r="B71" t="str">
            <v>350003  FE - Load Dispatching-Transm 60 Cycle</v>
          </cell>
          <cell r="C71">
            <v>85147.44</v>
          </cell>
          <cell r="D71">
            <v>68298.720000000001</v>
          </cell>
          <cell r="E71">
            <v>76865.47</v>
          </cell>
        </row>
        <row r="72">
          <cell r="A72">
            <v>350004</v>
          </cell>
          <cell r="B72" t="str">
            <v>350004  Load Dispatching-Transmission 25 Cycle</v>
          </cell>
          <cell r="C72">
            <v>0</v>
          </cell>
          <cell r="D72">
            <v>0</v>
          </cell>
          <cell r="E72">
            <v>3825.59</v>
          </cell>
        </row>
        <row r="73">
          <cell r="A73">
            <v>350005</v>
          </cell>
          <cell r="B73" t="str">
            <v>350005  St Building &amp; Fixture Exp-St 11-60 Cycle</v>
          </cell>
          <cell r="C73">
            <v>45000</v>
          </cell>
          <cell r="D73">
            <v>36000</v>
          </cell>
          <cell r="E73">
            <v>45204.78</v>
          </cell>
        </row>
        <row r="74">
          <cell r="A74">
            <v>350006</v>
          </cell>
          <cell r="B74" t="str">
            <v>350006  FE St Building&amp;Fixture Exp-St 11-25Cycle</v>
          </cell>
          <cell r="C74">
            <v>0</v>
          </cell>
          <cell r="D74">
            <v>0</v>
          </cell>
          <cell r="E74">
            <v>5364.01</v>
          </cell>
        </row>
        <row r="75">
          <cell r="A75">
            <v>350007</v>
          </cell>
          <cell r="B75" t="str">
            <v>350007  St Building &amp; Fixture Expense Station 17</v>
          </cell>
          <cell r="C75">
            <v>0</v>
          </cell>
          <cell r="D75">
            <v>0</v>
          </cell>
          <cell r="E75">
            <v>0</v>
          </cell>
        </row>
        <row r="76">
          <cell r="A76">
            <v>350008</v>
          </cell>
          <cell r="B76" t="str">
            <v>350008  St Building &amp; Fixture Expense Station 18</v>
          </cell>
          <cell r="C76">
            <v>0</v>
          </cell>
          <cell r="D76">
            <v>0</v>
          </cell>
          <cell r="E76">
            <v>174.5</v>
          </cell>
        </row>
        <row r="77">
          <cell r="A77">
            <v>350009</v>
          </cell>
          <cell r="B77" t="str">
            <v>350009  FE -Transf St Equip-Oper Lbr St.11-60 HZ</v>
          </cell>
          <cell r="C77">
            <v>20754.599999999999</v>
          </cell>
          <cell r="D77">
            <v>7144.8</v>
          </cell>
          <cell r="E77">
            <v>46325.18</v>
          </cell>
        </row>
        <row r="78">
          <cell r="A78">
            <v>350010</v>
          </cell>
          <cell r="B78" t="str">
            <v>350010  FE Transf St Equipt-Oper Lbr St.11-25 HZ</v>
          </cell>
          <cell r="C78">
            <v>21600</v>
          </cell>
          <cell r="D78">
            <v>0</v>
          </cell>
          <cell r="E78">
            <v>13373.92</v>
          </cell>
        </row>
        <row r="79">
          <cell r="A79">
            <v>350011</v>
          </cell>
          <cell r="B79" t="str">
            <v>350011  Transf St Equipment-Oper. Labour St 17</v>
          </cell>
          <cell r="C79">
            <v>7200</v>
          </cell>
          <cell r="D79">
            <v>7144.8</v>
          </cell>
          <cell r="E79">
            <v>0</v>
          </cell>
        </row>
        <row r="80">
          <cell r="A80">
            <v>350012</v>
          </cell>
          <cell r="B80" t="str">
            <v>350012  Transf St Equipment-Oper. Labour St 18</v>
          </cell>
          <cell r="C80">
            <v>15602.4</v>
          </cell>
          <cell r="D80">
            <v>14289.6</v>
          </cell>
          <cell r="E80">
            <v>0</v>
          </cell>
        </row>
        <row r="81">
          <cell r="A81">
            <v>350013</v>
          </cell>
          <cell r="B81" t="str">
            <v>350013  Trans St Equipment-Sup &amp; Exp St.11-60 HZ</v>
          </cell>
          <cell r="C81">
            <v>0</v>
          </cell>
          <cell r="D81">
            <v>0</v>
          </cell>
          <cell r="E81">
            <v>0</v>
          </cell>
        </row>
        <row r="82">
          <cell r="A82">
            <v>350014</v>
          </cell>
          <cell r="B82" t="str">
            <v>350014  Trans St Equipment-Sup &amp; Exp St.11-25 HZ</v>
          </cell>
          <cell r="C82">
            <v>0</v>
          </cell>
          <cell r="D82">
            <v>0</v>
          </cell>
          <cell r="E82">
            <v>0</v>
          </cell>
        </row>
        <row r="83">
          <cell r="A83">
            <v>350015</v>
          </cell>
          <cell r="B83" t="str">
            <v>350015  Trans St Equipment-Supplies &amp; Exp St.17</v>
          </cell>
          <cell r="C83">
            <v>0</v>
          </cell>
          <cell r="D83">
            <v>1200</v>
          </cell>
          <cell r="E83">
            <v>30</v>
          </cell>
        </row>
        <row r="84">
          <cell r="A84">
            <v>350016</v>
          </cell>
          <cell r="B84" t="str">
            <v>350016  Trans St Equipment-Supplies &amp; Exp St.18</v>
          </cell>
          <cell r="C84">
            <v>0</v>
          </cell>
          <cell r="D84">
            <v>1200</v>
          </cell>
          <cell r="E84">
            <v>394.82</v>
          </cell>
        </row>
        <row r="85">
          <cell r="A85">
            <v>350017</v>
          </cell>
          <cell r="B85" t="str">
            <v>350017  FE - Overhead Line Expense - 60 Cycle</v>
          </cell>
          <cell r="C85">
            <v>0</v>
          </cell>
          <cell r="D85">
            <v>1200</v>
          </cell>
          <cell r="E85">
            <v>170</v>
          </cell>
        </row>
        <row r="86">
          <cell r="A86">
            <v>350018</v>
          </cell>
          <cell r="B86" t="str">
            <v>350018  Overhead Line Expense - 25 Cycle</v>
          </cell>
          <cell r="C86">
            <v>0</v>
          </cell>
          <cell r="D86">
            <v>2400</v>
          </cell>
          <cell r="E86">
            <v>1070.6500000000001</v>
          </cell>
        </row>
        <row r="87">
          <cell r="A87">
            <v>350019</v>
          </cell>
          <cell r="B87" t="str">
            <v>350019  Transmission of Elect by Others-60cycle</v>
          </cell>
          <cell r="C87">
            <v>0</v>
          </cell>
          <cell r="D87">
            <v>0</v>
          </cell>
          <cell r="E87">
            <v>0</v>
          </cell>
        </row>
        <row r="88">
          <cell r="A88">
            <v>350020</v>
          </cell>
          <cell r="B88" t="str">
            <v>350020  Transmission of Elect by Others-25 cycle</v>
          </cell>
          <cell r="C88">
            <v>0</v>
          </cell>
          <cell r="D88">
            <v>0</v>
          </cell>
          <cell r="E88">
            <v>0</v>
          </cell>
        </row>
        <row r="89">
          <cell r="A89">
            <v>350021</v>
          </cell>
          <cell r="B89" t="str">
            <v>350021  Misc Transmission Expenses-60 cycle</v>
          </cell>
          <cell r="C89">
            <v>36000</v>
          </cell>
          <cell r="D89">
            <v>36000</v>
          </cell>
          <cell r="E89">
            <v>47584.89</v>
          </cell>
        </row>
        <row r="90">
          <cell r="A90">
            <v>350022</v>
          </cell>
          <cell r="B90" t="str">
            <v>350022  Misc Transmission Expenses-25 cycle</v>
          </cell>
          <cell r="C90">
            <v>0</v>
          </cell>
          <cell r="D90">
            <v>0</v>
          </cell>
          <cell r="E90">
            <v>0</v>
          </cell>
        </row>
        <row r="91">
          <cell r="A91">
            <v>350023</v>
          </cell>
          <cell r="B91" t="str">
            <v>350023  Transmission - Rental Expenses</v>
          </cell>
          <cell r="C91">
            <v>102000</v>
          </cell>
          <cell r="D91">
            <v>84000</v>
          </cell>
          <cell r="E91">
            <v>141400</v>
          </cell>
        </row>
        <row r="92">
          <cell r="A92">
            <v>350024</v>
          </cell>
          <cell r="B92" t="str">
            <v>350024  Maint Supervision &amp; Engineering-System</v>
          </cell>
          <cell r="C92">
            <v>2405.7600000000002</v>
          </cell>
          <cell r="D92">
            <v>1122.24</v>
          </cell>
          <cell r="E92">
            <v>0</v>
          </cell>
        </row>
        <row r="93">
          <cell r="A93">
            <v>350025</v>
          </cell>
          <cell r="B93" t="str">
            <v>350025  Maint of Tranf Build &amp; Fixt St 11-60 Hz</v>
          </cell>
          <cell r="C93">
            <v>0</v>
          </cell>
          <cell r="D93">
            <v>0</v>
          </cell>
          <cell r="E93">
            <v>0</v>
          </cell>
        </row>
        <row r="94">
          <cell r="A94">
            <v>350026</v>
          </cell>
          <cell r="B94" t="str">
            <v>350026  Maint of Tranf Build &amp; Fixt St 11-25 Hz</v>
          </cell>
          <cell r="C94">
            <v>0</v>
          </cell>
          <cell r="D94">
            <v>0</v>
          </cell>
          <cell r="E94">
            <v>56</v>
          </cell>
        </row>
        <row r="95">
          <cell r="A95">
            <v>350027</v>
          </cell>
          <cell r="B95" t="str">
            <v>350027  Maint of Tranf Build &amp; Fixtures St 17</v>
          </cell>
          <cell r="C95">
            <v>0</v>
          </cell>
          <cell r="D95">
            <v>0</v>
          </cell>
          <cell r="E95">
            <v>0</v>
          </cell>
        </row>
        <row r="96">
          <cell r="A96">
            <v>350028</v>
          </cell>
          <cell r="B96" t="str">
            <v>350028  Maint of Tranf Build &amp; Fixtures St 18</v>
          </cell>
          <cell r="C96">
            <v>0</v>
          </cell>
          <cell r="D96">
            <v>0</v>
          </cell>
          <cell r="E96">
            <v>0</v>
          </cell>
        </row>
        <row r="97">
          <cell r="A97">
            <v>350029</v>
          </cell>
          <cell r="B97" t="str">
            <v>350029  FE Maint of Trans St Equip-St.11-60Cycle</v>
          </cell>
          <cell r="C97">
            <v>0</v>
          </cell>
          <cell r="D97">
            <v>9059.2800000000007</v>
          </cell>
          <cell r="E97">
            <v>3527.83</v>
          </cell>
        </row>
        <row r="98">
          <cell r="A98">
            <v>350030</v>
          </cell>
          <cell r="B98" t="str">
            <v>350030  Maint of Trans St Equip-St.11-25 Cycle</v>
          </cell>
          <cell r="C98">
            <v>0</v>
          </cell>
          <cell r="D98">
            <v>1200</v>
          </cell>
          <cell r="E98">
            <v>0</v>
          </cell>
        </row>
        <row r="99">
          <cell r="A99">
            <v>350031</v>
          </cell>
          <cell r="B99" t="str">
            <v>350031  Maint of Trans St Equip-Station 17</v>
          </cell>
          <cell r="C99">
            <v>0</v>
          </cell>
          <cell r="D99">
            <v>3600</v>
          </cell>
          <cell r="E99">
            <v>0</v>
          </cell>
        </row>
        <row r="100">
          <cell r="A100">
            <v>350032</v>
          </cell>
          <cell r="B100" t="str">
            <v>350032  Maint of Trans St Equip-Station 18</v>
          </cell>
          <cell r="C100">
            <v>0</v>
          </cell>
          <cell r="D100">
            <v>3600</v>
          </cell>
          <cell r="E100">
            <v>0</v>
          </cell>
        </row>
        <row r="101">
          <cell r="A101">
            <v>350033</v>
          </cell>
          <cell r="B101" t="str">
            <v>350033  FE -Maint of Towers,Poles&amp;Fixtures-60 hz</v>
          </cell>
          <cell r="C101">
            <v>6000</v>
          </cell>
          <cell r="D101">
            <v>0</v>
          </cell>
          <cell r="E101">
            <v>0</v>
          </cell>
        </row>
        <row r="102">
          <cell r="A102">
            <v>350034</v>
          </cell>
          <cell r="B102" t="str">
            <v>350034  Maint of Towers, Poles &amp; Fixtures-25 hz</v>
          </cell>
          <cell r="C102">
            <v>2000</v>
          </cell>
          <cell r="D102">
            <v>0</v>
          </cell>
          <cell r="E102">
            <v>0</v>
          </cell>
        </row>
        <row r="103">
          <cell r="A103">
            <v>350035</v>
          </cell>
          <cell r="B103" t="str">
            <v>350035  Maint of Overhead Cond &amp; Devices-60 hz</v>
          </cell>
          <cell r="C103">
            <v>14604.6</v>
          </cell>
          <cell r="D103">
            <v>9724.08</v>
          </cell>
          <cell r="E103">
            <v>10822.5</v>
          </cell>
        </row>
        <row r="104">
          <cell r="A104">
            <v>350036</v>
          </cell>
          <cell r="B104" t="str">
            <v>350036  Maint of Overhead Cond &amp; Devices-25 hz</v>
          </cell>
          <cell r="C104">
            <v>2400</v>
          </cell>
          <cell r="D104">
            <v>0</v>
          </cell>
          <cell r="E104">
            <v>0</v>
          </cell>
        </row>
        <row r="105">
          <cell r="A105">
            <v>350037</v>
          </cell>
          <cell r="B105" t="str">
            <v>350037  FE - Maint of OH Lines-R of Way-60 Cycle</v>
          </cell>
          <cell r="C105">
            <v>22426.2</v>
          </cell>
          <cell r="D105">
            <v>44218.32</v>
          </cell>
          <cell r="E105">
            <v>23607.88</v>
          </cell>
        </row>
        <row r="106">
          <cell r="A106">
            <v>350038</v>
          </cell>
          <cell r="B106" t="str">
            <v>350038  Maint. of OH Lines-Right of Way-25 Cycle</v>
          </cell>
          <cell r="C106">
            <v>2000</v>
          </cell>
          <cell r="D106">
            <v>0</v>
          </cell>
          <cell r="E106">
            <v>97.33</v>
          </cell>
        </row>
        <row r="107">
          <cell r="A107">
            <v>350039</v>
          </cell>
          <cell r="B107" t="str">
            <v>350039  Maint. of Misc Transm Plant-60 Cycle</v>
          </cell>
          <cell r="C107">
            <v>0</v>
          </cell>
          <cell r="D107">
            <v>0</v>
          </cell>
          <cell r="E107">
            <v>2149.3200000000002</v>
          </cell>
        </row>
        <row r="108">
          <cell r="A108">
            <v>350040</v>
          </cell>
          <cell r="B108" t="str">
            <v>350040  Maint. of Misc Transm Plant-25 Cycle</v>
          </cell>
          <cell r="C108">
            <v>0</v>
          </cell>
          <cell r="D108">
            <v>0</v>
          </cell>
          <cell r="E108">
            <v>0</v>
          </cell>
        </row>
        <row r="109">
          <cell r="A109">
            <v>350060</v>
          </cell>
          <cell r="B109" t="str">
            <v>350060  To be used-Extra</v>
          </cell>
          <cell r="C109">
            <v>0</v>
          </cell>
          <cell r="D109">
            <v>0</v>
          </cell>
          <cell r="E109">
            <v>0</v>
          </cell>
        </row>
        <row r="110">
          <cell r="A110">
            <v>350080</v>
          </cell>
          <cell r="B110" t="str">
            <v>350080  FE - Transm-Scada System Operations</v>
          </cell>
          <cell r="C110">
            <v>2897.6</v>
          </cell>
          <cell r="D110">
            <v>6222.12</v>
          </cell>
          <cell r="E110">
            <v>1057.33</v>
          </cell>
        </row>
        <row r="111">
          <cell r="A111">
            <v>350081</v>
          </cell>
          <cell r="B111" t="str">
            <v>350081  Tranmsission - Regulatory Costs</v>
          </cell>
          <cell r="C111">
            <v>24960</v>
          </cell>
          <cell r="D111">
            <v>0</v>
          </cell>
          <cell r="E111">
            <v>0</v>
          </cell>
        </row>
        <row r="112">
          <cell r="A112">
            <v>360000</v>
          </cell>
          <cell r="B112" t="str">
            <v>360000  FE - Operation Superv &amp; Engineer-System</v>
          </cell>
          <cell r="C112">
            <v>70229.16</v>
          </cell>
          <cell r="D112">
            <v>79876.08</v>
          </cell>
          <cell r="E112">
            <v>60477.45</v>
          </cell>
        </row>
        <row r="113">
          <cell r="A113">
            <v>360001</v>
          </cell>
          <cell r="B113" t="str">
            <v>360001  OEB Preparation-Distribution</v>
          </cell>
          <cell r="C113">
            <v>0</v>
          </cell>
          <cell r="D113">
            <v>5771.52</v>
          </cell>
          <cell r="E113">
            <v>0</v>
          </cell>
        </row>
        <row r="114">
          <cell r="A114">
            <v>360002</v>
          </cell>
          <cell r="B114" t="str">
            <v>360002  IMO Preparation-Distribution</v>
          </cell>
          <cell r="C114">
            <v>0</v>
          </cell>
          <cell r="D114">
            <v>0</v>
          </cell>
          <cell r="E114">
            <v>0</v>
          </cell>
        </row>
        <row r="115">
          <cell r="A115">
            <v>360003</v>
          </cell>
          <cell r="B115" t="str">
            <v>360003  FE - Load Dispatching-Distribution</v>
          </cell>
          <cell r="C115">
            <v>203808.36</v>
          </cell>
          <cell r="D115">
            <v>171702.72</v>
          </cell>
          <cell r="E115">
            <v>186163.07</v>
          </cell>
        </row>
        <row r="116">
          <cell r="A116">
            <v>360004</v>
          </cell>
          <cell r="B116" t="str">
            <v>360004  Station Buildings &amp; Fixtures Exp-St. 12</v>
          </cell>
          <cell r="C116">
            <v>84000</v>
          </cell>
          <cell r="D116">
            <v>84000</v>
          </cell>
          <cell r="E116">
            <v>73102.28</v>
          </cell>
        </row>
        <row r="117">
          <cell r="A117">
            <v>360005</v>
          </cell>
          <cell r="B117" t="str">
            <v>360005  Station Buildings &amp; Fixtures Exp-St. 13</v>
          </cell>
          <cell r="C117">
            <v>0</v>
          </cell>
          <cell r="D117">
            <v>0</v>
          </cell>
          <cell r="E117">
            <v>0</v>
          </cell>
        </row>
        <row r="118">
          <cell r="A118">
            <v>360006</v>
          </cell>
          <cell r="B118" t="str">
            <v>360006  Station Buildings &amp; Fixtures Exp-St. 15</v>
          </cell>
          <cell r="C118">
            <v>2000</v>
          </cell>
          <cell r="D118">
            <v>0</v>
          </cell>
          <cell r="E118">
            <v>0</v>
          </cell>
        </row>
        <row r="119">
          <cell r="A119">
            <v>360007</v>
          </cell>
          <cell r="B119" t="str">
            <v>360007  Station Buildings &amp; Fixtures Exp-St. 16</v>
          </cell>
          <cell r="C119">
            <v>0</v>
          </cell>
          <cell r="D119">
            <v>0</v>
          </cell>
          <cell r="E119">
            <v>0</v>
          </cell>
        </row>
        <row r="120">
          <cell r="A120">
            <v>360008</v>
          </cell>
          <cell r="B120" t="str">
            <v>360008  Station Buildings &amp; Fixtures Exp-St. 19</v>
          </cell>
          <cell r="C120">
            <v>2000</v>
          </cell>
          <cell r="D120">
            <v>0</v>
          </cell>
          <cell r="E120">
            <v>0</v>
          </cell>
        </row>
        <row r="121">
          <cell r="A121">
            <v>360009</v>
          </cell>
          <cell r="B121" t="str">
            <v>360009  FE - Dist Station Equip-Op Lbr-Stat 12</v>
          </cell>
          <cell r="C121">
            <v>140873.28</v>
          </cell>
          <cell r="D121">
            <v>159563.51999999999</v>
          </cell>
          <cell r="E121">
            <v>72709.460000000006</v>
          </cell>
        </row>
        <row r="122">
          <cell r="A122">
            <v>360010</v>
          </cell>
          <cell r="B122" t="str">
            <v>360010  Dist Station Equip-Operating Lbr-Stat 13</v>
          </cell>
          <cell r="C122">
            <v>0</v>
          </cell>
          <cell r="D122">
            <v>0</v>
          </cell>
          <cell r="E122">
            <v>170</v>
          </cell>
        </row>
        <row r="123">
          <cell r="A123">
            <v>360011</v>
          </cell>
          <cell r="B123" t="str">
            <v>360011  Dist Station Equip-Operating Lbr-Stat 15</v>
          </cell>
          <cell r="C123">
            <v>0</v>
          </cell>
          <cell r="D123">
            <v>0</v>
          </cell>
          <cell r="E123">
            <v>0</v>
          </cell>
        </row>
        <row r="124">
          <cell r="A124">
            <v>360012</v>
          </cell>
          <cell r="B124" t="str">
            <v>360012  Dist Station Equip-Operating Lbr-Stat 16</v>
          </cell>
          <cell r="C124">
            <v>0</v>
          </cell>
          <cell r="D124">
            <v>0</v>
          </cell>
          <cell r="E124">
            <v>0</v>
          </cell>
        </row>
        <row r="125">
          <cell r="A125">
            <v>360013</v>
          </cell>
          <cell r="B125" t="str">
            <v>360013  Dist Station Equip-Operating Lbr-Stat 19</v>
          </cell>
          <cell r="C125">
            <v>0</v>
          </cell>
          <cell r="D125">
            <v>0</v>
          </cell>
          <cell r="E125">
            <v>0</v>
          </cell>
        </row>
        <row r="126">
          <cell r="A126">
            <v>360014</v>
          </cell>
          <cell r="B126" t="str">
            <v>360014  FE - Dist Station Equip-Supp&amp;Exp-Stat 12</v>
          </cell>
          <cell r="C126">
            <v>0</v>
          </cell>
          <cell r="D126">
            <v>4800</v>
          </cell>
          <cell r="E126">
            <v>0</v>
          </cell>
        </row>
        <row r="127">
          <cell r="A127">
            <v>360015</v>
          </cell>
          <cell r="B127" t="str">
            <v>360015  Dist Station Equip-Supplie &amp; Exp-Stat 13</v>
          </cell>
          <cell r="C127">
            <v>0</v>
          </cell>
          <cell r="D127">
            <v>0</v>
          </cell>
          <cell r="E127">
            <v>0</v>
          </cell>
        </row>
        <row r="128">
          <cell r="A128">
            <v>360016</v>
          </cell>
          <cell r="B128" t="str">
            <v>360016  FE - Dist Station Equip-Supp&amp;Exp-Stat 15</v>
          </cell>
          <cell r="C128">
            <v>0</v>
          </cell>
          <cell r="D128">
            <v>0</v>
          </cell>
          <cell r="E128">
            <v>0</v>
          </cell>
        </row>
        <row r="129">
          <cell r="A129">
            <v>360017</v>
          </cell>
          <cell r="B129" t="str">
            <v>360017  FE - Dist Station Equip-Supp&amp;Exp-Stat 16</v>
          </cell>
          <cell r="C129">
            <v>0</v>
          </cell>
          <cell r="D129">
            <v>0</v>
          </cell>
          <cell r="E129">
            <v>0</v>
          </cell>
        </row>
        <row r="130">
          <cell r="A130">
            <v>360018</v>
          </cell>
          <cell r="B130" t="str">
            <v>360018  FE - Dist Station Equip-Supp&amp;Exp-Stat 19</v>
          </cell>
          <cell r="C130">
            <v>0</v>
          </cell>
          <cell r="D130">
            <v>0</v>
          </cell>
          <cell r="E130">
            <v>0</v>
          </cell>
        </row>
        <row r="131">
          <cell r="A131">
            <v>360019</v>
          </cell>
          <cell r="B131" t="str">
            <v>360019  FE - O/H Dist Line &amp; Feeders-Op Labour</v>
          </cell>
          <cell r="C131">
            <v>0</v>
          </cell>
          <cell r="D131">
            <v>0</v>
          </cell>
          <cell r="E131">
            <v>26721.3</v>
          </cell>
        </row>
        <row r="132">
          <cell r="A132">
            <v>360020</v>
          </cell>
          <cell r="B132" t="str">
            <v>360020  Overhead Dist Line &amp; Feeders-Suppl &amp; Exp</v>
          </cell>
          <cell r="C132">
            <v>0</v>
          </cell>
          <cell r="D132">
            <v>0</v>
          </cell>
          <cell r="E132">
            <v>0</v>
          </cell>
        </row>
        <row r="133">
          <cell r="A133">
            <v>360021</v>
          </cell>
          <cell r="B133" t="str">
            <v>360021  FE - O/H Distribution Transf-Operations</v>
          </cell>
          <cell r="C133">
            <v>0</v>
          </cell>
          <cell r="D133">
            <v>0</v>
          </cell>
          <cell r="E133">
            <v>2206.65</v>
          </cell>
        </row>
        <row r="134">
          <cell r="A134">
            <v>360022</v>
          </cell>
          <cell r="B134" t="str">
            <v>360022  FE - U/G Dist Lines &amp; Feeders-Op Lbr</v>
          </cell>
          <cell r="C134">
            <v>76346.28</v>
          </cell>
          <cell r="D134">
            <v>62629.440000000002</v>
          </cell>
          <cell r="E134">
            <v>58215.91</v>
          </cell>
        </row>
        <row r="135">
          <cell r="A135">
            <v>360023</v>
          </cell>
          <cell r="B135" t="str">
            <v>360023  UG Dist Lines &amp; Feeders-Oper Supp &amp; Exp</v>
          </cell>
          <cell r="C135">
            <v>0</v>
          </cell>
          <cell r="D135">
            <v>0</v>
          </cell>
          <cell r="E135">
            <v>0</v>
          </cell>
        </row>
        <row r="136">
          <cell r="A136">
            <v>360024</v>
          </cell>
          <cell r="B136" t="str">
            <v>360024  Underground Dist Transformers-Operations</v>
          </cell>
          <cell r="C136">
            <v>0</v>
          </cell>
          <cell r="D136">
            <v>6000</v>
          </cell>
          <cell r="E136">
            <v>668.56</v>
          </cell>
        </row>
        <row r="137">
          <cell r="A137">
            <v>360025</v>
          </cell>
          <cell r="B137" t="str">
            <v>360025  FE - Meter Expenses</v>
          </cell>
          <cell r="C137">
            <v>37763.64</v>
          </cell>
          <cell r="D137">
            <v>31421.759999999998</v>
          </cell>
          <cell r="E137">
            <v>74256.22</v>
          </cell>
        </row>
        <row r="138">
          <cell r="A138">
            <v>360026</v>
          </cell>
          <cell r="B138" t="str">
            <v>360026  Customer Premise-Operating Labour</v>
          </cell>
          <cell r="C138">
            <v>0</v>
          </cell>
          <cell r="D138">
            <v>0</v>
          </cell>
          <cell r="E138">
            <v>0</v>
          </cell>
        </row>
        <row r="139">
          <cell r="A139">
            <v>360027</v>
          </cell>
          <cell r="B139" t="str">
            <v>360027  Customer Premise-Materials &amp; Expenses</v>
          </cell>
          <cell r="C139">
            <v>0</v>
          </cell>
          <cell r="D139">
            <v>0</v>
          </cell>
          <cell r="E139">
            <v>0</v>
          </cell>
        </row>
        <row r="140">
          <cell r="A140">
            <v>360028</v>
          </cell>
          <cell r="B140" t="str">
            <v>360028  FE - Misc Distribution Expenses</v>
          </cell>
          <cell r="C140">
            <v>113629.08</v>
          </cell>
          <cell r="D140">
            <v>77985.36</v>
          </cell>
          <cell r="E140">
            <v>704925.1</v>
          </cell>
        </row>
        <row r="141">
          <cell r="A141">
            <v>360029</v>
          </cell>
          <cell r="B141" t="str">
            <v>360029  UG Dist Lines &amp; Feeders-Rental paid</v>
          </cell>
          <cell r="C141">
            <v>0</v>
          </cell>
          <cell r="D141">
            <v>0</v>
          </cell>
          <cell r="E141">
            <v>0</v>
          </cell>
        </row>
        <row r="142">
          <cell r="A142">
            <v>360030</v>
          </cell>
          <cell r="B142" t="str">
            <v>360030  OH Dist Lines &amp; Feeders-Rental Paid</v>
          </cell>
          <cell r="C142">
            <v>0</v>
          </cell>
          <cell r="D142">
            <v>0</v>
          </cell>
          <cell r="E142">
            <v>0</v>
          </cell>
        </row>
        <row r="143">
          <cell r="A143">
            <v>360031</v>
          </cell>
          <cell r="B143" t="str">
            <v>360031  Other Rent</v>
          </cell>
          <cell r="C143">
            <v>0</v>
          </cell>
          <cell r="D143">
            <v>0</v>
          </cell>
          <cell r="E143">
            <v>1880</v>
          </cell>
        </row>
        <row r="144">
          <cell r="A144">
            <v>360032</v>
          </cell>
          <cell r="B144" t="str">
            <v>360032  FE Maint Superv&amp;Engineering-Whole System</v>
          </cell>
          <cell r="C144">
            <v>45474.84</v>
          </cell>
          <cell r="D144">
            <v>31325.52</v>
          </cell>
          <cell r="E144">
            <v>85702.78</v>
          </cell>
        </row>
        <row r="145">
          <cell r="A145">
            <v>360033</v>
          </cell>
          <cell r="B145" t="str">
            <v>360033  Maint of Build &amp; Fix-Dist Station -St 12</v>
          </cell>
          <cell r="C145">
            <v>33999.96</v>
          </cell>
          <cell r="D145">
            <v>6000</v>
          </cell>
          <cell r="E145">
            <v>5385.26</v>
          </cell>
        </row>
        <row r="146">
          <cell r="A146">
            <v>360034</v>
          </cell>
          <cell r="B146" t="str">
            <v>360034  Maint of Build &amp; Fix-Dist Station -St 13</v>
          </cell>
          <cell r="C146">
            <v>0</v>
          </cell>
          <cell r="D146">
            <v>0</v>
          </cell>
          <cell r="E146">
            <v>3435.62</v>
          </cell>
        </row>
        <row r="147">
          <cell r="A147">
            <v>360035</v>
          </cell>
          <cell r="B147" t="str">
            <v>360035  Maint of Build &amp; Fix-Dist Station -St 15</v>
          </cell>
          <cell r="C147">
            <v>0</v>
          </cell>
          <cell r="D147">
            <v>0</v>
          </cell>
          <cell r="E147">
            <v>0</v>
          </cell>
        </row>
        <row r="148">
          <cell r="A148">
            <v>360036</v>
          </cell>
          <cell r="B148" t="str">
            <v>360036  Maint of Build &amp; Fix-Dist Station -St 16</v>
          </cell>
          <cell r="C148">
            <v>0</v>
          </cell>
          <cell r="D148">
            <v>0</v>
          </cell>
          <cell r="E148">
            <v>0</v>
          </cell>
        </row>
        <row r="149">
          <cell r="A149">
            <v>360037</v>
          </cell>
          <cell r="B149" t="str">
            <v>360037  Maint of Build &amp; Fix-Dist Station -St 19</v>
          </cell>
          <cell r="C149">
            <v>0</v>
          </cell>
          <cell r="D149">
            <v>0</v>
          </cell>
          <cell r="E149">
            <v>467.5</v>
          </cell>
        </row>
        <row r="150">
          <cell r="A150">
            <v>360038</v>
          </cell>
          <cell r="B150" t="str">
            <v>360038  FE - Maint of Distr Station Equip-St 12</v>
          </cell>
          <cell r="C150">
            <v>12000</v>
          </cell>
          <cell r="D150">
            <v>29813.64</v>
          </cell>
          <cell r="E150">
            <v>18304.71</v>
          </cell>
        </row>
        <row r="151">
          <cell r="A151">
            <v>360039</v>
          </cell>
          <cell r="B151" t="str">
            <v>360039  Maintenance of Distr Station Equip-St 13</v>
          </cell>
          <cell r="C151">
            <v>0</v>
          </cell>
          <cell r="D151">
            <v>0</v>
          </cell>
          <cell r="E151">
            <v>0</v>
          </cell>
        </row>
        <row r="152">
          <cell r="A152">
            <v>360040</v>
          </cell>
          <cell r="B152" t="str">
            <v>360040  Maintenance of Distr Station Equip-St 15</v>
          </cell>
          <cell r="C152">
            <v>0</v>
          </cell>
          <cell r="D152">
            <v>0</v>
          </cell>
          <cell r="E152">
            <v>0</v>
          </cell>
        </row>
        <row r="153">
          <cell r="A153">
            <v>360041</v>
          </cell>
          <cell r="B153" t="str">
            <v>360041  Maintenance of Distr Station Equip-St 16</v>
          </cell>
          <cell r="C153">
            <v>0</v>
          </cell>
          <cell r="D153">
            <v>0</v>
          </cell>
          <cell r="E153">
            <v>0</v>
          </cell>
        </row>
        <row r="154">
          <cell r="A154">
            <v>360042</v>
          </cell>
          <cell r="B154" t="str">
            <v>360042  Maintenance of Distr Station Equip-St 19</v>
          </cell>
          <cell r="C154">
            <v>0</v>
          </cell>
          <cell r="D154">
            <v>0</v>
          </cell>
          <cell r="E154">
            <v>0</v>
          </cell>
        </row>
        <row r="155">
          <cell r="A155">
            <v>360043</v>
          </cell>
          <cell r="B155" t="str">
            <v>360043  FE - Maint of Poles, Towers &amp; Fixtures</v>
          </cell>
          <cell r="C155">
            <v>53508</v>
          </cell>
          <cell r="D155">
            <v>95365.68</v>
          </cell>
          <cell r="E155">
            <v>30505.53</v>
          </cell>
        </row>
        <row r="156">
          <cell r="A156">
            <v>360044</v>
          </cell>
          <cell r="B156" t="str">
            <v>360044  FE - Maint of Conductors &amp; Devices</v>
          </cell>
          <cell r="C156">
            <v>167393.4</v>
          </cell>
          <cell r="D156">
            <v>116429.52</v>
          </cell>
          <cell r="E156">
            <v>91792.79</v>
          </cell>
        </row>
        <row r="157">
          <cell r="A157">
            <v>360045</v>
          </cell>
          <cell r="B157" t="str">
            <v>360045  FE - Maint of Overhead Services</v>
          </cell>
          <cell r="C157">
            <v>214386</v>
          </cell>
          <cell r="D157">
            <v>152265.60000000001</v>
          </cell>
          <cell r="E157">
            <v>118882.39</v>
          </cell>
        </row>
        <row r="158">
          <cell r="A158">
            <v>360046</v>
          </cell>
          <cell r="B158" t="str">
            <v>360046  FE -OH Dist Lines &amp; Feeders-Right-of-Way</v>
          </cell>
          <cell r="C158">
            <v>176789.4</v>
          </cell>
          <cell r="D158">
            <v>151448.88</v>
          </cell>
          <cell r="E158">
            <v>146657.84</v>
          </cell>
        </row>
        <row r="159">
          <cell r="A159">
            <v>360047</v>
          </cell>
          <cell r="B159" t="str">
            <v>360047  Maintenance of Underground Conduit</v>
          </cell>
          <cell r="C159">
            <v>0</v>
          </cell>
          <cell r="D159">
            <v>0</v>
          </cell>
          <cell r="E159">
            <v>0</v>
          </cell>
        </row>
        <row r="160">
          <cell r="A160">
            <v>360048</v>
          </cell>
          <cell r="B160" t="str">
            <v>360048  FE - Maint of UG Conductors &amp; Devices</v>
          </cell>
          <cell r="C160">
            <v>67746.600000000006</v>
          </cell>
          <cell r="D160">
            <v>78676.800000000003</v>
          </cell>
          <cell r="E160">
            <v>30101.15</v>
          </cell>
        </row>
        <row r="161">
          <cell r="A161">
            <v>360049</v>
          </cell>
          <cell r="B161" t="str">
            <v>360049  FE - Maint of Underground Services</v>
          </cell>
          <cell r="C161">
            <v>58146.6</v>
          </cell>
          <cell r="D161">
            <v>55218.48</v>
          </cell>
          <cell r="E161">
            <v>4464.87</v>
          </cell>
        </row>
        <row r="162">
          <cell r="A162">
            <v>360050</v>
          </cell>
          <cell r="B162" t="str">
            <v>360050  FE - Maint of Line Transformers</v>
          </cell>
          <cell r="C162">
            <v>78708</v>
          </cell>
          <cell r="D162">
            <v>43660.68</v>
          </cell>
          <cell r="E162">
            <v>55435.040000000001</v>
          </cell>
        </row>
        <row r="163">
          <cell r="A163">
            <v>360053</v>
          </cell>
          <cell r="B163" t="str">
            <v>360053  FE - Maintenance of Meters</v>
          </cell>
          <cell r="C163">
            <v>107762.52</v>
          </cell>
          <cell r="D163">
            <v>125584.8</v>
          </cell>
          <cell r="E163">
            <v>95176.9</v>
          </cell>
        </row>
        <row r="164">
          <cell r="A164">
            <v>360054</v>
          </cell>
          <cell r="B164" t="str">
            <v>360054  Cust Installations Expenses-Leases Prop</v>
          </cell>
          <cell r="C164">
            <v>0</v>
          </cell>
          <cell r="D164">
            <v>0</v>
          </cell>
          <cell r="E164">
            <v>0</v>
          </cell>
        </row>
        <row r="165">
          <cell r="A165">
            <v>360055</v>
          </cell>
          <cell r="B165" t="str">
            <v>360055  Maint of other Install on Cust. Premises</v>
          </cell>
          <cell r="C165">
            <v>0</v>
          </cell>
          <cell r="D165">
            <v>0</v>
          </cell>
          <cell r="E165">
            <v>147.33000000000001</v>
          </cell>
        </row>
        <row r="166">
          <cell r="A166">
            <v>360056</v>
          </cell>
          <cell r="B166" t="str">
            <v>360056  FE - OEB Reporting-Distribution</v>
          </cell>
          <cell r="C166">
            <v>0</v>
          </cell>
          <cell r="D166">
            <v>0</v>
          </cell>
          <cell r="E166">
            <v>9377</v>
          </cell>
        </row>
        <row r="167">
          <cell r="A167">
            <v>360076</v>
          </cell>
          <cell r="B167" t="str">
            <v>360076  Ice Storm 2002-Maintenance</v>
          </cell>
          <cell r="C167">
            <v>0</v>
          </cell>
          <cell r="D167">
            <v>0</v>
          </cell>
          <cell r="E167">
            <v>0</v>
          </cell>
        </row>
        <row r="168">
          <cell r="A168">
            <v>360096</v>
          </cell>
          <cell r="B168" t="str">
            <v>360096  Metering Services from Bluewater</v>
          </cell>
          <cell r="C168">
            <v>0</v>
          </cell>
          <cell r="D168">
            <v>0</v>
          </cell>
          <cell r="E168">
            <v>0</v>
          </cell>
        </row>
        <row r="169">
          <cell r="A169">
            <v>360116</v>
          </cell>
          <cell r="B169" t="str">
            <v>360116  FE - Distribution Scada System</v>
          </cell>
          <cell r="C169">
            <v>33684</v>
          </cell>
          <cell r="D169">
            <v>44242.44</v>
          </cell>
          <cell r="E169">
            <v>22613.01</v>
          </cell>
        </row>
        <row r="170">
          <cell r="A170">
            <v>360117</v>
          </cell>
          <cell r="B170" t="str">
            <v>360117  FE-Utilismart Services</v>
          </cell>
          <cell r="C170">
            <v>48000</v>
          </cell>
          <cell r="D170">
            <v>54000</v>
          </cell>
          <cell r="E170">
            <v>38487.300000000003</v>
          </cell>
        </row>
        <row r="171">
          <cell r="A171">
            <v>360119</v>
          </cell>
          <cell r="B171" t="str">
            <v>360119  FE- Supervision System Assets</v>
          </cell>
          <cell r="C171">
            <v>0</v>
          </cell>
          <cell r="D171">
            <v>0</v>
          </cell>
          <cell r="E171">
            <v>1508.65</v>
          </cell>
        </row>
        <row r="172">
          <cell r="A172">
            <v>360120</v>
          </cell>
          <cell r="B172" t="str">
            <v>360120  FE - October 2006 Snow Storm  * LOCKED *</v>
          </cell>
          <cell r="C172">
            <v>0</v>
          </cell>
          <cell r="D172">
            <v>0</v>
          </cell>
          <cell r="E172">
            <v>0</v>
          </cell>
        </row>
        <row r="173">
          <cell r="A173">
            <v>360121</v>
          </cell>
          <cell r="B173" t="str">
            <v>360121  FE - Cost Allocation Review</v>
          </cell>
          <cell r="C173">
            <v>0</v>
          </cell>
          <cell r="D173">
            <v>0</v>
          </cell>
          <cell r="E173">
            <v>4746.38</v>
          </cell>
        </row>
        <row r="174">
          <cell r="A174">
            <v>600000</v>
          </cell>
          <cell r="B174" t="str">
            <v>600000  PC Operating Supervision &amp; Engineering</v>
          </cell>
          <cell r="C174">
            <v>28641.599999999999</v>
          </cell>
          <cell r="D174">
            <v>19015.2</v>
          </cell>
          <cell r="E174">
            <v>13302.86</v>
          </cell>
        </row>
        <row r="175">
          <cell r="A175">
            <v>600001</v>
          </cell>
          <cell r="B175" t="str">
            <v>600001  PC OEB Preparations</v>
          </cell>
          <cell r="C175">
            <v>0</v>
          </cell>
          <cell r="D175">
            <v>0</v>
          </cell>
          <cell r="E175">
            <v>0</v>
          </cell>
        </row>
        <row r="176">
          <cell r="A176">
            <v>600002</v>
          </cell>
          <cell r="B176" t="str">
            <v>600002  PC IMO Preparations</v>
          </cell>
          <cell r="C176">
            <v>0</v>
          </cell>
          <cell r="D176">
            <v>0</v>
          </cell>
          <cell r="E176">
            <v>0</v>
          </cell>
        </row>
        <row r="177">
          <cell r="A177">
            <v>600003</v>
          </cell>
          <cell r="B177" t="str">
            <v>600003  PC Load Dispatching-Oper Serv Distr</v>
          </cell>
          <cell r="C177">
            <v>124449.72</v>
          </cell>
          <cell r="D177">
            <v>90180</v>
          </cell>
          <cell r="E177">
            <v>88378.47</v>
          </cell>
        </row>
        <row r="178">
          <cell r="A178">
            <v>600004</v>
          </cell>
          <cell r="B178" t="str">
            <v>600004  PC Stations-buildings &amp; Fixtures Expense</v>
          </cell>
          <cell r="C178">
            <v>50004</v>
          </cell>
          <cell r="D178">
            <v>54000</v>
          </cell>
          <cell r="E178">
            <v>48256.63</v>
          </cell>
        </row>
        <row r="179">
          <cell r="A179">
            <v>600005</v>
          </cell>
          <cell r="B179" t="str">
            <v>600005  PC Station Equipment-Oper Lbr &amp; Expense</v>
          </cell>
          <cell r="C179">
            <v>41077.440000000002</v>
          </cell>
          <cell r="D179">
            <v>52627.32</v>
          </cell>
          <cell r="E179">
            <v>57809.83</v>
          </cell>
        </row>
        <row r="180">
          <cell r="A180">
            <v>600006</v>
          </cell>
          <cell r="B180" t="str">
            <v>600006  PC O/H Dist Lines-Operating Lbr&amp;Expenses</v>
          </cell>
          <cell r="C180">
            <v>0</v>
          </cell>
          <cell r="D180">
            <v>0</v>
          </cell>
          <cell r="E180">
            <v>13105.97</v>
          </cell>
        </row>
        <row r="181">
          <cell r="A181">
            <v>600007</v>
          </cell>
          <cell r="B181" t="str">
            <v>600007  PC O/H Distr Transformers-Operations</v>
          </cell>
          <cell r="C181">
            <v>0</v>
          </cell>
          <cell r="D181">
            <v>0</v>
          </cell>
          <cell r="E181">
            <v>0</v>
          </cell>
        </row>
        <row r="182">
          <cell r="A182">
            <v>600008</v>
          </cell>
          <cell r="B182" t="str">
            <v>600008  PC U/G Dist Lines-Operating Lbr&amp;Expenses</v>
          </cell>
          <cell r="C182">
            <v>27123.96</v>
          </cell>
          <cell r="D182">
            <v>33114.959999999999</v>
          </cell>
          <cell r="E182">
            <v>33642.83</v>
          </cell>
        </row>
        <row r="183">
          <cell r="A183">
            <v>600009</v>
          </cell>
          <cell r="B183" t="str">
            <v>600009  PC U/G Distr Transformers-Operations</v>
          </cell>
          <cell r="C183">
            <v>0</v>
          </cell>
          <cell r="D183">
            <v>0</v>
          </cell>
          <cell r="E183">
            <v>0</v>
          </cell>
        </row>
        <row r="184">
          <cell r="A184">
            <v>600010</v>
          </cell>
          <cell r="B184" t="str">
            <v>600010  PC Meter Expenses</v>
          </cell>
          <cell r="C184">
            <v>32034.12</v>
          </cell>
          <cell r="D184">
            <v>27825</v>
          </cell>
          <cell r="E184">
            <v>37905.949999999997</v>
          </cell>
        </row>
        <row r="185">
          <cell r="A185">
            <v>600011</v>
          </cell>
          <cell r="B185" t="str">
            <v>600011  PC Customer Premise-Operating Lbr</v>
          </cell>
          <cell r="C185">
            <v>0</v>
          </cell>
          <cell r="D185">
            <v>0</v>
          </cell>
          <cell r="E185">
            <v>0</v>
          </cell>
        </row>
        <row r="186">
          <cell r="A186">
            <v>600012</v>
          </cell>
          <cell r="B186" t="str">
            <v>600012  PC Misc Distribution Expense</v>
          </cell>
          <cell r="C186">
            <v>49650.6</v>
          </cell>
          <cell r="D186">
            <v>55410.6</v>
          </cell>
          <cell r="E186">
            <v>49182.55</v>
          </cell>
        </row>
        <row r="187">
          <cell r="A187">
            <v>600013</v>
          </cell>
          <cell r="B187" t="str">
            <v>600013  PC Distribution Rental</v>
          </cell>
          <cell r="C187">
            <v>0</v>
          </cell>
          <cell r="D187">
            <v>0</v>
          </cell>
          <cell r="E187">
            <v>0</v>
          </cell>
        </row>
        <row r="188">
          <cell r="A188">
            <v>600014</v>
          </cell>
          <cell r="B188" t="str">
            <v>600014  PC Maint Supervision &amp; Engineering</v>
          </cell>
          <cell r="C188">
            <v>25920.84</v>
          </cell>
          <cell r="D188">
            <v>6720</v>
          </cell>
          <cell r="E188">
            <v>11001.35</v>
          </cell>
        </row>
        <row r="189">
          <cell r="A189">
            <v>600015</v>
          </cell>
          <cell r="B189" t="str">
            <v>600015  PC Stations-Maint-Building &amp; Fixtures</v>
          </cell>
          <cell r="C189">
            <v>0</v>
          </cell>
          <cell r="D189">
            <v>6000</v>
          </cell>
          <cell r="E189">
            <v>10497</v>
          </cell>
        </row>
        <row r="190">
          <cell r="A190">
            <v>600016</v>
          </cell>
          <cell r="B190" t="str">
            <v>600016  PC Stations-Maintenance on Equipment</v>
          </cell>
          <cell r="C190">
            <v>0</v>
          </cell>
          <cell r="D190">
            <v>13380.6</v>
          </cell>
          <cell r="E190">
            <v>9593.92</v>
          </cell>
        </row>
        <row r="191">
          <cell r="A191">
            <v>600017</v>
          </cell>
          <cell r="B191" t="str">
            <v>600017  PC Maint-OH Cond &amp; Devices</v>
          </cell>
          <cell r="C191">
            <v>72177.36</v>
          </cell>
          <cell r="D191">
            <v>30605.52</v>
          </cell>
          <cell r="E191">
            <v>41811.199999999997</v>
          </cell>
        </row>
        <row r="192">
          <cell r="A192">
            <v>600018</v>
          </cell>
          <cell r="B192" t="str">
            <v>600018  PC Maintenance-Overhead Services</v>
          </cell>
          <cell r="C192">
            <v>74577.36</v>
          </cell>
          <cell r="D192">
            <v>33605.519999999997</v>
          </cell>
          <cell r="E192">
            <v>47044.46</v>
          </cell>
        </row>
        <row r="193">
          <cell r="A193">
            <v>600019</v>
          </cell>
          <cell r="B193" t="str">
            <v>600019  PC Maintenance-Rights of Way</v>
          </cell>
          <cell r="C193">
            <v>89758.56</v>
          </cell>
          <cell r="D193">
            <v>90638.399999999994</v>
          </cell>
          <cell r="E193">
            <v>166568.10999999999</v>
          </cell>
        </row>
        <row r="194">
          <cell r="A194">
            <v>600020</v>
          </cell>
          <cell r="B194" t="str">
            <v>600020  PC Maintenance-U/G Conductors &amp; Devices</v>
          </cell>
          <cell r="C194">
            <v>19038.599999999999</v>
          </cell>
          <cell r="D194">
            <v>21468.720000000001</v>
          </cell>
          <cell r="E194">
            <v>4894.6899999999996</v>
          </cell>
        </row>
        <row r="195">
          <cell r="A195">
            <v>600021</v>
          </cell>
          <cell r="B195" t="str">
            <v>600021  PC Maintenance-U/G Services</v>
          </cell>
          <cell r="C195">
            <v>17838.599999999999</v>
          </cell>
          <cell r="D195">
            <v>23947.200000000001</v>
          </cell>
          <cell r="E195">
            <v>5146.41</v>
          </cell>
        </row>
        <row r="196">
          <cell r="A196">
            <v>600022</v>
          </cell>
          <cell r="B196" t="str">
            <v>600022  PC Maintenance-Line Transformers</v>
          </cell>
          <cell r="C196">
            <v>29154</v>
          </cell>
          <cell r="D196">
            <v>19688.88</v>
          </cell>
          <cell r="E196">
            <v>10410.51</v>
          </cell>
        </row>
        <row r="197">
          <cell r="A197">
            <v>600023</v>
          </cell>
          <cell r="B197" t="str">
            <v>600023  PC Meter Maintenance</v>
          </cell>
          <cell r="C197">
            <v>94843.56</v>
          </cell>
          <cell r="D197">
            <v>92141.28</v>
          </cell>
          <cell r="E197">
            <v>49597.599999999999</v>
          </cell>
        </row>
        <row r="198">
          <cell r="A198">
            <v>600024</v>
          </cell>
          <cell r="B198" t="str">
            <v>600024  PC Customer Premise Maintenance</v>
          </cell>
          <cell r="C198">
            <v>0</v>
          </cell>
          <cell r="D198">
            <v>0</v>
          </cell>
          <cell r="E198">
            <v>0</v>
          </cell>
        </row>
        <row r="199">
          <cell r="A199">
            <v>600025</v>
          </cell>
          <cell r="B199" t="str">
            <v>600025  PC OEB Reporting</v>
          </cell>
          <cell r="C199">
            <v>0</v>
          </cell>
          <cell r="D199">
            <v>0</v>
          </cell>
          <cell r="E199">
            <v>0</v>
          </cell>
        </row>
        <row r="200">
          <cell r="A200">
            <v>600027</v>
          </cell>
          <cell r="B200" t="str">
            <v>600027  PC Str Lights Maint- NOT Billable</v>
          </cell>
          <cell r="C200">
            <v>0</v>
          </cell>
          <cell r="D200">
            <v>0</v>
          </cell>
          <cell r="E200">
            <v>2520.9</v>
          </cell>
        </row>
        <row r="201">
          <cell r="A201">
            <v>600028</v>
          </cell>
          <cell r="B201" t="str">
            <v>600028  PC-Environ, H&amp;S Compliance Project</v>
          </cell>
          <cell r="C201">
            <v>0</v>
          </cell>
          <cell r="D201">
            <v>0</v>
          </cell>
          <cell r="E201">
            <v>360</v>
          </cell>
        </row>
        <row r="202">
          <cell r="A202">
            <v>600040</v>
          </cell>
          <cell r="B202" t="str">
            <v>600040  PC-Maint of Poles, Towers &amp; Fixtures</v>
          </cell>
          <cell r="C202">
            <v>44592.6</v>
          </cell>
          <cell r="D202">
            <v>32992.800000000003</v>
          </cell>
          <cell r="E202">
            <v>23196.94</v>
          </cell>
        </row>
        <row r="203">
          <cell r="A203">
            <v>600060</v>
          </cell>
          <cell r="B203" t="str">
            <v>600060  PC Customer Collections</v>
          </cell>
          <cell r="C203">
            <v>111320.56</v>
          </cell>
          <cell r="D203">
            <v>109044.28</v>
          </cell>
          <cell r="E203">
            <v>72324.59</v>
          </cell>
        </row>
        <row r="204">
          <cell r="A204">
            <v>600061</v>
          </cell>
          <cell r="B204" t="str">
            <v>600061  PC Customer Reads</v>
          </cell>
          <cell r="C204">
            <v>105304.56</v>
          </cell>
          <cell r="D204">
            <v>68273.279999999999</v>
          </cell>
          <cell r="E204">
            <v>93054.720000000001</v>
          </cell>
        </row>
        <row r="205">
          <cell r="A205">
            <v>600062</v>
          </cell>
          <cell r="B205" t="str">
            <v>600062  PC Customer Disconnections</v>
          </cell>
          <cell r="C205">
            <v>16967.16</v>
          </cell>
          <cell r="D205">
            <v>24146.28</v>
          </cell>
          <cell r="E205">
            <v>16927.18</v>
          </cell>
        </row>
        <row r="206">
          <cell r="A206">
            <v>600080</v>
          </cell>
          <cell r="B206" t="str">
            <v>600080  PC General Maintenance</v>
          </cell>
          <cell r="C206">
            <v>81997.42</v>
          </cell>
          <cell r="D206">
            <v>84678</v>
          </cell>
          <cell r="E206">
            <v>39446.97</v>
          </cell>
        </row>
        <row r="207">
          <cell r="A207">
            <v>600100</v>
          </cell>
          <cell r="B207" t="str">
            <v>600100  PC Retail Billing Service Costs</v>
          </cell>
          <cell r="C207">
            <v>23609.4</v>
          </cell>
          <cell r="D207">
            <v>8341.44</v>
          </cell>
          <cell r="E207">
            <v>35810.410000000003</v>
          </cell>
        </row>
        <row r="208">
          <cell r="A208">
            <v>600120</v>
          </cell>
          <cell r="B208" t="str">
            <v>600120  PC-Scada System Maintenance</v>
          </cell>
          <cell r="C208">
            <v>3840</v>
          </cell>
          <cell r="D208">
            <v>13167.96</v>
          </cell>
          <cell r="E208">
            <v>3629.97</v>
          </cell>
        </row>
        <row r="209">
          <cell r="A209">
            <v>600122</v>
          </cell>
          <cell r="B209" t="str">
            <v>600122  PC-Utilismart Services</v>
          </cell>
          <cell r="C209">
            <v>62400</v>
          </cell>
          <cell r="D209">
            <v>66000</v>
          </cell>
          <cell r="E209">
            <v>58446.96</v>
          </cell>
        </row>
        <row r="210">
          <cell r="A210">
            <v>600123</v>
          </cell>
          <cell r="B210" t="str">
            <v>600123  PC Supervision System Assets</v>
          </cell>
          <cell r="C210">
            <v>0</v>
          </cell>
          <cell r="D210">
            <v>0</v>
          </cell>
          <cell r="E210">
            <v>0</v>
          </cell>
        </row>
        <row r="211">
          <cell r="A211">
            <v>600124</v>
          </cell>
          <cell r="B211" t="str">
            <v>600124  PC General Customer Service Expense</v>
          </cell>
          <cell r="C211">
            <v>110675.76</v>
          </cell>
          <cell r="D211">
            <v>77926.559999999998</v>
          </cell>
          <cell r="E211">
            <v>73600.5</v>
          </cell>
        </row>
        <row r="212">
          <cell r="A212">
            <v>600125</v>
          </cell>
          <cell r="B212" t="str">
            <v>600125  PC Customer Service Supervision</v>
          </cell>
          <cell r="C212">
            <v>63150.84</v>
          </cell>
          <cell r="D212">
            <v>42081.36</v>
          </cell>
          <cell r="E212">
            <v>57504.63</v>
          </cell>
        </row>
        <row r="213">
          <cell r="A213">
            <v>600126</v>
          </cell>
          <cell r="B213" t="str">
            <v>600126  PC - Bad Debts Provision</v>
          </cell>
          <cell r="C213">
            <v>40000</v>
          </cell>
          <cell r="D213">
            <v>30000</v>
          </cell>
          <cell r="E213">
            <v>19764.07</v>
          </cell>
        </row>
        <row r="214">
          <cell r="A214">
            <v>600127</v>
          </cell>
          <cell r="B214" t="str">
            <v>600127  PC - October 2006 Snow Storm  * LOCKED *</v>
          </cell>
          <cell r="C214">
            <v>0</v>
          </cell>
          <cell r="D214">
            <v>0</v>
          </cell>
          <cell r="E214">
            <v>0</v>
          </cell>
        </row>
        <row r="215">
          <cell r="A215">
            <v>600128</v>
          </cell>
          <cell r="B215" t="str">
            <v>600128  PC - Cost Allocation Review</v>
          </cell>
          <cell r="C215">
            <v>0</v>
          </cell>
          <cell r="D215">
            <v>0</v>
          </cell>
          <cell r="E215">
            <v>4746.3100000000004</v>
          </cell>
        </row>
        <row r="216">
          <cell r="A216">
            <v>600134</v>
          </cell>
          <cell r="B216" t="str">
            <v>600134  PC-Community Safety Program</v>
          </cell>
          <cell r="C216">
            <v>900</v>
          </cell>
          <cell r="D216">
            <v>0</v>
          </cell>
          <cell r="E216">
            <v>0</v>
          </cell>
        </row>
        <row r="217">
          <cell r="A217">
            <v>600135</v>
          </cell>
          <cell r="B217" t="str">
            <v>600135  PC-Misc Cust Serv &amp; Info Exp</v>
          </cell>
          <cell r="C217">
            <v>5400</v>
          </cell>
          <cell r="D217">
            <v>0</v>
          </cell>
          <cell r="E217">
            <v>0</v>
          </cell>
        </row>
        <row r="218">
          <cell r="A218">
            <v>600139</v>
          </cell>
          <cell r="B218" t="str">
            <v>600139  PC D.S. Fielden-Build &amp; Fixt-Maintenance</v>
          </cell>
          <cell r="C218">
            <v>0</v>
          </cell>
          <cell r="D218">
            <v>0</v>
          </cell>
          <cell r="E218">
            <v>0</v>
          </cell>
        </row>
        <row r="219">
          <cell r="A219">
            <v>600144</v>
          </cell>
          <cell r="B219" t="str">
            <v>600144  PC D.S.Jefferso-Build &amp; Fixt-Maintenance</v>
          </cell>
          <cell r="C219">
            <v>0</v>
          </cell>
          <cell r="D219">
            <v>0</v>
          </cell>
          <cell r="E219">
            <v>0</v>
          </cell>
        </row>
        <row r="220">
          <cell r="A220">
            <v>600149</v>
          </cell>
          <cell r="B220" t="str">
            <v>600149  PC D.S. Barrick-Build &amp; Fixt-Maintenance</v>
          </cell>
          <cell r="C220">
            <v>0</v>
          </cell>
          <cell r="D220">
            <v>0</v>
          </cell>
          <cell r="E220">
            <v>0</v>
          </cell>
        </row>
        <row r="221">
          <cell r="A221">
            <v>600154</v>
          </cell>
          <cell r="B221" t="str">
            <v>600154  PC D.S. Catharine-Build &amp; Fixt-Maintenan</v>
          </cell>
          <cell r="C221">
            <v>0</v>
          </cell>
          <cell r="D221">
            <v>0</v>
          </cell>
          <cell r="E221">
            <v>0</v>
          </cell>
        </row>
        <row r="222">
          <cell r="A222">
            <v>600159</v>
          </cell>
          <cell r="B222" t="str">
            <v>600159  PC D.S. Killaly-Build &amp; Fixt-Maintenance</v>
          </cell>
          <cell r="C222">
            <v>0</v>
          </cell>
          <cell r="D222">
            <v>0</v>
          </cell>
          <cell r="E222">
            <v>0</v>
          </cell>
        </row>
        <row r="223">
          <cell r="A223">
            <v>710000</v>
          </cell>
          <cell r="B223" t="str">
            <v>710000  EOP-Operation Supervision &amp; Engineering</v>
          </cell>
          <cell r="C223">
            <v>18399.72</v>
          </cell>
          <cell r="D223">
            <v>19235.88</v>
          </cell>
          <cell r="E223">
            <v>6375.8</v>
          </cell>
        </row>
        <row r="224">
          <cell r="A224">
            <v>710001</v>
          </cell>
          <cell r="B224" t="str">
            <v>710001  EOP-Load Dispatching Operations</v>
          </cell>
          <cell r="C224">
            <v>3557.4</v>
          </cell>
          <cell r="D224">
            <v>6192.72</v>
          </cell>
          <cell r="E224">
            <v>1635</v>
          </cell>
        </row>
        <row r="225">
          <cell r="A225">
            <v>710002</v>
          </cell>
          <cell r="B225" t="str">
            <v>710002  EOP-Station Buildings and Fixtures Expen</v>
          </cell>
          <cell r="C225">
            <v>0</v>
          </cell>
          <cell r="D225">
            <v>890</v>
          </cell>
          <cell r="E225">
            <v>1936.11</v>
          </cell>
        </row>
        <row r="226">
          <cell r="A226">
            <v>710003</v>
          </cell>
          <cell r="B226" t="str">
            <v>710003  EOP-Dist Station Equip-Oper Lbr</v>
          </cell>
          <cell r="C226">
            <v>19535.52</v>
          </cell>
          <cell r="D226">
            <v>21345.599999999999</v>
          </cell>
          <cell r="E226">
            <v>27132.5</v>
          </cell>
        </row>
        <row r="227">
          <cell r="A227">
            <v>710004</v>
          </cell>
          <cell r="B227" t="str">
            <v>710004  EOP-Dist Station Equip-Supplies &amp; Exp</v>
          </cell>
          <cell r="C227">
            <v>0</v>
          </cell>
          <cell r="D227">
            <v>10475</v>
          </cell>
          <cell r="E227">
            <v>5409.85</v>
          </cell>
        </row>
        <row r="228">
          <cell r="A228">
            <v>710005</v>
          </cell>
          <cell r="B228" t="str">
            <v>710005  EOP-OH Dist Lines &amp; Feeder Oper Lbr</v>
          </cell>
          <cell r="C228">
            <v>21089.88</v>
          </cell>
          <cell r="D228">
            <v>30375.72</v>
          </cell>
          <cell r="E228">
            <v>6622.5</v>
          </cell>
        </row>
        <row r="229">
          <cell r="A229">
            <v>710006</v>
          </cell>
          <cell r="B229" t="str">
            <v>710006  EOP-OH Dist Lines &amp; Feeder Supplie &amp; exp</v>
          </cell>
          <cell r="C229">
            <v>26400</v>
          </cell>
          <cell r="D229">
            <v>14800</v>
          </cell>
          <cell r="E229">
            <v>18614.36</v>
          </cell>
        </row>
        <row r="230">
          <cell r="A230">
            <v>710007</v>
          </cell>
          <cell r="B230" t="str">
            <v>710007  EOP-OH Dist Transformers Operations</v>
          </cell>
          <cell r="C230">
            <v>9620.8799999999992</v>
          </cell>
          <cell r="D230">
            <v>18392.560000000001</v>
          </cell>
          <cell r="E230">
            <v>104073.36</v>
          </cell>
        </row>
        <row r="231">
          <cell r="A231">
            <v>710008</v>
          </cell>
          <cell r="B231" t="str">
            <v>710008  EOP-UG Dist Lines &amp; Feeder Oper Lbr</v>
          </cell>
          <cell r="C231">
            <v>9839.76</v>
          </cell>
          <cell r="D231">
            <v>8949.7199999999993</v>
          </cell>
          <cell r="E231">
            <v>10398.129999999999</v>
          </cell>
        </row>
        <row r="232">
          <cell r="A232">
            <v>710009</v>
          </cell>
          <cell r="B232" t="str">
            <v>710009  EOP-UG Dist Lines &amp; Feeder Suppl &amp; Expen</v>
          </cell>
          <cell r="C232">
            <v>250</v>
          </cell>
          <cell r="D232">
            <v>650</v>
          </cell>
          <cell r="E232">
            <v>70.66</v>
          </cell>
        </row>
        <row r="233">
          <cell r="A233">
            <v>710010</v>
          </cell>
          <cell r="B233" t="str">
            <v>710010  EOP-UG Dist Transformers Operations</v>
          </cell>
          <cell r="C233">
            <v>1622.96</v>
          </cell>
          <cell r="D233">
            <v>250</v>
          </cell>
          <cell r="E233">
            <v>3284.25</v>
          </cell>
        </row>
        <row r="234">
          <cell r="A234">
            <v>710011</v>
          </cell>
          <cell r="B234" t="str">
            <v>710011  EOP-Meter Expenses</v>
          </cell>
          <cell r="C234">
            <v>11828.16</v>
          </cell>
          <cell r="D234">
            <v>19128.28</v>
          </cell>
          <cell r="E234">
            <v>13963.05</v>
          </cell>
        </row>
        <row r="235">
          <cell r="A235">
            <v>710012</v>
          </cell>
          <cell r="B235" t="str">
            <v>710012  EOP-Customer Premises-Operating Labour</v>
          </cell>
          <cell r="C235">
            <v>2369.2800000000002</v>
          </cell>
          <cell r="D235">
            <v>2235.7199999999998</v>
          </cell>
          <cell r="E235">
            <v>2180</v>
          </cell>
        </row>
        <row r="236">
          <cell r="A236">
            <v>710013</v>
          </cell>
          <cell r="B236" t="str">
            <v>710013  EOP-Customer Premises-Materials &amp; Expens</v>
          </cell>
          <cell r="C236">
            <v>400</v>
          </cell>
          <cell r="D236">
            <v>0</v>
          </cell>
          <cell r="E236">
            <v>0</v>
          </cell>
        </row>
        <row r="237">
          <cell r="A237">
            <v>710014</v>
          </cell>
          <cell r="B237" t="str">
            <v>710014  EOP-Miscellaneous Dist Expense</v>
          </cell>
          <cell r="C237">
            <v>35774.160000000003</v>
          </cell>
          <cell r="D237">
            <v>21735</v>
          </cell>
          <cell r="E237">
            <v>45150.57</v>
          </cell>
        </row>
        <row r="238">
          <cell r="A238">
            <v>710015</v>
          </cell>
          <cell r="B238" t="str">
            <v>710015  EOP-UG Dist Lines &amp; Feeder Rental Paid</v>
          </cell>
          <cell r="C238">
            <v>0</v>
          </cell>
          <cell r="D238">
            <v>0</v>
          </cell>
          <cell r="E238">
            <v>871.88</v>
          </cell>
        </row>
        <row r="239">
          <cell r="A239">
            <v>710016</v>
          </cell>
          <cell r="B239" t="str">
            <v>710016  EOP-OH Dist Lines &amp; Feeder Rental Paid</v>
          </cell>
          <cell r="C239">
            <v>0</v>
          </cell>
          <cell r="D239">
            <v>0</v>
          </cell>
          <cell r="E239">
            <v>50</v>
          </cell>
        </row>
        <row r="240">
          <cell r="A240">
            <v>710017</v>
          </cell>
          <cell r="B240" t="str">
            <v>710017  EOP-Other Rent</v>
          </cell>
          <cell r="C240">
            <v>0</v>
          </cell>
          <cell r="D240">
            <v>0</v>
          </cell>
          <cell r="E240">
            <v>0</v>
          </cell>
        </row>
        <row r="241">
          <cell r="A241">
            <v>710018</v>
          </cell>
          <cell r="B241" t="str">
            <v>710018  EOP-Maintenance Supervision &amp; Engineerin</v>
          </cell>
          <cell r="C241">
            <v>0</v>
          </cell>
          <cell r="D241">
            <v>8371.56</v>
          </cell>
          <cell r="E241">
            <v>0</v>
          </cell>
        </row>
        <row r="242">
          <cell r="A242">
            <v>710019</v>
          </cell>
          <cell r="B242" t="str">
            <v>710019  EOP-Maint Buildings &amp; Fixtrues-Dist Stat</v>
          </cell>
          <cell r="C242">
            <v>2369.2800000000002</v>
          </cell>
          <cell r="D242">
            <v>8107</v>
          </cell>
          <cell r="E242">
            <v>5214.4399999999996</v>
          </cell>
        </row>
        <row r="243">
          <cell r="A243">
            <v>710020</v>
          </cell>
          <cell r="B243" t="str">
            <v>710020  EOP-Maintenance Dist Station Equipment</v>
          </cell>
          <cell r="C243">
            <v>14509.8</v>
          </cell>
          <cell r="D243">
            <v>16351.12</v>
          </cell>
          <cell r="E243">
            <v>1947.5</v>
          </cell>
        </row>
        <row r="244">
          <cell r="A244">
            <v>710021</v>
          </cell>
          <cell r="B244" t="str">
            <v>710021  EOP-Maintenance Poles, Towers &amp; Fixtures</v>
          </cell>
          <cell r="C244">
            <v>6326.68</v>
          </cell>
          <cell r="D244">
            <v>5692.72</v>
          </cell>
          <cell r="E244">
            <v>1042.03</v>
          </cell>
        </row>
        <row r="245">
          <cell r="A245">
            <v>710022</v>
          </cell>
          <cell r="B245" t="str">
            <v>710022  EOP-Maintenance OH Cond &amp; Devices</v>
          </cell>
          <cell r="C245">
            <v>30857.32</v>
          </cell>
          <cell r="D245">
            <v>28596.44</v>
          </cell>
          <cell r="E245">
            <v>37887.269999999997</v>
          </cell>
        </row>
        <row r="246">
          <cell r="A246">
            <v>710023</v>
          </cell>
          <cell r="B246" t="str">
            <v>710023  EOP-Maintenance Overhead Services</v>
          </cell>
          <cell r="C246">
            <v>20456.28</v>
          </cell>
          <cell r="D246">
            <v>12992.28</v>
          </cell>
          <cell r="E246">
            <v>23699.82</v>
          </cell>
        </row>
        <row r="247">
          <cell r="A247">
            <v>710024</v>
          </cell>
          <cell r="B247" t="str">
            <v>710024  EOP-OH Dist Lines &amp; Feeders ROW</v>
          </cell>
          <cell r="C247">
            <v>83975.12</v>
          </cell>
          <cell r="D247">
            <v>67962.559999999998</v>
          </cell>
          <cell r="E247">
            <v>41209.230000000003</v>
          </cell>
        </row>
        <row r="248">
          <cell r="A248">
            <v>710025</v>
          </cell>
          <cell r="B248" t="str">
            <v>710025  EOP-Maintenance of UG Conduit</v>
          </cell>
          <cell r="C248">
            <v>0</v>
          </cell>
          <cell r="D248">
            <v>0</v>
          </cell>
          <cell r="E248">
            <v>817.5</v>
          </cell>
        </row>
        <row r="249">
          <cell r="A249">
            <v>710026</v>
          </cell>
          <cell r="B249" t="str">
            <v>710026  EOP-Maintenance of UG Cond &amp; Devices</v>
          </cell>
          <cell r="C249">
            <v>0</v>
          </cell>
          <cell r="D249">
            <v>300</v>
          </cell>
          <cell r="E249">
            <v>708.5</v>
          </cell>
        </row>
        <row r="250">
          <cell r="A250">
            <v>710027</v>
          </cell>
          <cell r="B250" t="str">
            <v>710027  EOP-Maintenance of Underground Services</v>
          </cell>
          <cell r="C250">
            <v>500</v>
          </cell>
          <cell r="D250">
            <v>1200</v>
          </cell>
          <cell r="E250">
            <v>1185.26</v>
          </cell>
        </row>
        <row r="251">
          <cell r="A251">
            <v>710028</v>
          </cell>
          <cell r="B251" t="str">
            <v>710028  EOP-Maintenance of Line Transformers</v>
          </cell>
          <cell r="C251">
            <v>42941.120000000003</v>
          </cell>
          <cell r="D251">
            <v>54494.16</v>
          </cell>
          <cell r="E251">
            <v>16756.259999999998</v>
          </cell>
        </row>
        <row r="252">
          <cell r="A252">
            <v>710029</v>
          </cell>
          <cell r="B252" t="str">
            <v>710029  EOP-Maintenance of Meters</v>
          </cell>
          <cell r="C252">
            <v>36214.519999999997</v>
          </cell>
          <cell r="D252">
            <v>24650.080000000002</v>
          </cell>
          <cell r="E252">
            <v>23858</v>
          </cell>
        </row>
        <row r="253">
          <cell r="A253">
            <v>710030</v>
          </cell>
          <cell r="B253" t="str">
            <v>710030  EOP-Maint of Other Install on Cust Premi</v>
          </cell>
          <cell r="C253">
            <v>7560</v>
          </cell>
          <cell r="D253">
            <v>0</v>
          </cell>
          <cell r="E253">
            <v>109</v>
          </cell>
        </row>
        <row r="254">
          <cell r="A254">
            <v>710034</v>
          </cell>
          <cell r="B254" t="str">
            <v>710034  EOP-Customer Billing</v>
          </cell>
          <cell r="C254">
            <v>72193.8</v>
          </cell>
          <cell r="D254">
            <v>79252.92</v>
          </cell>
          <cell r="E254">
            <v>84952.28</v>
          </cell>
        </row>
        <row r="255">
          <cell r="A255">
            <v>710035</v>
          </cell>
          <cell r="B255" t="str">
            <v>710035  EOP-Service Center Maintenance</v>
          </cell>
          <cell r="C255">
            <v>0</v>
          </cell>
          <cell r="D255">
            <v>0</v>
          </cell>
          <cell r="E255">
            <v>63056.4</v>
          </cell>
        </row>
        <row r="256">
          <cell r="A256">
            <v>710036</v>
          </cell>
          <cell r="B256" t="str">
            <v>710036  EOP-Streetlight Maintenance</v>
          </cell>
          <cell r="C256">
            <v>32593.68</v>
          </cell>
          <cell r="D256">
            <v>22785</v>
          </cell>
          <cell r="E256">
            <v>30473.93</v>
          </cell>
        </row>
        <row r="257">
          <cell r="A257">
            <v>710037</v>
          </cell>
          <cell r="B257" t="str">
            <v>710037  EOP-Sentinal Lights Maintenance</v>
          </cell>
          <cell r="C257">
            <v>0</v>
          </cell>
          <cell r="D257">
            <v>0</v>
          </cell>
          <cell r="E257">
            <v>112</v>
          </cell>
        </row>
        <row r="258">
          <cell r="A258">
            <v>710038</v>
          </cell>
          <cell r="B258" t="str">
            <v>710038  EOP-Tree Trimming Cable TV</v>
          </cell>
          <cell r="C258">
            <v>0</v>
          </cell>
          <cell r="D258">
            <v>0</v>
          </cell>
          <cell r="E258">
            <v>700</v>
          </cell>
        </row>
        <row r="259">
          <cell r="A259">
            <v>710039</v>
          </cell>
          <cell r="B259" t="str">
            <v>710039  EOP-August 2003 Heat Wave</v>
          </cell>
          <cell r="C259">
            <v>0</v>
          </cell>
          <cell r="D259">
            <v>0</v>
          </cell>
          <cell r="E259">
            <v>0</v>
          </cell>
        </row>
        <row r="260">
          <cell r="A260">
            <v>710040</v>
          </cell>
          <cell r="B260" t="str">
            <v>710040  EOP-Customer Disconnections</v>
          </cell>
          <cell r="C260">
            <v>9352.84</v>
          </cell>
          <cell r="D260">
            <v>10654.76</v>
          </cell>
          <cell r="E260">
            <v>10119.93</v>
          </cell>
        </row>
        <row r="261">
          <cell r="A261">
            <v>710041</v>
          </cell>
          <cell r="B261" t="str">
            <v>710041  EOP-Customer Reads</v>
          </cell>
          <cell r="C261">
            <v>54716.4</v>
          </cell>
          <cell r="D261">
            <v>57375</v>
          </cell>
          <cell r="E261">
            <v>57224.04</v>
          </cell>
        </row>
        <row r="262">
          <cell r="A262">
            <v>710042</v>
          </cell>
          <cell r="B262" t="str">
            <v>710042  EOP-Customer Collections</v>
          </cell>
          <cell r="C262">
            <v>41239.32</v>
          </cell>
          <cell r="D262">
            <v>36385.800000000003</v>
          </cell>
          <cell r="E262">
            <v>32325.09</v>
          </cell>
        </row>
        <row r="263">
          <cell r="A263">
            <v>710043</v>
          </cell>
          <cell r="B263" t="str">
            <v>710043  EOP-General Fleet Maintenance</v>
          </cell>
          <cell r="C263">
            <v>5880</v>
          </cell>
          <cell r="D263">
            <v>5303.88</v>
          </cell>
          <cell r="E263">
            <v>0</v>
          </cell>
        </row>
        <row r="264">
          <cell r="A264">
            <v>710044</v>
          </cell>
          <cell r="B264" t="str">
            <v>710044  EOP-Joint Healty &amp; Safety Committe</v>
          </cell>
          <cell r="C264">
            <v>0</v>
          </cell>
          <cell r="D264">
            <v>0</v>
          </cell>
          <cell r="E264">
            <v>641</v>
          </cell>
        </row>
        <row r="265">
          <cell r="A265">
            <v>710045</v>
          </cell>
          <cell r="B265" t="str">
            <v>710045  EOP-Utilismart Services</v>
          </cell>
          <cell r="C265">
            <v>42000</v>
          </cell>
          <cell r="D265">
            <v>36000</v>
          </cell>
          <cell r="E265">
            <v>23461.9</v>
          </cell>
        </row>
        <row r="266">
          <cell r="A266">
            <v>710049</v>
          </cell>
          <cell r="B266" t="str">
            <v>710049  EOP-General Customer Service Expense</v>
          </cell>
          <cell r="C266">
            <v>49845.120000000003</v>
          </cell>
          <cell r="D266">
            <v>51921.48</v>
          </cell>
          <cell r="E266">
            <v>82981.429999999993</v>
          </cell>
        </row>
        <row r="267">
          <cell r="A267">
            <v>710050</v>
          </cell>
          <cell r="B267" t="str">
            <v>710050  EOP-BOUNDARIES PROJECT</v>
          </cell>
          <cell r="C267">
            <v>0</v>
          </cell>
          <cell r="D267">
            <v>0</v>
          </cell>
          <cell r="E267">
            <v>0</v>
          </cell>
        </row>
        <row r="268">
          <cell r="A268">
            <v>710051</v>
          </cell>
          <cell r="B268" t="str">
            <v>710051  EOP-Supervision System Assets</v>
          </cell>
          <cell r="C268">
            <v>13123.56</v>
          </cell>
          <cell r="D268">
            <v>4698.12</v>
          </cell>
          <cell r="E268">
            <v>5170</v>
          </cell>
        </row>
        <row r="269">
          <cell r="A269">
            <v>710052</v>
          </cell>
          <cell r="B269" t="str">
            <v>710052  EOP-Customer Service Supervision</v>
          </cell>
          <cell r="C269">
            <v>21504.48</v>
          </cell>
          <cell r="D269">
            <v>21096.48</v>
          </cell>
          <cell r="E269">
            <v>33846.89</v>
          </cell>
        </row>
        <row r="270">
          <cell r="A270">
            <v>710053</v>
          </cell>
          <cell r="B270" t="str">
            <v>710053  EOP- Bad Debts Provision</v>
          </cell>
          <cell r="C270">
            <v>12000</v>
          </cell>
          <cell r="D270">
            <v>15000</v>
          </cell>
          <cell r="E270">
            <v>-10916.81</v>
          </cell>
        </row>
        <row r="271">
          <cell r="A271">
            <v>710054</v>
          </cell>
          <cell r="B271" t="str">
            <v>710054  EOP Retail Billing Service Costs</v>
          </cell>
          <cell r="C271">
            <v>6689.04</v>
          </cell>
          <cell r="D271">
            <v>4173.24</v>
          </cell>
          <cell r="E271">
            <v>5652</v>
          </cell>
        </row>
        <row r="272">
          <cell r="A272">
            <v>710055</v>
          </cell>
          <cell r="B272" t="str">
            <v>710055  EOP S/C Maint (Old Thermal Plant)</v>
          </cell>
          <cell r="C272">
            <v>66737.64</v>
          </cell>
          <cell r="D272">
            <v>16176.12</v>
          </cell>
          <cell r="E272">
            <v>1934.17</v>
          </cell>
        </row>
        <row r="273">
          <cell r="A273">
            <v>710056</v>
          </cell>
          <cell r="B273" t="str">
            <v>710056  EOP - Cost Allocation Review</v>
          </cell>
          <cell r="C273">
            <v>300</v>
          </cell>
          <cell r="D273">
            <v>0</v>
          </cell>
          <cell r="E273">
            <v>4746.3100000000004</v>
          </cell>
        </row>
        <row r="274">
          <cell r="A274">
            <v>710061</v>
          </cell>
          <cell r="B274" t="str">
            <v>710061  EOP-Community Safety Program</v>
          </cell>
          <cell r="C274">
            <v>350</v>
          </cell>
          <cell r="D274">
            <v>0</v>
          </cell>
          <cell r="E274">
            <v>0</v>
          </cell>
        </row>
        <row r="275">
          <cell r="A275">
            <v>710062</v>
          </cell>
          <cell r="B275" t="str">
            <v>710062  FE-Misc Cust Serv &amp; Info Exp</v>
          </cell>
          <cell r="C275">
            <v>2100</v>
          </cell>
          <cell r="D275">
            <v>0</v>
          </cell>
          <cell r="E275">
            <v>0</v>
          </cell>
        </row>
        <row r="276">
          <cell r="A276">
            <v>710063</v>
          </cell>
          <cell r="B276" t="str">
            <v>710063  EOP D.S. Gananoque Build &amp; Fix Oper Exp</v>
          </cell>
          <cell r="C276">
            <v>1000</v>
          </cell>
          <cell r="D276">
            <v>0</v>
          </cell>
          <cell r="E276">
            <v>0</v>
          </cell>
        </row>
        <row r="277">
          <cell r="A277">
            <v>710066</v>
          </cell>
          <cell r="B277" t="str">
            <v>710066  EOP D.S. Gananoque Build &amp; Fix Maintenan</v>
          </cell>
          <cell r="C277">
            <v>3000</v>
          </cell>
          <cell r="D277">
            <v>0</v>
          </cell>
          <cell r="E277">
            <v>0</v>
          </cell>
        </row>
        <row r="278">
          <cell r="A278">
            <v>710068</v>
          </cell>
          <cell r="B278" t="str">
            <v>710068  EOP D.S. Herbert Build &amp; Fix Oper Exp</v>
          </cell>
          <cell r="C278">
            <v>4200</v>
          </cell>
          <cell r="D278">
            <v>0</v>
          </cell>
          <cell r="E278">
            <v>0</v>
          </cell>
        </row>
        <row r="279">
          <cell r="A279">
            <v>700000</v>
          </cell>
          <cell r="B279" t="str">
            <v>700000  Cornwall-Transmission Lines Operation</v>
          </cell>
          <cell r="C279">
            <v>0</v>
          </cell>
          <cell r="D279">
            <v>0</v>
          </cell>
          <cell r="E279">
            <v>504</v>
          </cell>
        </row>
        <row r="280">
          <cell r="A280">
            <v>700001</v>
          </cell>
          <cell r="B280" t="str">
            <v>700001  Cornwall-Transmission Lines Maintenance</v>
          </cell>
          <cell r="C280">
            <v>9706.4</v>
          </cell>
          <cell r="D280">
            <v>7576.8</v>
          </cell>
          <cell r="E280">
            <v>2509.59</v>
          </cell>
        </row>
        <row r="281">
          <cell r="A281">
            <v>700002</v>
          </cell>
          <cell r="B281" t="str">
            <v>700002  Cornwall-Transmission Lines ROW</v>
          </cell>
          <cell r="C281">
            <v>12639.92</v>
          </cell>
          <cell r="D281">
            <v>9933.48</v>
          </cell>
          <cell r="E281">
            <v>6937.25</v>
          </cell>
        </row>
        <row r="282">
          <cell r="A282">
            <v>700003</v>
          </cell>
          <cell r="B282" t="str">
            <v>700003  Cornwall-Station Buildings &amp; Fixt Expens</v>
          </cell>
          <cell r="C282">
            <v>24000</v>
          </cell>
          <cell r="D282">
            <v>18000</v>
          </cell>
          <cell r="E282">
            <v>22055.43</v>
          </cell>
        </row>
        <row r="283">
          <cell r="A283">
            <v>700004</v>
          </cell>
          <cell r="B283" t="str">
            <v>700004  Cornwall-Maint Dist Station Equipment</v>
          </cell>
          <cell r="C283">
            <v>88788.28</v>
          </cell>
          <cell r="D283">
            <v>59944.32</v>
          </cell>
          <cell r="E283">
            <v>15371.95</v>
          </cell>
        </row>
        <row r="284">
          <cell r="A284">
            <v>700005</v>
          </cell>
          <cell r="B284" t="str">
            <v>700005  Cornwall-Dist Sation Equip-Supp&amp;Exp</v>
          </cell>
          <cell r="C284">
            <v>2220</v>
          </cell>
          <cell r="D284">
            <v>10200</v>
          </cell>
          <cell r="E284">
            <v>8875.14</v>
          </cell>
        </row>
        <row r="285">
          <cell r="A285">
            <v>700006</v>
          </cell>
          <cell r="B285" t="str">
            <v>700006  Cornwall-OH Dist Lines &amp; Feeder Supp&amp;Exp</v>
          </cell>
          <cell r="C285">
            <v>130080</v>
          </cell>
          <cell r="D285">
            <v>210000</v>
          </cell>
          <cell r="E285">
            <v>170286.85</v>
          </cell>
        </row>
        <row r="286">
          <cell r="A286">
            <v>700007</v>
          </cell>
          <cell r="B286" t="str">
            <v>700007  Cornwall-Maint of OH Cond &amp; Devices</v>
          </cell>
          <cell r="C286">
            <v>36882</v>
          </cell>
          <cell r="D286">
            <v>83547.12</v>
          </cell>
          <cell r="E286">
            <v>54529.79</v>
          </cell>
        </row>
        <row r="287">
          <cell r="A287">
            <v>700008</v>
          </cell>
          <cell r="B287" t="str">
            <v>700008  Cornwall-Overhead Dist Tree Trimming</v>
          </cell>
          <cell r="C287">
            <v>141391</v>
          </cell>
          <cell r="D287">
            <v>119072.28</v>
          </cell>
          <cell r="E287">
            <v>54174.5</v>
          </cell>
        </row>
        <row r="288">
          <cell r="A288">
            <v>700009</v>
          </cell>
          <cell r="B288" t="str">
            <v>700009  Cornwall-UG Dist Lines &amp; Feeder Supp&amp;Exp</v>
          </cell>
          <cell r="C288">
            <v>16800</v>
          </cell>
          <cell r="D288">
            <v>11040</v>
          </cell>
          <cell r="E288">
            <v>12347.73</v>
          </cell>
        </row>
        <row r="289">
          <cell r="A289">
            <v>700010</v>
          </cell>
          <cell r="B289" t="str">
            <v>700010  Cornwall-Maint of UG Cond &amp; Devices</v>
          </cell>
          <cell r="C289">
            <v>13630.2</v>
          </cell>
          <cell r="D289">
            <v>56594.28</v>
          </cell>
          <cell r="E289">
            <v>9998.1</v>
          </cell>
        </row>
        <row r="290">
          <cell r="A290">
            <v>700011</v>
          </cell>
          <cell r="B290" t="str">
            <v>700011  Cornwall-OH Distribution Transformers</v>
          </cell>
          <cell r="C290">
            <v>20660.52</v>
          </cell>
          <cell r="D290">
            <v>39152.28</v>
          </cell>
          <cell r="E290">
            <v>20592.439999999999</v>
          </cell>
        </row>
        <row r="291">
          <cell r="A291">
            <v>700012</v>
          </cell>
          <cell r="B291" t="str">
            <v>700012  Cornwall-Maint of Line Transformers</v>
          </cell>
          <cell r="C291">
            <v>16434.599999999999</v>
          </cell>
          <cell r="D291">
            <v>18796.919999999998</v>
          </cell>
          <cell r="E291">
            <v>6572.48</v>
          </cell>
        </row>
        <row r="292">
          <cell r="A292">
            <v>700013</v>
          </cell>
          <cell r="B292" t="str">
            <v>700013  Cornwall-Meter Reading lab &amp; Exp</v>
          </cell>
          <cell r="C292">
            <v>176994.24</v>
          </cell>
          <cell r="D292">
            <v>152547.96</v>
          </cell>
          <cell r="E292">
            <v>158067.01</v>
          </cell>
        </row>
        <row r="293">
          <cell r="A293">
            <v>700014</v>
          </cell>
          <cell r="B293" t="str">
            <v>700014  Cornwall-Finals &amp; Reconnects Lab &amp; Exp</v>
          </cell>
          <cell r="C293">
            <v>76926.84</v>
          </cell>
          <cell r="D293">
            <v>72138.84</v>
          </cell>
          <cell r="E293">
            <v>82790.880000000005</v>
          </cell>
        </row>
        <row r="294">
          <cell r="A294">
            <v>700015</v>
          </cell>
          <cell r="B294" t="str">
            <v>700015  Cornwall-Collections lab &amp; Exp</v>
          </cell>
          <cell r="C294">
            <v>258384.96</v>
          </cell>
          <cell r="D294">
            <v>249867.36</v>
          </cell>
          <cell r="E294">
            <v>283234.59000000003</v>
          </cell>
        </row>
        <row r="295">
          <cell r="A295">
            <v>700020</v>
          </cell>
          <cell r="B295" t="str">
            <v>700020  Cornwall Meter Expenses</v>
          </cell>
          <cell r="C295">
            <v>75663.12</v>
          </cell>
          <cell r="D295">
            <v>59886</v>
          </cell>
          <cell r="E295">
            <v>76959.12</v>
          </cell>
        </row>
        <row r="296">
          <cell r="A296">
            <v>700040</v>
          </cell>
          <cell r="B296" t="str">
            <v>700040  Cornwall-Dist Stat Equip - Oper Labr</v>
          </cell>
          <cell r="C296">
            <v>71879.399999999994</v>
          </cell>
          <cell r="D296">
            <v>88810.92</v>
          </cell>
          <cell r="E296">
            <v>68638.490000000005</v>
          </cell>
        </row>
        <row r="297">
          <cell r="A297">
            <v>700041</v>
          </cell>
          <cell r="B297" t="str">
            <v>700041  Cornwall-OH Dist Lines &amp; Feeder Oper Lbr</v>
          </cell>
          <cell r="C297">
            <v>330970.68</v>
          </cell>
          <cell r="D297">
            <v>333810.36</v>
          </cell>
          <cell r="E297">
            <v>200132.07</v>
          </cell>
        </row>
        <row r="298">
          <cell r="A298">
            <v>700042</v>
          </cell>
          <cell r="B298" t="str">
            <v>700042  Cornwall-UG Dist Lines &amp; Feeder Oper Lbr</v>
          </cell>
          <cell r="C298">
            <v>132731.64000000001</v>
          </cell>
          <cell r="D298">
            <v>152539.32</v>
          </cell>
          <cell r="E298">
            <v>138294.87</v>
          </cell>
        </row>
        <row r="299">
          <cell r="A299">
            <v>700043</v>
          </cell>
          <cell r="B299" t="str">
            <v>700043  Cornwall-UG Distribution Transformers</v>
          </cell>
          <cell r="C299">
            <v>9895.56</v>
          </cell>
          <cell r="D299">
            <v>14270.28</v>
          </cell>
          <cell r="E299">
            <v>4062.16</v>
          </cell>
        </row>
        <row r="300">
          <cell r="A300">
            <v>700044</v>
          </cell>
          <cell r="B300" t="str">
            <v>700044  Cornwall - Maintenance of Meters</v>
          </cell>
          <cell r="C300">
            <v>167122.07999999999</v>
          </cell>
          <cell r="D300">
            <v>148710.72</v>
          </cell>
          <cell r="E300">
            <v>44322.99</v>
          </cell>
        </row>
        <row r="301">
          <cell r="A301">
            <v>700045</v>
          </cell>
          <cell r="B301" t="str">
            <v>700045  Cornwall-Operation of Str. Lite TWPS&amp; CI</v>
          </cell>
          <cell r="C301">
            <v>0</v>
          </cell>
          <cell r="D301">
            <v>0</v>
          </cell>
          <cell r="E301">
            <v>429.51</v>
          </cell>
        </row>
        <row r="302">
          <cell r="A302">
            <v>700046</v>
          </cell>
          <cell r="B302" t="str">
            <v>700046  Cornwall Customer Premi- Oper lbr</v>
          </cell>
          <cell r="C302">
            <v>5794.68</v>
          </cell>
          <cell r="D302">
            <v>0</v>
          </cell>
          <cell r="E302">
            <v>0</v>
          </cell>
        </row>
        <row r="303">
          <cell r="A303">
            <v>700047</v>
          </cell>
          <cell r="B303" t="str">
            <v>700047  Cornwall Customer Premise Mat &amp; Exp</v>
          </cell>
          <cell r="C303">
            <v>0</v>
          </cell>
          <cell r="D303">
            <v>0</v>
          </cell>
          <cell r="E303">
            <v>0</v>
          </cell>
        </row>
        <row r="304">
          <cell r="A304">
            <v>700048</v>
          </cell>
          <cell r="B304" t="str">
            <v>700048  Cornwall Misc Dist Expense</v>
          </cell>
          <cell r="C304">
            <v>119127.72</v>
          </cell>
          <cell r="D304">
            <v>130843.56</v>
          </cell>
          <cell r="E304">
            <v>91265.32</v>
          </cell>
        </row>
        <row r="305">
          <cell r="A305">
            <v>700049</v>
          </cell>
          <cell r="B305" t="str">
            <v>700049  Cornwall UG Dist Lines &amp; Feed-Rental Pd</v>
          </cell>
          <cell r="C305">
            <v>0</v>
          </cell>
          <cell r="D305">
            <v>0</v>
          </cell>
          <cell r="E305">
            <v>168</v>
          </cell>
        </row>
        <row r="306">
          <cell r="A306">
            <v>700050</v>
          </cell>
          <cell r="B306" t="str">
            <v>700050  Cornwall OH Dist Lines &amp; Feed-Rental Pd</v>
          </cell>
          <cell r="C306">
            <v>0</v>
          </cell>
          <cell r="D306">
            <v>0</v>
          </cell>
          <cell r="E306">
            <v>0</v>
          </cell>
        </row>
        <row r="307">
          <cell r="A307">
            <v>700051</v>
          </cell>
          <cell r="B307" t="str">
            <v>700051  Cornwall Other Rent</v>
          </cell>
          <cell r="C307">
            <v>0</v>
          </cell>
          <cell r="D307">
            <v>0</v>
          </cell>
          <cell r="E307">
            <v>0</v>
          </cell>
        </row>
        <row r="308">
          <cell r="A308">
            <v>700052</v>
          </cell>
          <cell r="B308" t="str">
            <v>700052  Cornwall Maint Supervision &amp; Engineering</v>
          </cell>
          <cell r="C308">
            <v>28987.32</v>
          </cell>
          <cell r="D308">
            <v>34884</v>
          </cell>
          <cell r="E308">
            <v>28281.25</v>
          </cell>
        </row>
        <row r="309">
          <cell r="A309">
            <v>700053</v>
          </cell>
          <cell r="B309" t="str">
            <v>700053  Cornwall Maint of Build &amp; Fix-Dist Stats</v>
          </cell>
          <cell r="C309">
            <v>2400</v>
          </cell>
          <cell r="D309">
            <v>0</v>
          </cell>
          <cell r="E309">
            <v>168</v>
          </cell>
        </row>
        <row r="310">
          <cell r="A310">
            <v>700054</v>
          </cell>
          <cell r="B310" t="str">
            <v>700054  Cornwall Maint of Poles Towers &amp; Fixture</v>
          </cell>
          <cell r="C310">
            <v>2900.76</v>
          </cell>
          <cell r="D310">
            <v>26853.72</v>
          </cell>
          <cell r="E310">
            <v>17890.07</v>
          </cell>
        </row>
        <row r="311">
          <cell r="A311">
            <v>700055</v>
          </cell>
          <cell r="B311" t="str">
            <v>700055  Cornwall Maintenance of OH Services</v>
          </cell>
          <cell r="C311">
            <v>109702.44</v>
          </cell>
          <cell r="D311">
            <v>85200.72</v>
          </cell>
          <cell r="E311">
            <v>86993.71</v>
          </cell>
        </row>
        <row r="312">
          <cell r="A312">
            <v>700056</v>
          </cell>
          <cell r="B312" t="str">
            <v>700056  Cornwall OH Dist Lines &amp; Feeders- ROW</v>
          </cell>
          <cell r="C312">
            <v>6994.68</v>
          </cell>
          <cell r="D312">
            <v>5811.72</v>
          </cell>
          <cell r="E312">
            <v>6440</v>
          </cell>
        </row>
        <row r="313">
          <cell r="A313">
            <v>700057</v>
          </cell>
          <cell r="B313" t="str">
            <v>700057  Cornwall Maintenance of UG COnduit</v>
          </cell>
          <cell r="C313">
            <v>6094.68</v>
          </cell>
          <cell r="D313">
            <v>11630.28</v>
          </cell>
          <cell r="E313">
            <v>1780</v>
          </cell>
        </row>
        <row r="314">
          <cell r="A314">
            <v>700058</v>
          </cell>
          <cell r="B314" t="str">
            <v>700058  Cornwall Maintenance of UG Services</v>
          </cell>
          <cell r="C314">
            <v>19996.32</v>
          </cell>
          <cell r="D314">
            <v>33151.279999999999</v>
          </cell>
          <cell r="E314">
            <v>26494.21</v>
          </cell>
        </row>
        <row r="315">
          <cell r="A315">
            <v>700059</v>
          </cell>
          <cell r="B315" t="str">
            <v>700059  Cornwall Maint of Str.lites TWPS &amp; CI</v>
          </cell>
          <cell r="C315">
            <v>9634.68</v>
          </cell>
          <cell r="D315">
            <v>14630.28</v>
          </cell>
          <cell r="E315">
            <v>9375.16</v>
          </cell>
        </row>
        <row r="316">
          <cell r="A316">
            <v>700060</v>
          </cell>
          <cell r="B316" t="str">
            <v>700060  Cornwall Sentinal Lights - Labour</v>
          </cell>
          <cell r="C316">
            <v>8695.56</v>
          </cell>
          <cell r="D316">
            <v>5811.72</v>
          </cell>
          <cell r="E316">
            <v>1078.8499999999999</v>
          </cell>
        </row>
        <row r="317">
          <cell r="A317">
            <v>700061</v>
          </cell>
          <cell r="B317" t="str">
            <v>700061  Cornwall Sentinal Lights -Material &amp; Exp</v>
          </cell>
          <cell r="C317">
            <v>400</v>
          </cell>
          <cell r="D317">
            <v>960</v>
          </cell>
          <cell r="E317">
            <v>1068.31</v>
          </cell>
        </row>
        <row r="318">
          <cell r="A318">
            <v>700062</v>
          </cell>
          <cell r="B318" t="str">
            <v>700062  Cornwall Maint of Other Instal on Cust P</v>
          </cell>
          <cell r="C318">
            <v>0</v>
          </cell>
          <cell r="D318">
            <v>0</v>
          </cell>
          <cell r="E318">
            <v>0</v>
          </cell>
        </row>
        <row r="319">
          <cell r="A319">
            <v>700064</v>
          </cell>
          <cell r="B319" t="str">
            <v>700064  Cornwall Customer Billing</v>
          </cell>
          <cell r="C319">
            <v>213936</v>
          </cell>
          <cell r="D319">
            <v>218850</v>
          </cell>
          <cell r="E319">
            <v>165488.89000000001</v>
          </cell>
        </row>
        <row r="320">
          <cell r="A320">
            <v>700065</v>
          </cell>
          <cell r="B320" t="str">
            <v>700065  Cornwall-Scada System</v>
          </cell>
          <cell r="C320">
            <v>5552.4</v>
          </cell>
          <cell r="D320">
            <v>5979.24</v>
          </cell>
          <cell r="E320">
            <v>1151.43</v>
          </cell>
        </row>
        <row r="321">
          <cell r="A321">
            <v>700066</v>
          </cell>
          <cell r="B321" t="str">
            <v>700066  Cornwall-General Fleet Maintnenance</v>
          </cell>
          <cell r="C321">
            <v>76161.36</v>
          </cell>
          <cell r="D321">
            <v>51202.559999999998</v>
          </cell>
          <cell r="E321">
            <v>39652.9</v>
          </cell>
        </row>
        <row r="322">
          <cell r="A322">
            <v>700067</v>
          </cell>
          <cell r="B322" t="str">
            <v>700067  Cornwall-Service Centre Maintenance</v>
          </cell>
          <cell r="C322">
            <v>320113.36</v>
          </cell>
          <cell r="D322">
            <v>345595.08</v>
          </cell>
          <cell r="E322">
            <v>375160.09</v>
          </cell>
        </row>
        <row r="323">
          <cell r="A323">
            <v>700068</v>
          </cell>
          <cell r="B323" t="str">
            <v>700068  Cornwall-H&amp;S Committee Meetings</v>
          </cell>
          <cell r="C323">
            <v>0</v>
          </cell>
          <cell r="D323">
            <v>0</v>
          </cell>
          <cell r="E323">
            <v>2564.5</v>
          </cell>
        </row>
        <row r="324">
          <cell r="A324">
            <v>700069</v>
          </cell>
          <cell r="B324" t="str">
            <v>700069  Cornwall-Load Dispatch &amp; Mgmt (GL 7134)</v>
          </cell>
          <cell r="C324">
            <v>0</v>
          </cell>
          <cell r="D324">
            <v>34353.96</v>
          </cell>
          <cell r="E324">
            <v>73334.320000000007</v>
          </cell>
        </row>
        <row r="325">
          <cell r="A325">
            <v>700074</v>
          </cell>
          <cell r="B325" t="str">
            <v>700074  Cornwall-Purchasing Management Function</v>
          </cell>
          <cell r="C325">
            <v>52984.68</v>
          </cell>
          <cell r="D325">
            <v>43962.239999999998</v>
          </cell>
          <cell r="E325">
            <v>39592</v>
          </cell>
        </row>
        <row r="326">
          <cell r="A326">
            <v>700075</v>
          </cell>
          <cell r="B326" t="str">
            <v>700075  Cornwall-Property Management Function</v>
          </cell>
          <cell r="C326">
            <v>16801.560000000001</v>
          </cell>
          <cell r="D326">
            <v>23479.32</v>
          </cell>
          <cell r="E326">
            <v>13022</v>
          </cell>
        </row>
        <row r="327">
          <cell r="A327">
            <v>700078</v>
          </cell>
          <cell r="B327" t="str">
            <v>700078  CE - BOUNDARIES PROJECT</v>
          </cell>
          <cell r="C327">
            <v>0</v>
          </cell>
          <cell r="D327">
            <v>0</v>
          </cell>
          <cell r="E327">
            <v>0</v>
          </cell>
        </row>
        <row r="328">
          <cell r="A328">
            <v>700079</v>
          </cell>
          <cell r="B328" t="str">
            <v>700079  CE - General Customer Service Expense</v>
          </cell>
          <cell r="C328">
            <v>225695.4</v>
          </cell>
          <cell r="D328">
            <v>238850.16</v>
          </cell>
          <cell r="E328">
            <v>215643.81</v>
          </cell>
        </row>
        <row r="329">
          <cell r="A329">
            <v>700080</v>
          </cell>
          <cell r="B329" t="str">
            <v>700080  CE - Supervision System Assets</v>
          </cell>
          <cell r="C329">
            <v>33296.879999999997</v>
          </cell>
          <cell r="D329">
            <v>24447.599999999999</v>
          </cell>
          <cell r="E329">
            <v>25833.5</v>
          </cell>
        </row>
        <row r="330">
          <cell r="A330">
            <v>700081</v>
          </cell>
          <cell r="B330" t="str">
            <v>700081  CE - Customer Service Supervision</v>
          </cell>
          <cell r="C330">
            <v>65403.48</v>
          </cell>
          <cell r="D330">
            <v>67589.759999999995</v>
          </cell>
          <cell r="E330">
            <v>57267.28</v>
          </cell>
        </row>
        <row r="331">
          <cell r="A331">
            <v>700082</v>
          </cell>
          <cell r="B331" t="str">
            <v>700082  CE - General Engineering Services</v>
          </cell>
          <cell r="C331">
            <v>21851.52</v>
          </cell>
          <cell r="D331">
            <v>37342.44</v>
          </cell>
          <cell r="E331">
            <v>80189.38</v>
          </cell>
        </row>
        <row r="332">
          <cell r="A332">
            <v>700083</v>
          </cell>
          <cell r="B332" t="str">
            <v>700083  CE - Bad Debts Provision</v>
          </cell>
          <cell r="C332">
            <v>140400</v>
          </cell>
          <cell r="D332">
            <v>140400</v>
          </cell>
          <cell r="E332">
            <v>105439.76</v>
          </cell>
        </row>
        <row r="333">
          <cell r="A333">
            <v>700084</v>
          </cell>
          <cell r="B333" t="str">
            <v>700084  Cornwall-Load Dispatch Proj 05 GL 7134</v>
          </cell>
          <cell r="C333">
            <v>0</v>
          </cell>
          <cell r="D333">
            <v>0</v>
          </cell>
          <cell r="E333">
            <v>2806</v>
          </cell>
        </row>
        <row r="334">
          <cell r="A334">
            <v>700085</v>
          </cell>
          <cell r="B334" t="str">
            <v>700085  CE-operation Supervision &amp; Engineering</v>
          </cell>
          <cell r="C334">
            <v>0</v>
          </cell>
          <cell r="D334">
            <v>0</v>
          </cell>
          <cell r="E334">
            <v>973.32</v>
          </cell>
        </row>
        <row r="335">
          <cell r="A335">
            <v>700090</v>
          </cell>
          <cell r="B335" t="str">
            <v>700090  CE - Community safety program</v>
          </cell>
          <cell r="C335">
            <v>2250</v>
          </cell>
          <cell r="D335">
            <v>0</v>
          </cell>
          <cell r="E335">
            <v>0</v>
          </cell>
        </row>
        <row r="336">
          <cell r="A336">
            <v>700091</v>
          </cell>
          <cell r="B336" t="str">
            <v>700091  CE - Misc Cust Sev &amp; Infor Expenses</v>
          </cell>
          <cell r="C336">
            <v>13500</v>
          </cell>
          <cell r="D336">
            <v>0</v>
          </cell>
          <cell r="E336">
            <v>0</v>
          </cell>
        </row>
        <row r="337">
          <cell r="A337">
            <v>700092</v>
          </cell>
          <cell r="B337" t="str">
            <v>700092  CE - Regulatory Expenses</v>
          </cell>
          <cell r="C337">
            <v>91560</v>
          </cell>
          <cell r="D337">
            <v>0</v>
          </cell>
          <cell r="E337">
            <v>0</v>
          </cell>
        </row>
        <row r="338">
          <cell r="A338">
            <v>700093</v>
          </cell>
          <cell r="B338" t="str">
            <v>700093  CE-Billed Services ( Budget Only)</v>
          </cell>
          <cell r="C338">
            <v>0</v>
          </cell>
          <cell r="D338">
            <v>0</v>
          </cell>
          <cell r="E338">
            <v>0</v>
          </cell>
        </row>
        <row r="339">
          <cell r="A339" t="e">
            <v>#VALUE!</v>
          </cell>
          <cell r="C339">
            <v>10513955.699999997</v>
          </cell>
          <cell r="D339">
            <v>9812694.2700000033</v>
          </cell>
          <cell r="E339">
            <v>9936202.5200000051</v>
          </cell>
        </row>
        <row r="340">
          <cell r="A340" t="e">
            <v>#VALUE!</v>
          </cell>
        </row>
        <row r="348">
          <cell r="B348" t="str">
            <v>Balance Checks</v>
          </cell>
        </row>
        <row r="349">
          <cell r="B349" t="str">
            <v>Ord type 350</v>
          </cell>
          <cell r="C349">
            <v>555971.99999999988</v>
          </cell>
          <cell r="D349">
            <v>356080.44000000006</v>
          </cell>
          <cell r="E349">
            <v>435609.27000000008</v>
          </cell>
        </row>
        <row r="350">
          <cell r="C350">
            <v>555971.99999999988</v>
          </cell>
          <cell r="D350">
            <v>356080.44000000006</v>
          </cell>
          <cell r="E350">
            <v>435609.27000000008</v>
          </cell>
        </row>
        <row r="351">
          <cell r="C351">
            <v>0</v>
          </cell>
          <cell r="D351">
            <v>0</v>
          </cell>
          <cell r="E351">
            <v>0</v>
          </cell>
        </row>
        <row r="353">
          <cell r="B353" t="str">
            <v>Ord type 360</v>
          </cell>
          <cell r="C353">
            <v>1828249.12</v>
          </cell>
          <cell r="D353">
            <v>1667782.4400000002</v>
          </cell>
          <cell r="E353">
            <v>2024688.05</v>
          </cell>
        </row>
        <row r="354">
          <cell r="C354">
            <v>1828249.12</v>
          </cell>
          <cell r="D354">
            <v>1667782.4400000002</v>
          </cell>
          <cell r="E354">
            <v>2024688.05</v>
          </cell>
        </row>
        <row r="355">
          <cell r="C355">
            <v>0</v>
          </cell>
          <cell r="D355">
            <v>0</v>
          </cell>
          <cell r="E355">
            <v>0</v>
          </cell>
        </row>
        <row r="357">
          <cell r="B357" t="str">
            <v>Ord type 600</v>
          </cell>
          <cell r="C357">
            <v>1446448.6199999999</v>
          </cell>
          <cell r="D357">
            <v>1227021.1600000001</v>
          </cell>
          <cell r="E357">
            <v>1199484.4899999998</v>
          </cell>
        </row>
        <row r="358">
          <cell r="C358">
            <v>1422839.2200000002</v>
          </cell>
          <cell r="D358">
            <v>1218679.7200000002</v>
          </cell>
          <cell r="E358">
            <v>1163674.0799999998</v>
          </cell>
        </row>
        <row r="359">
          <cell r="C359">
            <v>23609.399999999674</v>
          </cell>
          <cell r="D359">
            <v>8341.4399999999441</v>
          </cell>
          <cell r="E359">
            <v>35810.409999999916</v>
          </cell>
        </row>
        <row r="361">
          <cell r="B361" t="str">
            <v>Ord type 710</v>
          </cell>
          <cell r="C361">
            <v>845223.72000000009</v>
          </cell>
          <cell r="D361">
            <v>764196.92</v>
          </cell>
          <cell r="E361">
            <v>828683.39000000013</v>
          </cell>
        </row>
        <row r="362">
          <cell r="C362">
            <v>845223.72000000009</v>
          </cell>
          <cell r="D362">
            <v>764196.91999999993</v>
          </cell>
          <cell r="E362">
            <v>764926.99</v>
          </cell>
        </row>
        <row r="363">
          <cell r="C363">
            <v>0</v>
          </cell>
          <cell r="D363">
            <v>0</v>
          </cell>
          <cell r="E363">
            <v>63756.40000000014</v>
          </cell>
        </row>
        <row r="365">
          <cell r="B365" t="str">
            <v>Ord type 700</v>
          </cell>
          <cell r="C365">
            <v>3414036.9199999995</v>
          </cell>
          <cell r="D365">
            <v>3498268.8800000004</v>
          </cell>
          <cell r="E365">
            <v>2910808.9999999995</v>
          </cell>
        </row>
        <row r="366">
          <cell r="C366">
            <v>3414036.92</v>
          </cell>
          <cell r="D366">
            <v>3458159.6400000006</v>
          </cell>
          <cell r="E366">
            <v>2832104.18</v>
          </cell>
        </row>
        <row r="367">
          <cell r="C367">
            <v>0</v>
          </cell>
          <cell r="D367">
            <v>40109.239999999758</v>
          </cell>
          <cell r="E367">
            <v>78704.819999999367</v>
          </cell>
        </row>
        <row r="369">
          <cell r="B369" t="str">
            <v>Ord type 300</v>
          </cell>
          <cell r="C369">
            <v>2424025.3199999998</v>
          </cell>
          <cell r="D369">
            <v>2299344.4299999997</v>
          </cell>
          <cell r="E369">
            <v>2536928.3200000003</v>
          </cell>
        </row>
        <row r="372">
          <cell r="B372" t="str">
            <v>Bal to above</v>
          </cell>
          <cell r="C372">
            <v>10513955.699999999</v>
          </cell>
          <cell r="D372">
            <v>9812694.2699999996</v>
          </cell>
          <cell r="E372">
            <v>9936202.5199999996</v>
          </cell>
        </row>
      </sheetData>
      <sheetData sheetId="14" refreshError="1">
        <row r="1">
          <cell r="B1" t="str">
            <v>Cost Centers</v>
          </cell>
          <cell r="C1" t="str">
            <v>Next Year Plan</v>
          </cell>
          <cell r="D1" t="str">
            <v>Curr Forecast 1</v>
          </cell>
          <cell r="E1" t="str">
            <v>Act Prv Yr</v>
          </cell>
        </row>
        <row r="2">
          <cell r="A2">
            <v>2200</v>
          </cell>
          <cell r="B2" t="str">
            <v>2200  Transmission &amp; Distributions Operations</v>
          </cell>
          <cell r="C2">
            <v>0</v>
          </cell>
          <cell r="D2">
            <v>0</v>
          </cell>
          <cell r="E2">
            <v>0</v>
          </cell>
        </row>
        <row r="3">
          <cell r="A3">
            <v>2201</v>
          </cell>
          <cell r="B3" t="str">
            <v>2201  Metering Services</v>
          </cell>
          <cell r="C3">
            <v>0</v>
          </cell>
          <cell r="D3">
            <v>0</v>
          </cell>
          <cell r="E3">
            <v>0</v>
          </cell>
        </row>
        <row r="4">
          <cell r="A4">
            <v>2202</v>
          </cell>
          <cell r="B4" t="str">
            <v>2202  Technical Services ( Planning &amp; Eng)</v>
          </cell>
          <cell r="C4">
            <v>0</v>
          </cell>
          <cell r="D4">
            <v>0</v>
          </cell>
          <cell r="E4">
            <v>0</v>
          </cell>
        </row>
        <row r="5">
          <cell r="A5">
            <v>2203</v>
          </cell>
          <cell r="B5" t="str">
            <v>2203  Electrical</v>
          </cell>
          <cell r="C5">
            <v>0</v>
          </cell>
          <cell r="D5">
            <v>0</v>
          </cell>
          <cell r="E5">
            <v>0</v>
          </cell>
        </row>
        <row r="6">
          <cell r="A6">
            <v>2204</v>
          </cell>
          <cell r="B6" t="str">
            <v>2204  Line</v>
          </cell>
          <cell r="C6">
            <v>0</v>
          </cell>
          <cell r="D6">
            <v>0</v>
          </cell>
          <cell r="E6">
            <v>0</v>
          </cell>
        </row>
        <row r="7">
          <cell r="A7">
            <v>2205</v>
          </cell>
          <cell r="B7" t="str">
            <v>2205  Operators</v>
          </cell>
          <cell r="C7">
            <v>0</v>
          </cell>
          <cell r="D7">
            <v>0</v>
          </cell>
          <cell r="E7">
            <v>0</v>
          </cell>
        </row>
        <row r="8">
          <cell r="A8" t="e">
            <v>#VALUE!</v>
          </cell>
          <cell r="B8" t="str">
            <v>T &amp; D Common</v>
          </cell>
          <cell r="C8">
            <v>0</v>
          </cell>
          <cell r="D8">
            <v>0</v>
          </cell>
          <cell r="E8">
            <v>0</v>
          </cell>
        </row>
        <row r="9">
          <cell r="A9">
            <v>2300</v>
          </cell>
          <cell r="B9" t="str">
            <v>2300  Distribution</v>
          </cell>
          <cell r="C9">
            <v>1828249.12</v>
          </cell>
          <cell r="D9">
            <v>1667782.44</v>
          </cell>
          <cell r="E9">
            <v>2024672.4</v>
          </cell>
        </row>
        <row r="10">
          <cell r="A10">
            <v>2311</v>
          </cell>
          <cell r="B10" t="str">
            <v>2311  JOB ORDERS &amp; Billed Services</v>
          </cell>
          <cell r="C10">
            <v>0</v>
          </cell>
          <cell r="D10">
            <v>0</v>
          </cell>
          <cell r="E10">
            <v>110087.76</v>
          </cell>
        </row>
        <row r="11">
          <cell r="A11" t="e">
            <v>#VALUE!</v>
          </cell>
          <cell r="B11" t="str">
            <v>Distribution</v>
          </cell>
          <cell r="C11">
            <v>1828249.12</v>
          </cell>
          <cell r="D11">
            <v>1667782.44</v>
          </cell>
          <cell r="E11">
            <v>2134760.16</v>
          </cell>
        </row>
        <row r="12">
          <cell r="A12">
            <v>2400</v>
          </cell>
          <cell r="B12" t="str">
            <v>2400  Administration</v>
          </cell>
          <cell r="C12">
            <v>-481333.68</v>
          </cell>
          <cell r="D12">
            <v>-499120.44</v>
          </cell>
          <cell r="E12">
            <v>-488555.01</v>
          </cell>
        </row>
        <row r="13">
          <cell r="A13">
            <v>2401</v>
          </cell>
          <cell r="B13" t="str">
            <v>2401  Finance</v>
          </cell>
          <cell r="C13">
            <v>159247.96</v>
          </cell>
          <cell r="D13">
            <v>145517.28</v>
          </cell>
          <cell r="E13">
            <v>149341.09</v>
          </cell>
        </row>
        <row r="14">
          <cell r="A14">
            <v>2402</v>
          </cell>
          <cell r="B14" t="str">
            <v>2402  Information Technology</v>
          </cell>
          <cell r="C14">
            <v>233499.56</v>
          </cell>
          <cell r="D14">
            <v>238346.57</v>
          </cell>
          <cell r="E14">
            <v>166448.59</v>
          </cell>
        </row>
        <row r="15">
          <cell r="A15">
            <v>2403</v>
          </cell>
          <cell r="B15" t="str">
            <v>2403  Human Resources</v>
          </cell>
          <cell r="C15">
            <v>56248.4</v>
          </cell>
          <cell r="D15">
            <v>73089.88</v>
          </cell>
          <cell r="E15">
            <v>36923.89</v>
          </cell>
        </row>
        <row r="16">
          <cell r="A16">
            <v>2404</v>
          </cell>
          <cell r="B16" t="str">
            <v>2404  Materials Management</v>
          </cell>
          <cell r="C16">
            <v>206311.04000000001</v>
          </cell>
          <cell r="D16">
            <v>186601.52</v>
          </cell>
          <cell r="E16">
            <v>175363.83</v>
          </cell>
        </row>
        <row r="17">
          <cell r="A17">
            <v>2405</v>
          </cell>
          <cell r="B17" t="str">
            <v>2405  Health, Safety &amp; Environment</v>
          </cell>
          <cell r="C17">
            <v>102705.12</v>
          </cell>
          <cell r="D17">
            <v>108196.12</v>
          </cell>
          <cell r="E17">
            <v>46622.79</v>
          </cell>
        </row>
        <row r="18">
          <cell r="A18">
            <v>2410</v>
          </cell>
          <cell r="B18" t="str">
            <v>2410  General Administration</v>
          </cell>
          <cell r="C18">
            <v>461102.12</v>
          </cell>
          <cell r="D18">
            <v>399379.8</v>
          </cell>
          <cell r="E18">
            <v>443632.85</v>
          </cell>
        </row>
        <row r="19">
          <cell r="A19">
            <v>2412</v>
          </cell>
          <cell r="B19" t="str">
            <v>2412  Board of Directors</v>
          </cell>
          <cell r="C19">
            <v>1500</v>
          </cell>
          <cell r="D19">
            <v>1500</v>
          </cell>
          <cell r="E19">
            <v>671.76</v>
          </cell>
        </row>
        <row r="20">
          <cell r="A20">
            <v>2413</v>
          </cell>
          <cell r="B20" t="str">
            <v>2413  Regulatory Affairs</v>
          </cell>
          <cell r="C20">
            <v>52295.360000000001</v>
          </cell>
          <cell r="D20">
            <v>96721.72</v>
          </cell>
          <cell r="E20">
            <v>73226.22</v>
          </cell>
        </row>
        <row r="21">
          <cell r="A21">
            <v>2415</v>
          </cell>
          <cell r="B21" t="str">
            <v>2415  Property Maintenance</v>
          </cell>
          <cell r="C21">
            <v>177554.06</v>
          </cell>
          <cell r="D21">
            <v>100048.03</v>
          </cell>
          <cell r="E21">
            <v>186928.37</v>
          </cell>
        </row>
        <row r="22">
          <cell r="A22">
            <v>2420</v>
          </cell>
          <cell r="B22" t="str">
            <v>2420  Payroll Benefits Clearing in 0020</v>
          </cell>
          <cell r="C22">
            <v>0</v>
          </cell>
          <cell r="D22">
            <v>0</v>
          </cell>
          <cell r="E22">
            <v>0</v>
          </cell>
        </row>
        <row r="23">
          <cell r="A23">
            <v>2421</v>
          </cell>
          <cell r="B23" t="str">
            <v>2421  Finance Clearing</v>
          </cell>
          <cell r="C23">
            <v>0</v>
          </cell>
          <cell r="D23">
            <v>0</v>
          </cell>
          <cell r="E23">
            <v>0</v>
          </cell>
        </row>
        <row r="24">
          <cell r="A24" t="e">
            <v>#VALUE!</v>
          </cell>
          <cell r="B24" t="str">
            <v>Administration</v>
          </cell>
          <cell r="C24">
            <v>969129.94</v>
          </cell>
          <cell r="D24">
            <v>850280.48</v>
          </cell>
          <cell r="E24">
            <v>790604.38</v>
          </cell>
        </row>
        <row r="25">
          <cell r="A25">
            <v>2500</v>
          </cell>
          <cell r="B25" t="str">
            <v>2500  Customer Service</v>
          </cell>
          <cell r="C25">
            <v>1019157.4</v>
          </cell>
          <cell r="D25">
            <v>953258.76</v>
          </cell>
          <cell r="E25">
            <v>1003237.72</v>
          </cell>
        </row>
        <row r="26">
          <cell r="A26">
            <v>2501</v>
          </cell>
          <cell r="B26" t="str">
            <v>2501  Customer Service</v>
          </cell>
          <cell r="C26">
            <v>0</v>
          </cell>
          <cell r="D26">
            <v>0</v>
          </cell>
          <cell r="E26">
            <v>0</v>
          </cell>
        </row>
        <row r="27">
          <cell r="A27">
            <v>2503</v>
          </cell>
          <cell r="B27" t="str">
            <v>2503  FE-Community Relations</v>
          </cell>
          <cell r="C27">
            <v>10500</v>
          </cell>
          <cell r="D27">
            <v>0</v>
          </cell>
          <cell r="E27">
            <v>0</v>
          </cell>
        </row>
        <row r="28">
          <cell r="A28" t="e">
            <v>#VALUE!</v>
          </cell>
          <cell r="B28" t="str">
            <v>FE Customer Service</v>
          </cell>
          <cell r="C28">
            <v>1029657.4</v>
          </cell>
          <cell r="D28">
            <v>953258.76</v>
          </cell>
          <cell r="E28">
            <v>1003237.72</v>
          </cell>
        </row>
        <row r="29">
          <cell r="A29">
            <v>2330</v>
          </cell>
          <cell r="B29" t="str">
            <v>2330  Retail Settlement Services</v>
          </cell>
          <cell r="C29">
            <v>38315.760000000002</v>
          </cell>
          <cell r="D29">
            <v>11593.44</v>
          </cell>
          <cell r="E29">
            <v>53916.81</v>
          </cell>
        </row>
        <row r="30">
          <cell r="A30" t="e">
            <v>#VALUE!</v>
          </cell>
          <cell r="B30" t="str">
            <v>Customer Service (CCS)</v>
          </cell>
          <cell r="C30">
            <v>1067973.1599999999</v>
          </cell>
          <cell r="D30">
            <v>964852.2</v>
          </cell>
          <cell r="E30">
            <v>1057154.53</v>
          </cell>
        </row>
        <row r="31">
          <cell r="A31">
            <v>2900</v>
          </cell>
          <cell r="B31" t="str">
            <v>2900  Intercompany Services</v>
          </cell>
          <cell r="C31">
            <v>535997.28</v>
          </cell>
          <cell r="D31">
            <v>538139.88</v>
          </cell>
          <cell r="E31">
            <v>717709.05</v>
          </cell>
        </row>
        <row r="32">
          <cell r="A32" t="e">
            <v>#VALUE!</v>
          </cell>
          <cell r="B32" t="str">
            <v>Intercompany Services in 0020</v>
          </cell>
          <cell r="C32">
            <v>535997.28</v>
          </cell>
          <cell r="D32">
            <v>538139.88</v>
          </cell>
          <cell r="E32">
            <v>717709.05</v>
          </cell>
        </row>
        <row r="33">
          <cell r="A33" t="e">
            <v>#VALUE!</v>
          </cell>
          <cell r="B33" t="str">
            <v>Fort Erie Distribution</v>
          </cell>
          <cell r="C33">
            <v>4401349.5</v>
          </cell>
          <cell r="D33">
            <v>4021055</v>
          </cell>
          <cell r="E33">
            <v>4700228.12</v>
          </cell>
        </row>
        <row r="34">
          <cell r="A34">
            <v>2100</v>
          </cell>
          <cell r="B34" t="str">
            <v>2100  Transmission</v>
          </cell>
          <cell r="C34">
            <v>531012</v>
          </cell>
          <cell r="D34">
            <v>356080.44</v>
          </cell>
          <cell r="E34">
            <v>435609.27</v>
          </cell>
        </row>
        <row r="35">
          <cell r="A35" t="e">
            <v>#VALUE!</v>
          </cell>
          <cell r="B35" t="str">
            <v>Transmission Expenses</v>
          </cell>
          <cell r="C35">
            <v>531012</v>
          </cell>
          <cell r="D35">
            <v>356080.44</v>
          </cell>
          <cell r="E35">
            <v>435609.27</v>
          </cell>
        </row>
        <row r="36">
          <cell r="A36">
            <v>2110</v>
          </cell>
          <cell r="B36" t="str">
            <v>2110  Transmission-General Administration</v>
          </cell>
          <cell r="C36">
            <v>42020.6</v>
          </cell>
          <cell r="D36">
            <v>36120</v>
          </cell>
          <cell r="E36">
            <v>34666.75</v>
          </cell>
        </row>
        <row r="37">
          <cell r="A37" t="e">
            <v>#VALUE!</v>
          </cell>
          <cell r="B37" t="str">
            <v>Transmission Administration</v>
          </cell>
          <cell r="C37">
            <v>42020.6</v>
          </cell>
          <cell r="D37">
            <v>36120</v>
          </cell>
          <cell r="E37">
            <v>34666.75</v>
          </cell>
        </row>
        <row r="38">
          <cell r="A38">
            <v>2199</v>
          </cell>
          <cell r="B38" t="str">
            <v>2199  Transmission-Intercompany Services</v>
          </cell>
          <cell r="C38">
            <v>411847.8</v>
          </cell>
          <cell r="D38">
            <v>401456.16</v>
          </cell>
          <cell r="E38">
            <v>402209.16</v>
          </cell>
        </row>
        <row r="39">
          <cell r="A39" t="e">
            <v>#VALUE!</v>
          </cell>
          <cell r="B39" t="str">
            <v>Transmission Interco</v>
          </cell>
          <cell r="C39">
            <v>411847.8</v>
          </cell>
          <cell r="D39">
            <v>401456.16</v>
          </cell>
          <cell r="E39">
            <v>402209.16</v>
          </cell>
        </row>
        <row r="40">
          <cell r="A40" t="e">
            <v>#VALUE!</v>
          </cell>
          <cell r="B40" t="str">
            <v>Fort Erie Transmission</v>
          </cell>
          <cell r="C40">
            <v>984880.4</v>
          </cell>
          <cell r="D40">
            <v>793656.6</v>
          </cell>
          <cell r="E40">
            <v>872485.18</v>
          </cell>
        </row>
        <row r="41">
          <cell r="A41">
            <v>2600</v>
          </cell>
          <cell r="B41" t="str">
            <v>2600  Port Colborne Hydro</v>
          </cell>
          <cell r="C41">
            <v>887122.92</v>
          </cell>
          <cell r="D41">
            <v>782529.96</v>
          </cell>
          <cell r="E41">
            <v>790691.42</v>
          </cell>
        </row>
        <row r="42">
          <cell r="A42">
            <v>2611</v>
          </cell>
          <cell r="B42" t="str">
            <v>2611  PC - JOB ORDERS &amp; Billed Services</v>
          </cell>
          <cell r="C42">
            <v>0</v>
          </cell>
          <cell r="D42">
            <v>0</v>
          </cell>
          <cell r="E42">
            <v>29324.69</v>
          </cell>
        </row>
        <row r="43">
          <cell r="A43" t="e">
            <v>#VALUE!</v>
          </cell>
          <cell r="B43" t="str">
            <v>Port Colborne Distr Operations</v>
          </cell>
          <cell r="C43">
            <v>887122.92</v>
          </cell>
          <cell r="D43">
            <v>782529.96</v>
          </cell>
          <cell r="E43">
            <v>820016.11</v>
          </cell>
        </row>
        <row r="44">
          <cell r="A44">
            <v>2610</v>
          </cell>
          <cell r="B44" t="str">
            <v>2610  Port Colborne Administration</v>
          </cell>
          <cell r="C44">
            <v>285869.7</v>
          </cell>
          <cell r="D44">
            <v>263257.92</v>
          </cell>
          <cell r="E44">
            <v>295227.12</v>
          </cell>
        </row>
        <row r="45">
          <cell r="A45">
            <v>2621</v>
          </cell>
          <cell r="B45" t="str">
            <v>2621  PC Finance Clearing</v>
          </cell>
          <cell r="C45">
            <v>0</v>
          </cell>
          <cell r="D45">
            <v>0</v>
          </cell>
          <cell r="E45">
            <v>0</v>
          </cell>
        </row>
        <row r="46">
          <cell r="A46">
            <v>2622</v>
          </cell>
          <cell r="B46" t="str">
            <v>2622  PC Administration</v>
          </cell>
          <cell r="C46">
            <v>-252992.52</v>
          </cell>
          <cell r="D46">
            <v>-244421.64</v>
          </cell>
          <cell r="E46">
            <v>-234366</v>
          </cell>
        </row>
        <row r="47">
          <cell r="A47" t="e">
            <v>#VALUE!</v>
          </cell>
          <cell r="B47" t="str">
            <v>Port Colborne Administration</v>
          </cell>
          <cell r="C47">
            <v>32877.18</v>
          </cell>
          <cell r="D47">
            <v>18836.28</v>
          </cell>
          <cell r="E47">
            <v>60861.120000000003</v>
          </cell>
        </row>
        <row r="48">
          <cell r="A48">
            <v>2615</v>
          </cell>
          <cell r="B48" t="str">
            <v>2615  Port Colborne Customer Service</v>
          </cell>
          <cell r="C48">
            <v>0</v>
          </cell>
          <cell r="D48">
            <v>0</v>
          </cell>
          <cell r="E48">
            <v>0</v>
          </cell>
        </row>
        <row r="49">
          <cell r="A49">
            <v>2616</v>
          </cell>
          <cell r="B49" t="str">
            <v>2616  PC Community  Relations</v>
          </cell>
          <cell r="C49">
            <v>6300</v>
          </cell>
          <cell r="D49">
            <v>0</v>
          </cell>
          <cell r="E49">
            <v>0</v>
          </cell>
        </row>
        <row r="50">
          <cell r="A50">
            <v>2630</v>
          </cell>
          <cell r="B50" t="str">
            <v>2630  PC-Retail Settlement Services</v>
          </cell>
          <cell r="C50">
            <v>23609.4</v>
          </cell>
          <cell r="D50">
            <v>8341.44</v>
          </cell>
          <cell r="E50">
            <v>35810.410000000003</v>
          </cell>
        </row>
        <row r="51">
          <cell r="A51">
            <v>2650</v>
          </cell>
          <cell r="B51" t="str">
            <v>2650  PC Customer Services Settlements</v>
          </cell>
          <cell r="C51">
            <v>608871.92000000004</v>
          </cell>
          <cell r="D51">
            <v>535558.28</v>
          </cell>
          <cell r="E51">
            <v>508934.58</v>
          </cell>
        </row>
        <row r="52">
          <cell r="A52" t="e">
            <v>#VALUE!</v>
          </cell>
          <cell r="B52" t="str">
            <v>Port Colborne Cust Service</v>
          </cell>
          <cell r="C52">
            <v>638781.31999999995</v>
          </cell>
          <cell r="D52">
            <v>543899.72</v>
          </cell>
          <cell r="E52">
            <v>544744.99</v>
          </cell>
        </row>
        <row r="53">
          <cell r="A53">
            <v>2699</v>
          </cell>
          <cell r="B53" t="str">
            <v>2699  PC-Intercompany Services</v>
          </cell>
          <cell r="C53">
            <v>1153215.24</v>
          </cell>
          <cell r="D53">
            <v>1076960.52</v>
          </cell>
          <cell r="E53">
            <v>1068113.6599999999</v>
          </cell>
        </row>
        <row r="54">
          <cell r="A54" t="e">
            <v>#VALUE!</v>
          </cell>
          <cell r="B54" t="str">
            <v>Port Colborne Intercompany Services</v>
          </cell>
          <cell r="C54">
            <v>1153215.24</v>
          </cell>
          <cell r="D54">
            <v>1076960.52</v>
          </cell>
          <cell r="E54">
            <v>1068113.6599999999</v>
          </cell>
        </row>
        <row r="55">
          <cell r="A55" t="e">
            <v>#VALUE!</v>
          </cell>
          <cell r="B55" t="str">
            <v>Port Colborne</v>
          </cell>
          <cell r="C55">
            <v>2711996.66</v>
          </cell>
          <cell r="D55">
            <v>2422226.48</v>
          </cell>
          <cell r="E55">
            <v>2493735.88</v>
          </cell>
        </row>
        <row r="56">
          <cell r="A56">
            <v>2711</v>
          </cell>
          <cell r="B56" t="str">
            <v>2711  EOP JOB ORDERS &amp; Billed Services</v>
          </cell>
          <cell r="C56">
            <v>0</v>
          </cell>
          <cell r="D56">
            <v>0</v>
          </cell>
          <cell r="E56">
            <v>6866.45</v>
          </cell>
        </row>
        <row r="57">
          <cell r="A57">
            <v>2701</v>
          </cell>
          <cell r="B57" t="str">
            <v>2701  EOP-Operations (0020)</v>
          </cell>
          <cell r="C57">
            <v>0</v>
          </cell>
          <cell r="D57">
            <v>0</v>
          </cell>
          <cell r="E57">
            <v>0</v>
          </cell>
        </row>
        <row r="58">
          <cell r="A58">
            <v>2700</v>
          </cell>
          <cell r="B58" t="str">
            <v>2700  EOP Dist 0020</v>
          </cell>
          <cell r="C58">
            <v>502615.08</v>
          </cell>
          <cell r="D58">
            <v>466857.24</v>
          </cell>
          <cell r="E58">
            <v>468853.96</v>
          </cell>
        </row>
        <row r="59">
          <cell r="A59" t="e">
            <v>#VALUE!</v>
          </cell>
          <cell r="B59" t="str">
            <v>EOP Distribution</v>
          </cell>
          <cell r="C59">
            <v>502615.08</v>
          </cell>
          <cell r="D59">
            <v>466857.24</v>
          </cell>
          <cell r="E59">
            <v>475720.41</v>
          </cell>
        </row>
        <row r="60">
          <cell r="A60">
            <v>2722</v>
          </cell>
          <cell r="B60" t="str">
            <v>2722  EOP-Administration</v>
          </cell>
          <cell r="C60">
            <v>-172359.84</v>
          </cell>
          <cell r="D60">
            <v>-127126.8</v>
          </cell>
          <cell r="E60">
            <v>-106169.98</v>
          </cell>
        </row>
        <row r="61">
          <cell r="A61">
            <v>2721</v>
          </cell>
          <cell r="B61" t="str">
            <v>2721  EOP Finance Clearing</v>
          </cell>
          <cell r="C61">
            <v>0</v>
          </cell>
          <cell r="D61">
            <v>0</v>
          </cell>
          <cell r="E61">
            <v>0</v>
          </cell>
        </row>
        <row r="62">
          <cell r="A62">
            <v>2715</v>
          </cell>
          <cell r="B62" t="str">
            <v>2715  EOP - Property Maint</v>
          </cell>
          <cell r="C62">
            <v>74052.600000000006</v>
          </cell>
          <cell r="D62">
            <v>27884.799999999999</v>
          </cell>
          <cell r="E62">
            <v>81368.100000000006</v>
          </cell>
        </row>
        <row r="63">
          <cell r="A63">
            <v>2710</v>
          </cell>
          <cell r="B63" t="str">
            <v>2710  EOP-Administration</v>
          </cell>
          <cell r="C63">
            <v>93854.96</v>
          </cell>
          <cell r="D63">
            <v>96099.839999999997</v>
          </cell>
          <cell r="E63">
            <v>93178.46</v>
          </cell>
        </row>
        <row r="64">
          <cell r="A64" t="e">
            <v>#VALUE!</v>
          </cell>
          <cell r="B64" t="str">
            <v>EOP Administration</v>
          </cell>
          <cell r="C64">
            <v>-4452.28</v>
          </cell>
          <cell r="D64">
            <v>-3142.16</v>
          </cell>
          <cell r="E64">
            <v>68376.58</v>
          </cell>
        </row>
        <row r="65">
          <cell r="A65">
            <v>2702</v>
          </cell>
          <cell r="B65" t="str">
            <v>2702  EOP-Customer Service</v>
          </cell>
          <cell r="C65">
            <v>0</v>
          </cell>
          <cell r="D65">
            <v>0</v>
          </cell>
          <cell r="E65">
            <v>0</v>
          </cell>
        </row>
        <row r="66">
          <cell r="A66">
            <v>2703</v>
          </cell>
          <cell r="B66" t="str">
            <v>2703  EOP-Community Relations</v>
          </cell>
          <cell r="C66">
            <v>2450</v>
          </cell>
          <cell r="D66">
            <v>0</v>
          </cell>
          <cell r="E66">
            <v>0</v>
          </cell>
        </row>
        <row r="67">
          <cell r="A67">
            <v>2730</v>
          </cell>
          <cell r="B67" t="str">
            <v>2730  EOP-Retail Services</v>
          </cell>
          <cell r="C67">
            <v>6689.04</v>
          </cell>
          <cell r="D67">
            <v>4173.24</v>
          </cell>
          <cell r="E67">
            <v>5652</v>
          </cell>
        </row>
        <row r="68">
          <cell r="A68">
            <v>2750</v>
          </cell>
          <cell r="B68" t="str">
            <v>2750  EOP-CCS Settlements</v>
          </cell>
          <cell r="C68">
            <v>260851.84</v>
          </cell>
          <cell r="D68">
            <v>271686.44</v>
          </cell>
          <cell r="E68">
            <v>290532.84999999998</v>
          </cell>
        </row>
        <row r="69">
          <cell r="A69" t="e">
            <v>#VALUE!</v>
          </cell>
          <cell r="B69" t="str">
            <v>EOP Cust Service</v>
          </cell>
          <cell r="C69">
            <v>269990.88</v>
          </cell>
          <cell r="D69">
            <v>275859.68</v>
          </cell>
          <cell r="E69">
            <v>296184.84999999998</v>
          </cell>
        </row>
        <row r="70">
          <cell r="A70">
            <v>2799</v>
          </cell>
          <cell r="B70" t="str">
            <v>2799  EOP Interco</v>
          </cell>
          <cell r="C70">
            <v>586621.07999999996</v>
          </cell>
          <cell r="D70">
            <v>649193.88</v>
          </cell>
          <cell r="E70">
            <v>652478.36</v>
          </cell>
        </row>
        <row r="71">
          <cell r="A71" t="e">
            <v>#VALUE!</v>
          </cell>
          <cell r="B71" t="str">
            <v>EOP Intercompany</v>
          </cell>
          <cell r="C71">
            <v>586621.07999999996</v>
          </cell>
          <cell r="D71">
            <v>649193.88</v>
          </cell>
          <cell r="E71">
            <v>652478.36</v>
          </cell>
        </row>
        <row r="72">
          <cell r="A72" t="e">
            <v>#VALUE!</v>
          </cell>
          <cell r="B72" t="str">
            <v>Eastern Ontario Power in 0020</v>
          </cell>
          <cell r="C72">
            <v>1354774.76</v>
          </cell>
          <cell r="D72">
            <v>1388768.64</v>
          </cell>
          <cell r="E72">
            <v>1492760.2</v>
          </cell>
        </row>
        <row r="73">
          <cell r="A73" t="e">
            <v>#VALUE!</v>
          </cell>
          <cell r="B73" t="str">
            <v>Canadian Niagara Power Inc.</v>
          </cell>
          <cell r="C73">
            <v>9453001.3200000003</v>
          </cell>
          <cell r="D73">
            <v>8625706.7200000007</v>
          </cell>
          <cell r="E73">
            <v>9559209.3800000008</v>
          </cell>
        </row>
        <row r="74">
          <cell r="A74">
            <v>3100</v>
          </cell>
          <cell r="B74" t="str">
            <v>3100  Commodity Sales</v>
          </cell>
          <cell r="C74">
            <v>0</v>
          </cell>
          <cell r="D74">
            <v>0</v>
          </cell>
          <cell r="E74">
            <v>10000</v>
          </cell>
        </row>
        <row r="75">
          <cell r="A75">
            <v>3101</v>
          </cell>
          <cell r="B75" t="str">
            <v>3101  Energy Marketing</v>
          </cell>
          <cell r="C75">
            <v>0</v>
          </cell>
          <cell r="D75">
            <v>0</v>
          </cell>
          <cell r="E75">
            <v>3695.22</v>
          </cell>
        </row>
        <row r="76">
          <cell r="A76" t="e">
            <v>#VALUE!</v>
          </cell>
          <cell r="B76" t="str">
            <v>Commodity Sales</v>
          </cell>
          <cell r="C76">
            <v>0</v>
          </cell>
          <cell r="D76">
            <v>0</v>
          </cell>
          <cell r="E76">
            <v>13695.22</v>
          </cell>
        </row>
        <row r="77">
          <cell r="A77">
            <v>3201</v>
          </cell>
          <cell r="B77" t="str">
            <v>3201  Rankine Operations</v>
          </cell>
          <cell r="C77">
            <v>0</v>
          </cell>
          <cell r="D77">
            <v>0</v>
          </cell>
          <cell r="E77">
            <v>-64566.27</v>
          </cell>
        </row>
        <row r="78">
          <cell r="A78">
            <v>3202</v>
          </cell>
          <cell r="B78" t="str">
            <v>3202  Rankine Maintenance</v>
          </cell>
          <cell r="C78">
            <v>138639.96</v>
          </cell>
          <cell r="D78">
            <v>54302.400000000001</v>
          </cell>
          <cell r="E78">
            <v>175314.51</v>
          </cell>
        </row>
        <row r="79">
          <cell r="A79" t="e">
            <v>#VALUE!</v>
          </cell>
          <cell r="B79" t="str">
            <v>Generation</v>
          </cell>
          <cell r="C79">
            <v>138639.96</v>
          </cell>
          <cell r="D79">
            <v>54302.400000000001</v>
          </cell>
          <cell r="E79">
            <v>110748.24</v>
          </cell>
        </row>
        <row r="80">
          <cell r="A80">
            <v>3401</v>
          </cell>
          <cell r="B80" t="str">
            <v>3401  Executive</v>
          </cell>
          <cell r="C80">
            <v>194995.44</v>
          </cell>
          <cell r="D80">
            <v>55233</v>
          </cell>
          <cell r="E80">
            <v>135441.65</v>
          </cell>
        </row>
        <row r="81">
          <cell r="A81">
            <v>3409</v>
          </cell>
          <cell r="B81" t="str">
            <v>3409  CORPORATE DEVELOPMENT</v>
          </cell>
          <cell r="C81">
            <v>389146.14</v>
          </cell>
          <cell r="D81">
            <v>486238.96</v>
          </cell>
          <cell r="E81">
            <v>583223.43999999994</v>
          </cell>
        </row>
        <row r="82">
          <cell r="A82">
            <v>3410</v>
          </cell>
          <cell r="B82" t="str">
            <v>3410  General Corporate</v>
          </cell>
          <cell r="C82">
            <v>1340705</v>
          </cell>
          <cell r="D82">
            <v>1595967.72</v>
          </cell>
          <cell r="E82">
            <v>1348676.58</v>
          </cell>
        </row>
        <row r="83">
          <cell r="A83">
            <v>3411</v>
          </cell>
          <cell r="B83" t="str">
            <v>3411  Billed Services</v>
          </cell>
          <cell r="C83">
            <v>198349.08</v>
          </cell>
          <cell r="D83">
            <v>300</v>
          </cell>
          <cell r="E83">
            <v>230097.69</v>
          </cell>
        </row>
        <row r="84">
          <cell r="A84">
            <v>3412</v>
          </cell>
          <cell r="B84" t="str">
            <v>3412  Board of Directors</v>
          </cell>
          <cell r="C84">
            <v>138000</v>
          </cell>
          <cell r="D84">
            <v>186000</v>
          </cell>
          <cell r="E84">
            <v>161446.39000000001</v>
          </cell>
        </row>
        <row r="85">
          <cell r="A85">
            <v>3420</v>
          </cell>
          <cell r="B85" t="str">
            <v>3420  Payroll Benefits Clearing in 0030</v>
          </cell>
          <cell r="C85">
            <v>0</v>
          </cell>
          <cell r="D85">
            <v>0</v>
          </cell>
          <cell r="E85">
            <v>0</v>
          </cell>
        </row>
        <row r="86">
          <cell r="A86">
            <v>3421</v>
          </cell>
          <cell r="B86" t="str">
            <v>3421  Finance Clearing (0030)</v>
          </cell>
          <cell r="C86">
            <v>0</v>
          </cell>
          <cell r="D86">
            <v>0</v>
          </cell>
          <cell r="E86">
            <v>0</v>
          </cell>
        </row>
        <row r="87">
          <cell r="A87" t="e">
            <v>#VALUE!</v>
          </cell>
          <cell r="B87" t="str">
            <v>Corporate Services</v>
          </cell>
          <cell r="C87">
            <v>2261195.66</v>
          </cell>
          <cell r="D87">
            <v>2323739.6800000002</v>
          </cell>
          <cell r="E87">
            <v>2458885.75</v>
          </cell>
        </row>
        <row r="88">
          <cell r="A88">
            <v>3701</v>
          </cell>
          <cell r="B88" t="str">
            <v>3701  Cornwall District Heating</v>
          </cell>
          <cell r="C88">
            <v>353575.88</v>
          </cell>
          <cell r="D88">
            <v>299280.12</v>
          </cell>
          <cell r="E88">
            <v>292628.49</v>
          </cell>
        </row>
        <row r="89">
          <cell r="A89" t="e">
            <v>#VALUE!</v>
          </cell>
          <cell r="B89" t="str">
            <v>Cornwall District Heating</v>
          </cell>
          <cell r="C89">
            <v>353575.88</v>
          </cell>
          <cell r="D89">
            <v>299280.12</v>
          </cell>
          <cell r="E89">
            <v>292628.49</v>
          </cell>
        </row>
        <row r="90">
          <cell r="A90">
            <v>3900</v>
          </cell>
          <cell r="B90" t="str">
            <v>3900  Intercompany Services in 0030</v>
          </cell>
          <cell r="C90">
            <v>303484.32</v>
          </cell>
          <cell r="D90">
            <v>655529.16</v>
          </cell>
          <cell r="E90">
            <v>627808.91</v>
          </cell>
        </row>
        <row r="91">
          <cell r="A91" t="e">
            <v>#VALUE!</v>
          </cell>
          <cell r="B91" t="str">
            <v>Intercompany Services</v>
          </cell>
          <cell r="C91">
            <v>303484.32</v>
          </cell>
          <cell r="D91">
            <v>655529.16</v>
          </cell>
          <cell r="E91">
            <v>627808.91</v>
          </cell>
        </row>
        <row r="92">
          <cell r="A92">
            <v>3800</v>
          </cell>
          <cell r="B92" t="str">
            <v>3800  Thermal Plant</v>
          </cell>
          <cell r="C92">
            <v>0</v>
          </cell>
          <cell r="D92">
            <v>0</v>
          </cell>
          <cell r="E92">
            <v>0</v>
          </cell>
        </row>
        <row r="93">
          <cell r="A93" t="e">
            <v>#VALUE!</v>
          </cell>
          <cell r="B93" t="str">
            <v>Thermal Plant</v>
          </cell>
          <cell r="C93">
            <v>0</v>
          </cell>
          <cell r="D93">
            <v>0</v>
          </cell>
          <cell r="E93">
            <v>0</v>
          </cell>
        </row>
        <row r="94">
          <cell r="A94" t="e">
            <v>#VALUE!</v>
          </cell>
          <cell r="B94" t="str">
            <v>FortisOntario Inc</v>
          </cell>
          <cell r="C94">
            <v>3056895.82</v>
          </cell>
          <cell r="D94">
            <v>3332851.36</v>
          </cell>
          <cell r="E94">
            <v>3503766.61</v>
          </cell>
        </row>
        <row r="95">
          <cell r="A95">
            <v>4001</v>
          </cell>
          <cell r="B95" t="str">
            <v>4001  Granite-Common Generation</v>
          </cell>
          <cell r="C95">
            <v>0</v>
          </cell>
          <cell r="D95">
            <v>0</v>
          </cell>
          <cell r="E95">
            <v>-174247.99</v>
          </cell>
        </row>
        <row r="96">
          <cell r="A96">
            <v>4002</v>
          </cell>
          <cell r="B96" t="str">
            <v>4002  Granite-General Administration</v>
          </cell>
          <cell r="C96">
            <v>0</v>
          </cell>
          <cell r="D96">
            <v>0</v>
          </cell>
          <cell r="E96">
            <v>3180.24</v>
          </cell>
        </row>
        <row r="97">
          <cell r="A97">
            <v>4010</v>
          </cell>
          <cell r="B97" t="str">
            <v>4010  Granite Gen - Brewer Mills</v>
          </cell>
          <cell r="C97">
            <v>0</v>
          </cell>
          <cell r="D97">
            <v>0</v>
          </cell>
          <cell r="E97">
            <v>5660.59</v>
          </cell>
        </row>
        <row r="98">
          <cell r="A98">
            <v>4011</v>
          </cell>
          <cell r="B98" t="str">
            <v>4011  Granite Gen - Kingston Mills</v>
          </cell>
          <cell r="C98">
            <v>0</v>
          </cell>
          <cell r="D98">
            <v>0</v>
          </cell>
          <cell r="E98">
            <v>30469.65</v>
          </cell>
        </row>
        <row r="99">
          <cell r="A99">
            <v>4012</v>
          </cell>
          <cell r="B99" t="str">
            <v>4012  Granite Gen - Gananoque</v>
          </cell>
          <cell r="C99">
            <v>0</v>
          </cell>
          <cell r="D99">
            <v>0</v>
          </cell>
          <cell r="E99">
            <v>15153.62</v>
          </cell>
        </row>
        <row r="100">
          <cell r="A100">
            <v>4013</v>
          </cell>
          <cell r="B100" t="str">
            <v>4013  Granite Gen - Jones Falls</v>
          </cell>
          <cell r="C100">
            <v>0</v>
          </cell>
          <cell r="D100">
            <v>0</v>
          </cell>
          <cell r="E100">
            <v>14557.29</v>
          </cell>
        </row>
        <row r="101">
          <cell r="A101">
            <v>4014</v>
          </cell>
          <cell r="B101" t="str">
            <v>4014  Granite Gen - Washburn</v>
          </cell>
          <cell r="C101">
            <v>0</v>
          </cell>
          <cell r="D101">
            <v>0</v>
          </cell>
          <cell r="E101">
            <v>1944.68</v>
          </cell>
        </row>
        <row r="102">
          <cell r="A102">
            <v>4016</v>
          </cell>
          <cell r="B102" t="str">
            <v>4016  Granite Gen - Control Dams</v>
          </cell>
          <cell r="C102">
            <v>0</v>
          </cell>
          <cell r="D102">
            <v>0</v>
          </cell>
          <cell r="E102">
            <v>76109.009999999995</v>
          </cell>
        </row>
        <row r="103">
          <cell r="A103">
            <v>4017</v>
          </cell>
          <cell r="B103" t="str">
            <v>4017  Gran Gen-Rideau Fall</v>
          </cell>
          <cell r="C103">
            <v>0</v>
          </cell>
          <cell r="D103">
            <v>0</v>
          </cell>
          <cell r="E103">
            <v>27172.91</v>
          </cell>
        </row>
        <row r="104">
          <cell r="A104" t="e">
            <v>#VALUE!</v>
          </cell>
          <cell r="B104" t="str">
            <v>FortisOn Generation</v>
          </cell>
          <cell r="C104">
            <v>0</v>
          </cell>
          <cell r="D104">
            <v>0</v>
          </cell>
          <cell r="E104">
            <v>0</v>
          </cell>
        </row>
        <row r="105">
          <cell r="A105">
            <v>7200</v>
          </cell>
          <cell r="B105" t="str">
            <v>7200  Cornwall Distribution Operations</v>
          </cell>
          <cell r="C105">
            <v>0</v>
          </cell>
          <cell r="D105">
            <v>0</v>
          </cell>
          <cell r="E105">
            <v>0</v>
          </cell>
        </row>
        <row r="106">
          <cell r="A106">
            <v>7201</v>
          </cell>
          <cell r="B106" t="str">
            <v>7201  Cornwall Line</v>
          </cell>
          <cell r="C106">
            <v>0</v>
          </cell>
          <cell r="D106">
            <v>0</v>
          </cell>
          <cell r="E106">
            <v>0</v>
          </cell>
        </row>
        <row r="107">
          <cell r="A107">
            <v>7202</v>
          </cell>
          <cell r="B107" t="str">
            <v>7202  Cornwall Planning &amp; Engineering</v>
          </cell>
          <cell r="C107">
            <v>0</v>
          </cell>
          <cell r="D107">
            <v>0</v>
          </cell>
          <cell r="E107">
            <v>0</v>
          </cell>
        </row>
        <row r="108">
          <cell r="A108">
            <v>7203</v>
          </cell>
          <cell r="B108" t="str">
            <v>7203  Cornwall-Substations</v>
          </cell>
          <cell r="C108">
            <v>0</v>
          </cell>
          <cell r="D108">
            <v>0</v>
          </cell>
          <cell r="E108">
            <v>0</v>
          </cell>
        </row>
        <row r="109">
          <cell r="A109" t="e">
            <v>#VALUE!</v>
          </cell>
          <cell r="B109" t="str">
            <v>Cornwall Distribution Operations</v>
          </cell>
          <cell r="C109">
            <v>0</v>
          </cell>
          <cell r="D109">
            <v>0</v>
          </cell>
          <cell r="E109">
            <v>0</v>
          </cell>
        </row>
        <row r="110">
          <cell r="A110">
            <v>7300</v>
          </cell>
          <cell r="B110" t="str">
            <v>7300  Cornwall Distribution</v>
          </cell>
          <cell r="C110">
            <v>1728243.2</v>
          </cell>
          <cell r="D110">
            <v>1859431.64</v>
          </cell>
          <cell r="E110">
            <v>1297036.49</v>
          </cell>
        </row>
        <row r="111">
          <cell r="A111">
            <v>7311</v>
          </cell>
          <cell r="B111" t="str">
            <v>7311  Cornwall Misc Services</v>
          </cell>
          <cell r="C111">
            <v>2758.08</v>
          </cell>
          <cell r="D111">
            <v>0</v>
          </cell>
          <cell r="E111">
            <v>232264.39</v>
          </cell>
        </row>
        <row r="112">
          <cell r="A112" t="e">
            <v>#VALUE!</v>
          </cell>
          <cell r="B112" t="str">
            <v>Cornwall Distribution Division</v>
          </cell>
          <cell r="C112">
            <v>1731001.28</v>
          </cell>
          <cell r="D112">
            <v>1859431.64</v>
          </cell>
          <cell r="E112">
            <v>1529300.88</v>
          </cell>
        </row>
        <row r="113">
          <cell r="A113">
            <v>7400</v>
          </cell>
          <cell r="B113" t="str">
            <v>7400  Cornwall Administration</v>
          </cell>
          <cell r="C113">
            <v>-530901.6</v>
          </cell>
          <cell r="D113">
            <v>-563592.48</v>
          </cell>
          <cell r="E113">
            <v>-436851.99</v>
          </cell>
        </row>
        <row r="114">
          <cell r="A114">
            <v>7402</v>
          </cell>
          <cell r="B114" t="str">
            <v>7402  Cornwall Information Technology Dept</v>
          </cell>
          <cell r="C114">
            <v>112223.03999999999</v>
          </cell>
          <cell r="D114">
            <v>107825.72</v>
          </cell>
          <cell r="E114">
            <v>74073.78</v>
          </cell>
        </row>
        <row r="115">
          <cell r="A115">
            <v>7403</v>
          </cell>
          <cell r="B115" t="str">
            <v>7403  Cornwall Human Resources</v>
          </cell>
          <cell r="C115">
            <v>15999.92</v>
          </cell>
          <cell r="D115">
            <v>25199.919999999998</v>
          </cell>
          <cell r="E115">
            <v>24190.57</v>
          </cell>
        </row>
        <row r="116">
          <cell r="A116">
            <v>7404</v>
          </cell>
          <cell r="B116" t="str">
            <v>7404  Cornwall Purchasing &amp; Stores</v>
          </cell>
          <cell r="C116">
            <v>180594.72</v>
          </cell>
          <cell r="D116">
            <v>194386.2</v>
          </cell>
          <cell r="E116">
            <v>141664.89000000001</v>
          </cell>
        </row>
        <row r="117">
          <cell r="A117">
            <v>7405</v>
          </cell>
          <cell r="B117" t="str">
            <v>7405  Cornwall Regional Management</v>
          </cell>
          <cell r="C117">
            <v>197051.64</v>
          </cell>
          <cell r="D117">
            <v>180599.04000000001</v>
          </cell>
          <cell r="E117">
            <v>156749.03</v>
          </cell>
        </row>
        <row r="118">
          <cell r="A118">
            <v>7406</v>
          </cell>
          <cell r="B118" t="str">
            <v>7406  Cornwall  Health/Safety</v>
          </cell>
          <cell r="C118">
            <v>45914.84</v>
          </cell>
          <cell r="D118">
            <v>57150</v>
          </cell>
          <cell r="E118">
            <v>50539.63</v>
          </cell>
        </row>
        <row r="119">
          <cell r="A119">
            <v>7410</v>
          </cell>
          <cell r="B119" t="str">
            <v>7410  Cornwall General Administration</v>
          </cell>
          <cell r="C119">
            <v>559550.24</v>
          </cell>
          <cell r="D119">
            <v>569500.31999999995</v>
          </cell>
          <cell r="E119">
            <v>566013.21</v>
          </cell>
        </row>
        <row r="120">
          <cell r="A120">
            <v>7412</v>
          </cell>
          <cell r="B120" t="str">
            <v>7412  CE-Board of Directors</v>
          </cell>
          <cell r="C120">
            <v>20000</v>
          </cell>
          <cell r="D120">
            <v>18000</v>
          </cell>
          <cell r="E120">
            <v>12383.95</v>
          </cell>
        </row>
        <row r="121">
          <cell r="A121">
            <v>7415</v>
          </cell>
          <cell r="B121" t="str">
            <v>7415  Building &amp; Property Maintenance</v>
          </cell>
          <cell r="C121">
            <v>462856.96000000002</v>
          </cell>
          <cell r="D121">
            <v>455354.01</v>
          </cell>
          <cell r="E121">
            <v>432732.1</v>
          </cell>
        </row>
        <row r="122">
          <cell r="A122">
            <v>7420</v>
          </cell>
          <cell r="B122" t="str">
            <v>7420  Cornwall Payroll Benefits</v>
          </cell>
          <cell r="C122">
            <v>0</v>
          </cell>
          <cell r="D122">
            <v>0</v>
          </cell>
          <cell r="E122">
            <v>0</v>
          </cell>
        </row>
        <row r="123">
          <cell r="A123">
            <v>7421</v>
          </cell>
          <cell r="B123" t="str">
            <v>7421  Cornwall Finance Clearing</v>
          </cell>
          <cell r="C123">
            <v>0</v>
          </cell>
          <cell r="D123">
            <v>0</v>
          </cell>
          <cell r="E123">
            <v>0</v>
          </cell>
        </row>
        <row r="124">
          <cell r="A124" t="e">
            <v>#VALUE!</v>
          </cell>
          <cell r="B124" t="str">
            <v>Cornwall Administration</v>
          </cell>
          <cell r="C124">
            <v>1063289.76</v>
          </cell>
          <cell r="D124">
            <v>1044422.73</v>
          </cell>
          <cell r="E124">
            <v>1021495.17</v>
          </cell>
        </row>
        <row r="125">
          <cell r="A125">
            <v>7500</v>
          </cell>
          <cell r="B125" t="str">
            <v>7500  Cornwall Customer Service</v>
          </cell>
          <cell r="C125">
            <v>1157740.92</v>
          </cell>
          <cell r="D125">
            <v>1140244.08</v>
          </cell>
          <cell r="E125">
            <v>1067932.22</v>
          </cell>
        </row>
        <row r="126">
          <cell r="A126">
            <v>7501</v>
          </cell>
          <cell r="B126" t="str">
            <v>7501  Cornwall Customer Service</v>
          </cell>
          <cell r="C126">
            <v>0</v>
          </cell>
          <cell r="D126">
            <v>0</v>
          </cell>
          <cell r="E126">
            <v>0</v>
          </cell>
        </row>
        <row r="127">
          <cell r="A127">
            <v>7502</v>
          </cell>
          <cell r="B127" t="str">
            <v>7502  Cornwall Meter Services</v>
          </cell>
          <cell r="C127">
            <v>0</v>
          </cell>
          <cell r="D127">
            <v>0</v>
          </cell>
          <cell r="E127">
            <v>0</v>
          </cell>
        </row>
        <row r="128">
          <cell r="A128">
            <v>7503</v>
          </cell>
          <cell r="B128" t="str">
            <v>7503  CE-Community Relations</v>
          </cell>
          <cell r="C128">
            <v>15750</v>
          </cell>
          <cell r="D128">
            <v>0</v>
          </cell>
          <cell r="E128">
            <v>0</v>
          </cell>
        </row>
        <row r="129">
          <cell r="A129" t="e">
            <v>#VALUE!</v>
          </cell>
          <cell r="B129" t="str">
            <v>Cornwall Customer Service</v>
          </cell>
          <cell r="C129">
            <v>1173490.92</v>
          </cell>
          <cell r="D129">
            <v>1140244.08</v>
          </cell>
          <cell r="E129">
            <v>1067932.22</v>
          </cell>
        </row>
        <row r="130">
          <cell r="A130">
            <v>7499</v>
          </cell>
          <cell r="B130" t="str">
            <v>7499  Cornwall-Intercompany</v>
          </cell>
          <cell r="C130">
            <v>2126641.92</v>
          </cell>
          <cell r="D130">
            <v>1727853.48</v>
          </cell>
          <cell r="E130">
            <v>1623817.38</v>
          </cell>
        </row>
        <row r="131">
          <cell r="A131" t="e">
            <v>#VALUE!</v>
          </cell>
          <cell r="B131" t="str">
            <v>Cornwall Intercompany</v>
          </cell>
          <cell r="C131">
            <v>2126641.92</v>
          </cell>
          <cell r="D131">
            <v>1727853.48</v>
          </cell>
          <cell r="E131">
            <v>1623817.38</v>
          </cell>
        </row>
        <row r="132">
          <cell r="A132" t="e">
            <v>#VALUE!</v>
          </cell>
          <cell r="B132" t="str">
            <v>Cornwall Electric</v>
          </cell>
          <cell r="C132">
            <v>6094423.8799999999</v>
          </cell>
          <cell r="D132">
            <v>5771951.9299999997</v>
          </cell>
          <cell r="E132">
            <v>5242545.6500000004</v>
          </cell>
        </row>
        <row r="133">
          <cell r="A133" t="e">
            <v>#VALUE!</v>
          </cell>
          <cell r="B133" t="str">
            <v>Over/underabsorption</v>
          </cell>
          <cell r="C133">
            <v>18604321.02</v>
          </cell>
          <cell r="D133">
            <v>17730510.010000002</v>
          </cell>
          <cell r="E133">
            <v>18305521.640000001</v>
          </cell>
        </row>
        <row r="135">
          <cell r="C135">
            <v>18604321.02</v>
          </cell>
          <cell r="D135">
            <v>17730510.009999998</v>
          </cell>
          <cell r="E135">
            <v>18305521.640000001</v>
          </cell>
        </row>
      </sheetData>
      <sheetData sheetId="15" refreshError="1"/>
      <sheetData sheetId="16" refreshError="1"/>
      <sheetData sheetId="17" refreshError="1">
        <row r="1">
          <cell r="B1" t="str">
            <v>2007.09.12                                                                                        CNP Summary of Capital Expenditures - Budget Approval Report                                                                                               1</v>
          </cell>
        </row>
        <row r="3">
          <cell r="B3" t="str">
            <v>Run Date:</v>
          </cell>
          <cell r="D3" t="str">
            <v>2007.09.12</v>
          </cell>
          <cell r="Q3" t="str">
            <v>CNP Regulated Company</v>
          </cell>
          <cell r="AH3" t="str">
            <v>Page no.:</v>
          </cell>
        </row>
        <row r="4">
          <cell r="B4">
            <v>1</v>
          </cell>
        </row>
        <row r="5">
          <cell r="O5" t="str">
            <v>Summary of Capital Expenditures</v>
          </cell>
        </row>
        <row r="6">
          <cell r="P6" t="str">
            <v>Budget Approval Form Processing</v>
          </cell>
        </row>
        <row r="7">
          <cell r="N7" t="str">
            <v>For period month end: December 2008</v>
          </cell>
        </row>
        <row r="9">
          <cell r="K9" t="str">
            <v>Planned Capital Expenditures (</v>
          </cell>
          <cell r="T9">
            <v>2008</v>
          </cell>
          <cell r="V9" t="str">
            <v>)</v>
          </cell>
        </row>
        <row r="10">
          <cell r="C10" t="str">
            <v>Order</v>
          </cell>
          <cell r="E10" t="str">
            <v>Order Description</v>
          </cell>
          <cell r="I10" t="str">
            <v>Labour</v>
          </cell>
          <cell r="L10" t="str">
            <v>Materials</v>
          </cell>
          <cell r="R10" t="str">
            <v>Contracted Svcs.</v>
          </cell>
          <cell r="X10" t="str">
            <v>Total Cost</v>
          </cell>
          <cell r="Z10" t="str">
            <v>Year</v>
          </cell>
          <cell r="AA10">
            <v>2007</v>
          </cell>
          <cell r="AB10" t="str">
            <v>Plan</v>
          </cell>
          <cell r="AD10" t="str">
            <v>Year</v>
          </cell>
          <cell r="AF10">
            <v>2007</v>
          </cell>
          <cell r="AG10" t="str">
            <v>Forecast</v>
          </cell>
        </row>
        <row r="13">
          <cell r="B13" t="str">
            <v>Transmission</v>
          </cell>
        </row>
        <row r="14">
          <cell r="A14">
            <v>100121</v>
          </cell>
          <cell r="C14">
            <v>100121</v>
          </cell>
          <cell r="E14" t="str">
            <v>FE - Niagara Falls Station #11 Projects</v>
          </cell>
          <cell r="H14">
            <v>37677.599999999999</v>
          </cell>
          <cell r="J14">
            <v>0</v>
          </cell>
          <cell r="M14">
            <v>87000</v>
          </cell>
          <cell r="U14">
            <v>124677.6</v>
          </cell>
          <cell r="Y14">
            <v>56241.24</v>
          </cell>
          <cell r="AC14">
            <v>56241.24</v>
          </cell>
        </row>
        <row r="15">
          <cell r="A15">
            <v>100136</v>
          </cell>
          <cell r="C15">
            <v>100136</v>
          </cell>
          <cell r="E15" t="str">
            <v>FE-Stevensville Tran Station 17 Projects</v>
          </cell>
          <cell r="H15">
            <v>38037.599999999999</v>
          </cell>
          <cell r="J15">
            <v>20000</v>
          </cell>
          <cell r="M15">
            <v>0</v>
          </cell>
          <cell r="U15">
            <v>58037.599999999999</v>
          </cell>
          <cell r="Y15">
            <v>97957.08</v>
          </cell>
          <cell r="AC15">
            <v>97957.08</v>
          </cell>
        </row>
        <row r="16">
          <cell r="A16">
            <v>100481</v>
          </cell>
          <cell r="C16">
            <v>100481</v>
          </cell>
          <cell r="E16" t="str">
            <v>FE-Trans Station 18 Projects (Gilmore Rd</v>
          </cell>
          <cell r="H16">
            <v>0</v>
          </cell>
          <cell r="J16">
            <v>0</v>
          </cell>
          <cell r="M16">
            <v>0</v>
          </cell>
          <cell r="U16">
            <v>0</v>
          </cell>
          <cell r="Y16">
            <v>0</v>
          </cell>
          <cell r="AC16">
            <v>0</v>
          </cell>
        </row>
        <row r="17">
          <cell r="A17">
            <v>100640</v>
          </cell>
          <cell r="C17">
            <v>100640</v>
          </cell>
          <cell r="E17" t="str">
            <v>FE-Line 2 Projects-Transmission</v>
          </cell>
          <cell r="H17">
            <v>55799.76</v>
          </cell>
          <cell r="J17">
            <v>0</v>
          </cell>
          <cell r="M17">
            <v>50000</v>
          </cell>
          <cell r="U17">
            <v>105799.76</v>
          </cell>
          <cell r="Y17">
            <v>80438</v>
          </cell>
          <cell r="AC17">
            <v>80438</v>
          </cell>
        </row>
        <row r="18">
          <cell r="A18">
            <v>100642</v>
          </cell>
          <cell r="C18">
            <v>100642</v>
          </cell>
          <cell r="E18" t="str">
            <v>FE-Line 6 Projects-Transmission</v>
          </cell>
          <cell r="H18">
            <v>28572.6</v>
          </cell>
          <cell r="J18">
            <v>0</v>
          </cell>
          <cell r="M18">
            <v>12000</v>
          </cell>
          <cell r="U18">
            <v>40572.6</v>
          </cell>
          <cell r="Y18">
            <v>12000</v>
          </cell>
          <cell r="AC18">
            <v>12000</v>
          </cell>
        </row>
        <row r="19">
          <cell r="A19">
            <v>100645</v>
          </cell>
          <cell r="C19">
            <v>100645</v>
          </cell>
          <cell r="E19" t="str">
            <v>FE-Remote ITU Purchase &amp; Installation</v>
          </cell>
          <cell r="H19">
            <v>0</v>
          </cell>
          <cell r="J19">
            <v>0</v>
          </cell>
          <cell r="M19">
            <v>0</v>
          </cell>
          <cell r="U19">
            <v>0</v>
          </cell>
          <cell r="Y19">
            <v>0</v>
          </cell>
          <cell r="AC19">
            <v>0</v>
          </cell>
        </row>
        <row r="20">
          <cell r="A20">
            <v>100740</v>
          </cell>
          <cell r="C20">
            <v>100740</v>
          </cell>
          <cell r="E20" t="str">
            <v>FE-Line 5, 7, &amp; 8 Retire Sections-Transm</v>
          </cell>
          <cell r="H20">
            <v>28572.6</v>
          </cell>
          <cell r="J20">
            <v>0</v>
          </cell>
          <cell r="M20">
            <v>12000</v>
          </cell>
          <cell r="U20">
            <v>40572.6</v>
          </cell>
          <cell r="Y20">
            <v>12000</v>
          </cell>
          <cell r="AC20">
            <v>12000</v>
          </cell>
        </row>
        <row r="21">
          <cell r="A21">
            <v>100820</v>
          </cell>
          <cell r="C21">
            <v>100820</v>
          </cell>
          <cell r="E21" t="str">
            <v>FE-Misc Transmission Projects</v>
          </cell>
          <cell r="H21">
            <v>0</v>
          </cell>
          <cell r="J21">
            <v>0</v>
          </cell>
          <cell r="M21">
            <v>0</v>
          </cell>
          <cell r="U21">
            <v>0</v>
          </cell>
          <cell r="Y21">
            <v>0</v>
          </cell>
          <cell r="AC21">
            <v>0</v>
          </cell>
        </row>
        <row r="22">
          <cell r="A22">
            <v>100902</v>
          </cell>
          <cell r="C22">
            <v>100902</v>
          </cell>
          <cell r="E22" t="str">
            <v>FE-Repairs to Tower # 27-Structural</v>
          </cell>
          <cell r="H22">
            <v>0</v>
          </cell>
          <cell r="J22">
            <v>0</v>
          </cell>
          <cell r="M22">
            <v>0</v>
          </cell>
          <cell r="U22">
            <v>0</v>
          </cell>
          <cell r="Y22">
            <v>0</v>
          </cell>
          <cell r="AC22">
            <v>0</v>
          </cell>
        </row>
        <row r="23">
          <cell r="A23">
            <v>100999</v>
          </cell>
          <cell r="C23">
            <v>100999</v>
          </cell>
          <cell r="E23" t="str">
            <v>FE - Fortran Transmission Project</v>
          </cell>
          <cell r="H23">
            <v>3396.6</v>
          </cell>
          <cell r="J23">
            <v>0</v>
          </cell>
          <cell r="M23">
            <v>4380000</v>
          </cell>
          <cell r="U23">
            <v>4303396.5999999996</v>
          </cell>
          <cell r="Y23">
            <v>369773.76</v>
          </cell>
          <cell r="AC23">
            <v>369773.76</v>
          </cell>
        </row>
        <row r="24">
          <cell r="A24">
            <v>0</v>
          </cell>
          <cell r="L24" t="str">
            <v>----------</v>
          </cell>
          <cell r="S24" t="str">
            <v>----------</v>
          </cell>
          <cell r="W24" t="str">
            <v>----------</v>
          </cell>
          <cell r="Z24" t="str">
            <v>----------</v>
          </cell>
          <cell r="AE24" t="str">
            <v>----------</v>
          </cell>
        </row>
        <row r="25">
          <cell r="A25">
            <v>0</v>
          </cell>
          <cell r="E25" t="str">
            <v>Total for</v>
          </cell>
          <cell r="F25" t="str">
            <v>Transmission</v>
          </cell>
          <cell r="H25">
            <v>192056.76</v>
          </cell>
          <cell r="J25">
            <v>20000</v>
          </cell>
          <cell r="M25">
            <v>4461000</v>
          </cell>
          <cell r="U25">
            <v>4673056.76</v>
          </cell>
          <cell r="Y25">
            <v>628410.07999999996</v>
          </cell>
          <cell r="AC25">
            <v>628410.07999999996</v>
          </cell>
        </row>
        <row r="26">
          <cell r="A26">
            <v>0</v>
          </cell>
        </row>
        <row r="27">
          <cell r="A27">
            <v>0</v>
          </cell>
          <cell r="B27" t="str">
            <v>Distribution</v>
          </cell>
        </row>
        <row r="28">
          <cell r="A28">
            <v>100120</v>
          </cell>
          <cell r="C28">
            <v>100120</v>
          </cell>
          <cell r="E28" t="str">
            <v>FE-Ridgeway Station #13 -Closed 04/04/07</v>
          </cell>
          <cell r="H28">
            <v>0</v>
          </cell>
          <cell r="J28">
            <v>0</v>
          </cell>
          <cell r="M28">
            <v>0</v>
          </cell>
          <cell r="U28">
            <v>0</v>
          </cell>
          <cell r="Y28">
            <v>0</v>
          </cell>
          <cell r="AC28">
            <v>0</v>
          </cell>
        </row>
        <row r="29">
          <cell r="A29">
            <v>100122</v>
          </cell>
          <cell r="C29">
            <v>100122</v>
          </cell>
          <cell r="E29" t="str">
            <v>FE-Delta to Wye Conversion</v>
          </cell>
          <cell r="H29">
            <v>288219.48</v>
          </cell>
          <cell r="J29">
            <v>180000</v>
          </cell>
          <cell r="M29">
            <v>0</v>
          </cell>
          <cell r="U29">
            <v>468219.48</v>
          </cell>
          <cell r="Y29">
            <v>732585.6</v>
          </cell>
          <cell r="AC29">
            <v>732585.6</v>
          </cell>
        </row>
        <row r="30">
          <cell r="A30">
            <v>100123</v>
          </cell>
          <cell r="C30">
            <v>100123</v>
          </cell>
          <cell r="E30" t="str">
            <v>FE-Install New Transformers</v>
          </cell>
          <cell r="H30">
            <v>0</v>
          </cell>
          <cell r="J30">
            <v>170000</v>
          </cell>
          <cell r="M30">
            <v>0</v>
          </cell>
          <cell r="U30">
            <v>170000</v>
          </cell>
          <cell r="Y30">
            <v>150000</v>
          </cell>
          <cell r="AC30">
            <v>150000</v>
          </cell>
        </row>
        <row r="31">
          <cell r="A31">
            <v>100124</v>
          </cell>
          <cell r="C31">
            <v>100124</v>
          </cell>
          <cell r="E31" t="str">
            <v>FE-Distribution Upgrades</v>
          </cell>
          <cell r="H31">
            <v>301815.59999999998</v>
          </cell>
          <cell r="J31">
            <v>180000</v>
          </cell>
          <cell r="M31">
            <v>0</v>
          </cell>
          <cell r="U31">
            <v>481815.6</v>
          </cell>
          <cell r="Y31">
            <v>383459.52</v>
          </cell>
          <cell r="AC31">
            <v>383459.52</v>
          </cell>
        </row>
        <row r="32">
          <cell r="A32">
            <v>100125</v>
          </cell>
          <cell r="C32">
            <v>100125</v>
          </cell>
          <cell r="E32" t="str">
            <v>FE-New Service Lines</v>
          </cell>
          <cell r="H32">
            <v>449726.76</v>
          </cell>
          <cell r="J32">
            <v>120000</v>
          </cell>
          <cell r="M32">
            <v>0</v>
          </cell>
          <cell r="U32">
            <v>569726.76</v>
          </cell>
          <cell r="Y32">
            <v>513746.64</v>
          </cell>
          <cell r="AC32">
            <v>513746.64</v>
          </cell>
        </row>
        <row r="33">
          <cell r="A33">
            <v>100127</v>
          </cell>
          <cell r="C33">
            <v>100127</v>
          </cell>
          <cell r="E33" t="str">
            <v>FE-Station 12 Projects (Concession &amp; QEW</v>
          </cell>
          <cell r="H33">
            <v>82080</v>
          </cell>
          <cell r="J33">
            <v>60000</v>
          </cell>
          <cell r="M33">
            <v>40000</v>
          </cell>
          <cell r="U33">
            <v>182080</v>
          </cell>
          <cell r="Y33">
            <v>316258.84000000003</v>
          </cell>
          <cell r="AC33">
            <v>316258.84000000003</v>
          </cell>
        </row>
        <row r="34">
          <cell r="A34">
            <v>100128</v>
          </cell>
          <cell r="C34">
            <v>100128</v>
          </cell>
          <cell r="E34" t="str">
            <v>FE-New Meters</v>
          </cell>
          <cell r="H34">
            <v>36511.68</v>
          </cell>
          <cell r="J34">
            <v>84000</v>
          </cell>
          <cell r="M34">
            <v>0</v>
          </cell>
          <cell r="U34">
            <v>120511.67999999999</v>
          </cell>
          <cell r="Y34">
            <v>146617.04</v>
          </cell>
          <cell r="AC34">
            <v>146617.04</v>
          </cell>
        </row>
        <row r="35">
          <cell r="A35">
            <v>100129</v>
          </cell>
          <cell r="C35">
            <v>100129</v>
          </cell>
          <cell r="E35" t="str">
            <v>FE-Misc Equipment Purchases -T&amp;D</v>
          </cell>
          <cell r="H35">
            <v>0</v>
          </cell>
          <cell r="J35">
            <v>0</v>
          </cell>
          <cell r="M35">
            <v>0</v>
          </cell>
          <cell r="U35">
            <v>0</v>
          </cell>
          <cell r="Y35">
            <v>0</v>
          </cell>
          <cell r="AC35">
            <v>0</v>
          </cell>
        </row>
        <row r="36">
          <cell r="A36">
            <v>100130</v>
          </cell>
          <cell r="C36">
            <v>100130</v>
          </cell>
          <cell r="E36" t="str">
            <v>FE-17L9 Extension Closed 04/04/07</v>
          </cell>
          <cell r="H36">
            <v>0</v>
          </cell>
          <cell r="J36">
            <v>0</v>
          </cell>
          <cell r="M36">
            <v>0</v>
          </cell>
          <cell r="U36">
            <v>0</v>
          </cell>
          <cell r="Y36">
            <v>0</v>
          </cell>
          <cell r="AC36">
            <v>0</v>
          </cell>
        </row>
        <row r="37">
          <cell r="A37">
            <v>100131</v>
          </cell>
          <cell r="C37">
            <v>100131</v>
          </cell>
          <cell r="E37" t="str">
            <v>FE-Purchase New Land Mgmt System</v>
          </cell>
          <cell r="H37">
            <v>0</v>
          </cell>
          <cell r="J37">
            <v>0</v>
          </cell>
          <cell r="M37">
            <v>0</v>
          </cell>
          <cell r="U37">
            <v>0</v>
          </cell>
          <cell r="Y37">
            <v>0</v>
          </cell>
          <cell r="AC37">
            <v>0</v>
          </cell>
        </row>
        <row r="38">
          <cell r="A38">
            <v>100137</v>
          </cell>
          <cell r="C38">
            <v>100137</v>
          </cell>
          <cell r="E38" t="str">
            <v>FE-Dist Station 15 Projects (Gilmore Rd)</v>
          </cell>
          <cell r="H38">
            <v>14400</v>
          </cell>
          <cell r="J38">
            <v>14000</v>
          </cell>
          <cell r="M38">
            <v>0</v>
          </cell>
          <cell r="U38">
            <v>28400</v>
          </cell>
          <cell r="Y38">
            <v>34289.599999999999</v>
          </cell>
          <cell r="AC38">
            <v>34289.599999999999</v>
          </cell>
        </row>
        <row r="39">
          <cell r="A39">
            <v>100182</v>
          </cell>
          <cell r="C39">
            <v>100182</v>
          </cell>
          <cell r="E39" t="str">
            <v>FE-Tools &amp; Equipment Distribution</v>
          </cell>
          <cell r="H39">
            <v>0</v>
          </cell>
          <cell r="J39">
            <v>30000</v>
          </cell>
          <cell r="M39">
            <v>0</v>
          </cell>
          <cell r="U39">
            <v>30000</v>
          </cell>
          <cell r="Y39">
            <v>30000</v>
          </cell>
          <cell r="AC39">
            <v>30000</v>
          </cell>
        </row>
        <row r="40">
          <cell r="A40">
            <v>100240</v>
          </cell>
          <cell r="C40">
            <v>100240</v>
          </cell>
          <cell r="E40" t="str">
            <v>FE-Transportation Equipment for Inc.</v>
          </cell>
          <cell r="H40">
            <v>0</v>
          </cell>
          <cell r="J40">
            <v>310000</v>
          </cell>
          <cell r="M40">
            <v>0</v>
          </cell>
          <cell r="U40">
            <v>310000</v>
          </cell>
          <cell r="Y40">
            <v>215000.04</v>
          </cell>
          <cell r="AC40">
            <v>215000.04</v>
          </cell>
        </row>
        <row r="41">
          <cell r="A41">
            <v>100400</v>
          </cell>
          <cell r="C41">
            <v>100400</v>
          </cell>
          <cell r="E41" t="str">
            <v>FE-Restructuring Costs Closed 04/04/07</v>
          </cell>
          <cell r="H41">
            <v>0</v>
          </cell>
          <cell r="J41">
            <v>0</v>
          </cell>
          <cell r="M41">
            <v>0</v>
          </cell>
          <cell r="U41">
            <v>0</v>
          </cell>
          <cell r="Y41">
            <v>0</v>
          </cell>
          <cell r="AC41">
            <v>0</v>
          </cell>
        </row>
        <row r="42">
          <cell r="A42">
            <v>100480</v>
          </cell>
          <cell r="C42">
            <v>100480</v>
          </cell>
          <cell r="E42" t="str">
            <v>FE-Dist Station 16 Projects Stevensville</v>
          </cell>
          <cell r="H42">
            <v>0</v>
          </cell>
          <cell r="J42">
            <v>0</v>
          </cell>
          <cell r="M42">
            <v>0</v>
          </cell>
          <cell r="U42">
            <v>0</v>
          </cell>
          <cell r="Y42">
            <v>0</v>
          </cell>
          <cell r="AC42">
            <v>0</v>
          </cell>
        </row>
        <row r="43">
          <cell r="A43">
            <v>100482</v>
          </cell>
          <cell r="C43">
            <v>100482</v>
          </cell>
          <cell r="E43" t="str">
            <v>FE-Engineering Projects</v>
          </cell>
          <cell r="H43">
            <v>12750</v>
          </cell>
          <cell r="J43">
            <v>0</v>
          </cell>
          <cell r="M43">
            <v>30000</v>
          </cell>
          <cell r="U43">
            <v>42750</v>
          </cell>
          <cell r="Y43">
            <v>50000</v>
          </cell>
          <cell r="AC43">
            <v>50000</v>
          </cell>
        </row>
        <row r="44">
          <cell r="A44">
            <v>100483</v>
          </cell>
          <cell r="C44">
            <v>100483</v>
          </cell>
          <cell r="E44" t="str">
            <v>FE-Install of Reclos.- Ratio Transform</v>
          </cell>
          <cell r="H44">
            <v>0</v>
          </cell>
          <cell r="J44">
            <v>60000</v>
          </cell>
          <cell r="M44">
            <v>0</v>
          </cell>
          <cell r="U44">
            <v>60000</v>
          </cell>
          <cell r="Y44">
            <v>88059.12</v>
          </cell>
          <cell r="AC44">
            <v>88059.12</v>
          </cell>
        </row>
        <row r="45">
          <cell r="A45">
            <v>100484</v>
          </cell>
          <cell r="C45">
            <v>100484</v>
          </cell>
          <cell r="E45" t="str">
            <v>FE-Distribution Rebuilds Storms</v>
          </cell>
          <cell r="H45">
            <v>26069.4</v>
          </cell>
          <cell r="J45">
            <v>24000</v>
          </cell>
          <cell r="M45">
            <v>0</v>
          </cell>
          <cell r="U45">
            <v>50069.4</v>
          </cell>
          <cell r="Y45">
            <v>53679.12</v>
          </cell>
          <cell r="AC45">
            <v>53679.12</v>
          </cell>
        </row>
        <row r="46">
          <cell r="A46">
            <v>100485</v>
          </cell>
          <cell r="C46">
            <v>100485</v>
          </cell>
          <cell r="E46" t="str">
            <v>FE-Communication Projects</v>
          </cell>
          <cell r="H46">
            <v>0</v>
          </cell>
          <cell r="J46">
            <v>4000</v>
          </cell>
          <cell r="M46">
            <v>0</v>
          </cell>
          <cell r="U46">
            <v>4000</v>
          </cell>
          <cell r="Y46">
            <v>24431.56</v>
          </cell>
          <cell r="AC46">
            <v>24431.56</v>
          </cell>
        </row>
        <row r="47">
          <cell r="A47">
            <v>100580</v>
          </cell>
          <cell r="C47">
            <v>100580</v>
          </cell>
          <cell r="E47" t="str">
            <v>FE-Issued Streetlights</v>
          </cell>
          <cell r="H47">
            <v>0</v>
          </cell>
          <cell r="J47">
            <v>0</v>
          </cell>
          <cell r="M47">
            <v>0</v>
          </cell>
          <cell r="U47">
            <v>0</v>
          </cell>
          <cell r="Y47">
            <v>0</v>
          </cell>
          <cell r="AC47">
            <v>0</v>
          </cell>
        </row>
        <row r="48">
          <cell r="A48">
            <v>100641</v>
          </cell>
          <cell r="C48">
            <v>100641</v>
          </cell>
          <cell r="E48" t="str">
            <v>FE-Dist Station 19 Projects (Ridgeway)</v>
          </cell>
          <cell r="H48">
            <v>0</v>
          </cell>
          <cell r="J48">
            <v>0</v>
          </cell>
          <cell r="M48">
            <v>0</v>
          </cell>
          <cell r="U48">
            <v>0</v>
          </cell>
          <cell r="Y48">
            <v>0</v>
          </cell>
          <cell r="AC48">
            <v>0</v>
          </cell>
        </row>
        <row r="49">
          <cell r="A49">
            <v>100702</v>
          </cell>
          <cell r="C49">
            <v>100702</v>
          </cell>
          <cell r="E49" t="str">
            <v>FE-GENERAL CAPITAL CHARGES</v>
          </cell>
          <cell r="H49">
            <v>43722.12</v>
          </cell>
          <cell r="J49">
            <v>481333.68</v>
          </cell>
          <cell r="M49">
            <v>0</v>
          </cell>
          <cell r="U49">
            <v>525055.80000000005</v>
          </cell>
          <cell r="Y49">
            <v>639083.64</v>
          </cell>
          <cell r="AC49">
            <v>639083.64</v>
          </cell>
        </row>
        <row r="50">
          <cell r="A50">
            <v>100737</v>
          </cell>
          <cell r="C50">
            <v>100737</v>
          </cell>
          <cell r="E50" t="str">
            <v>FE-Dist Station 13 Relief Proj Ridgeway</v>
          </cell>
          <cell r="H50">
            <v>0</v>
          </cell>
          <cell r="J50">
            <v>0</v>
          </cell>
          <cell r="M50">
            <v>0</v>
          </cell>
          <cell r="U50">
            <v>0</v>
          </cell>
          <cell r="Y50">
            <v>45909.599999999999</v>
          </cell>
          <cell r="AC50">
            <v>45909.599999999999</v>
          </cell>
        </row>
        <row r="51">
          <cell r="A51">
            <v>100738</v>
          </cell>
          <cell r="C51">
            <v>100738</v>
          </cell>
          <cell r="E51" t="str">
            <v>FE-Upgrade VHF Radio System-Dist</v>
          </cell>
          <cell r="H51">
            <v>0</v>
          </cell>
          <cell r="J51">
            <v>0</v>
          </cell>
          <cell r="M51">
            <v>0</v>
          </cell>
          <cell r="U51">
            <v>0</v>
          </cell>
          <cell r="Y51">
            <v>76692</v>
          </cell>
          <cell r="AC51">
            <v>76692</v>
          </cell>
        </row>
        <row r="52">
          <cell r="A52">
            <v>100739</v>
          </cell>
          <cell r="C52">
            <v>100739</v>
          </cell>
          <cell r="E52" t="str">
            <v>FE - Upgrade Scada System  DISTRIBUTION</v>
          </cell>
          <cell r="H52">
            <v>3600</v>
          </cell>
          <cell r="J52">
            <v>20000</v>
          </cell>
          <cell r="M52">
            <v>0</v>
          </cell>
          <cell r="U52">
            <v>23600</v>
          </cell>
          <cell r="Y52">
            <v>88868.52</v>
          </cell>
          <cell r="AC52">
            <v>88868.52</v>
          </cell>
        </row>
        <row r="53">
          <cell r="A53">
            <v>100760</v>
          </cell>
          <cell r="C53">
            <v>100760</v>
          </cell>
          <cell r="E53" t="str">
            <v>FE-DistriASyst Additions closed 04/04/07</v>
          </cell>
          <cell r="H53">
            <v>0</v>
          </cell>
          <cell r="J53">
            <v>0</v>
          </cell>
          <cell r="M53">
            <v>0</v>
          </cell>
          <cell r="U53">
            <v>0</v>
          </cell>
          <cell r="Y53">
            <v>0</v>
          </cell>
          <cell r="AC53">
            <v>0</v>
          </cell>
        </row>
        <row r="54">
          <cell r="A54">
            <v>100900</v>
          </cell>
          <cell r="C54">
            <v>100900</v>
          </cell>
          <cell r="E54" t="str">
            <v>FE-Instl 34.5kv O/H Fault Indicat closed</v>
          </cell>
          <cell r="H54">
            <v>0</v>
          </cell>
          <cell r="J54">
            <v>0</v>
          </cell>
          <cell r="M54">
            <v>0</v>
          </cell>
          <cell r="U54">
            <v>0</v>
          </cell>
          <cell r="Y54">
            <v>0</v>
          </cell>
          <cell r="AC54">
            <v>0</v>
          </cell>
        </row>
        <row r="55">
          <cell r="A55">
            <v>100901</v>
          </cell>
          <cell r="C55">
            <v>100901</v>
          </cell>
          <cell r="E55" t="str">
            <v>FE - Mapping Project  (closed Nov.17/06)</v>
          </cell>
          <cell r="H55">
            <v>0</v>
          </cell>
          <cell r="J55">
            <v>0</v>
          </cell>
          <cell r="M55">
            <v>0</v>
          </cell>
          <cell r="U55">
            <v>0</v>
          </cell>
          <cell r="Y55">
            <v>0</v>
          </cell>
          <cell r="AC55">
            <v>0</v>
          </cell>
        </row>
        <row r="56">
          <cell r="A56">
            <v>100913</v>
          </cell>
          <cell r="C56">
            <v>100913</v>
          </cell>
          <cell r="E56" t="str">
            <v>FE Dist Station Capital Impr close 04/07</v>
          </cell>
          <cell r="H56">
            <v>0</v>
          </cell>
          <cell r="J56">
            <v>0</v>
          </cell>
          <cell r="M56">
            <v>0</v>
          </cell>
          <cell r="U56">
            <v>0</v>
          </cell>
          <cell r="Y56">
            <v>0</v>
          </cell>
          <cell r="AC56">
            <v>0</v>
          </cell>
        </row>
        <row r="57">
          <cell r="A57">
            <v>101011</v>
          </cell>
          <cell r="C57">
            <v>101011</v>
          </cell>
          <cell r="E57" t="str">
            <v>FE-Rebuild ST George Court * LOCKED *</v>
          </cell>
          <cell r="H57">
            <v>0</v>
          </cell>
          <cell r="J57">
            <v>0</v>
          </cell>
          <cell r="M57">
            <v>0</v>
          </cell>
          <cell r="U57">
            <v>0</v>
          </cell>
          <cell r="Y57">
            <v>0</v>
          </cell>
          <cell r="AC57">
            <v>0</v>
          </cell>
        </row>
        <row r="58">
          <cell r="A58">
            <v>101012</v>
          </cell>
          <cell r="C58">
            <v>101012</v>
          </cell>
          <cell r="E58" t="str">
            <v>FE-Crossroads Loop Feed closed 04/07</v>
          </cell>
          <cell r="H58">
            <v>0</v>
          </cell>
          <cell r="J58">
            <v>0</v>
          </cell>
          <cell r="M58">
            <v>0</v>
          </cell>
          <cell r="U58">
            <v>0</v>
          </cell>
          <cell r="Y58">
            <v>0</v>
          </cell>
          <cell r="AC58">
            <v>0</v>
          </cell>
        </row>
        <row r="59">
          <cell r="A59">
            <v>101013</v>
          </cell>
          <cell r="C59">
            <v>101013</v>
          </cell>
          <cell r="E59" t="str">
            <v>FE-Rebuild 1364 closed 04/04/07</v>
          </cell>
          <cell r="H59">
            <v>0</v>
          </cell>
          <cell r="J59">
            <v>0</v>
          </cell>
          <cell r="M59">
            <v>0</v>
          </cell>
          <cell r="U59">
            <v>0</v>
          </cell>
          <cell r="Y59">
            <v>0</v>
          </cell>
          <cell r="AC59">
            <v>0</v>
          </cell>
        </row>
        <row r="60">
          <cell r="A60">
            <v>101014</v>
          </cell>
          <cell r="C60">
            <v>101014</v>
          </cell>
          <cell r="E60" t="str">
            <v>FE-Pole Replacement 17L67 closed 04/07</v>
          </cell>
          <cell r="H60">
            <v>0</v>
          </cell>
          <cell r="J60">
            <v>0</v>
          </cell>
          <cell r="M60">
            <v>0</v>
          </cell>
          <cell r="U60">
            <v>0</v>
          </cell>
          <cell r="Y60">
            <v>0</v>
          </cell>
          <cell r="AC60">
            <v>0</v>
          </cell>
        </row>
        <row r="61">
          <cell r="A61">
            <v>101015</v>
          </cell>
          <cell r="C61">
            <v>101015</v>
          </cell>
          <cell r="E61" t="str">
            <v>FE-Pole Replacement 18L10 closed 04/07</v>
          </cell>
          <cell r="H61">
            <v>0</v>
          </cell>
          <cell r="J61">
            <v>0</v>
          </cell>
          <cell r="M61">
            <v>0</v>
          </cell>
          <cell r="U61">
            <v>0</v>
          </cell>
          <cell r="Y61">
            <v>0</v>
          </cell>
          <cell r="AC61">
            <v>0</v>
          </cell>
        </row>
        <row r="62">
          <cell r="A62">
            <v>101016</v>
          </cell>
          <cell r="C62">
            <v>101016</v>
          </cell>
          <cell r="E62" t="str">
            <v>FE-Split of Feeder 1661 closed 04/04/07</v>
          </cell>
          <cell r="H62">
            <v>0</v>
          </cell>
          <cell r="J62">
            <v>0</v>
          </cell>
          <cell r="M62">
            <v>0</v>
          </cell>
          <cell r="U62">
            <v>0</v>
          </cell>
          <cell r="Y62">
            <v>0</v>
          </cell>
          <cell r="AC62">
            <v>0</v>
          </cell>
        </row>
        <row r="63">
          <cell r="A63">
            <v>101045</v>
          </cell>
          <cell r="C63">
            <v>101045</v>
          </cell>
          <cell r="E63" t="str">
            <v>FE-Rebuild ST George Court * LOCKED *</v>
          </cell>
          <cell r="H63">
            <v>0</v>
          </cell>
          <cell r="J63">
            <v>0</v>
          </cell>
          <cell r="M63">
            <v>0</v>
          </cell>
          <cell r="U63">
            <v>0</v>
          </cell>
          <cell r="Y63">
            <v>0</v>
          </cell>
          <cell r="AC63">
            <v>0</v>
          </cell>
        </row>
        <row r="64">
          <cell r="A64">
            <v>101046</v>
          </cell>
          <cell r="C64">
            <v>101046</v>
          </cell>
          <cell r="E64" t="str">
            <v>FE-Crossroads Loop Feed closed 04/07</v>
          </cell>
          <cell r="H64">
            <v>0</v>
          </cell>
          <cell r="J64">
            <v>0</v>
          </cell>
          <cell r="M64">
            <v>0</v>
          </cell>
          <cell r="U64">
            <v>0</v>
          </cell>
          <cell r="Y64">
            <v>0</v>
          </cell>
          <cell r="AC64">
            <v>0</v>
          </cell>
        </row>
        <row r="65">
          <cell r="A65">
            <v>101047</v>
          </cell>
          <cell r="C65">
            <v>101047</v>
          </cell>
          <cell r="E65" t="str">
            <v>FE-Rebuild 1364 closed 04/04/07</v>
          </cell>
          <cell r="H65">
            <v>0</v>
          </cell>
          <cell r="J65">
            <v>0</v>
          </cell>
          <cell r="M65">
            <v>0</v>
          </cell>
          <cell r="U65">
            <v>0</v>
          </cell>
          <cell r="Y65">
            <v>0</v>
          </cell>
          <cell r="AC65">
            <v>0</v>
          </cell>
        </row>
        <row r="66">
          <cell r="A66">
            <v>101048</v>
          </cell>
          <cell r="C66">
            <v>101048</v>
          </cell>
          <cell r="E66" t="str">
            <v>FE-Pole Replacement 17L67 closed 04/07</v>
          </cell>
          <cell r="H66">
            <v>0</v>
          </cell>
          <cell r="J66">
            <v>0</v>
          </cell>
          <cell r="M66">
            <v>0</v>
          </cell>
          <cell r="U66">
            <v>0</v>
          </cell>
          <cell r="Y66">
            <v>0</v>
          </cell>
          <cell r="AC66">
            <v>0</v>
          </cell>
        </row>
        <row r="67">
          <cell r="A67">
            <v>101049</v>
          </cell>
          <cell r="C67">
            <v>101049</v>
          </cell>
          <cell r="E67" t="str">
            <v>FE-Pole Replacement 18L10 closed 04/07</v>
          </cell>
          <cell r="H67">
            <v>0</v>
          </cell>
          <cell r="J67">
            <v>0</v>
          </cell>
          <cell r="M67">
            <v>0</v>
          </cell>
          <cell r="U67">
            <v>0</v>
          </cell>
          <cell r="Y67">
            <v>0</v>
          </cell>
          <cell r="AC67">
            <v>0</v>
          </cell>
        </row>
        <row r="68">
          <cell r="A68">
            <v>101050</v>
          </cell>
          <cell r="C68">
            <v>101050</v>
          </cell>
          <cell r="E68" t="str">
            <v>FE-Split of Feeder 1661closed 04/04/07</v>
          </cell>
          <cell r="H68">
            <v>0</v>
          </cell>
          <cell r="J68">
            <v>0</v>
          </cell>
          <cell r="M68">
            <v>0</v>
          </cell>
          <cell r="U68">
            <v>0</v>
          </cell>
          <cell r="Y68">
            <v>0</v>
          </cell>
          <cell r="AC68">
            <v>0</v>
          </cell>
        </row>
        <row r="69">
          <cell r="A69">
            <v>101065</v>
          </cell>
          <cell r="C69">
            <v>101065</v>
          </cell>
          <cell r="E69" t="str">
            <v>FE- CNPI Land Easements</v>
          </cell>
          <cell r="H69">
            <v>0</v>
          </cell>
          <cell r="J69">
            <v>10000</v>
          </cell>
          <cell r="M69">
            <v>0</v>
          </cell>
          <cell r="U69">
            <v>10000</v>
          </cell>
          <cell r="Y69">
            <v>10000</v>
          </cell>
          <cell r="AC69">
            <v>10000</v>
          </cell>
        </row>
        <row r="70">
          <cell r="A70">
            <v>101098</v>
          </cell>
          <cell r="C70">
            <v>101098</v>
          </cell>
          <cell r="E70" t="str">
            <v>FE-Stevensv 34.5kv Line Ext closed 04/07</v>
          </cell>
          <cell r="H70">
            <v>0</v>
          </cell>
          <cell r="J70">
            <v>0</v>
          </cell>
          <cell r="M70">
            <v>0</v>
          </cell>
          <cell r="U70">
            <v>0</v>
          </cell>
          <cell r="Y70">
            <v>0</v>
          </cell>
          <cell r="AC70">
            <v>0</v>
          </cell>
        </row>
        <row r="71">
          <cell r="A71">
            <v>101099</v>
          </cell>
          <cell r="C71">
            <v>101099</v>
          </cell>
          <cell r="E71" t="str">
            <v>FE-Instll2-3X500kva Rat Bnks St.13closed</v>
          </cell>
          <cell r="H71">
            <v>0</v>
          </cell>
          <cell r="J71">
            <v>0</v>
          </cell>
          <cell r="M71">
            <v>0</v>
          </cell>
          <cell r="U71">
            <v>0</v>
          </cell>
          <cell r="Y71">
            <v>0</v>
          </cell>
          <cell r="AC71">
            <v>0</v>
          </cell>
        </row>
        <row r="72">
          <cell r="A72">
            <v>101100</v>
          </cell>
          <cell r="C72">
            <v>101100</v>
          </cell>
          <cell r="E72" t="str">
            <v>FE-Lightn Protect Ratio Banksclosed04/07</v>
          </cell>
          <cell r="H72">
            <v>0</v>
          </cell>
          <cell r="J72">
            <v>0</v>
          </cell>
          <cell r="M72">
            <v>0</v>
          </cell>
          <cell r="U72">
            <v>0</v>
          </cell>
          <cell r="Y72">
            <v>0</v>
          </cell>
          <cell r="AC72">
            <v>0</v>
          </cell>
        </row>
        <row r="73">
          <cell r="A73">
            <v>101108</v>
          </cell>
          <cell r="C73">
            <v>101108</v>
          </cell>
          <cell r="E73" t="str">
            <v>FE-Dist'n Standards Development</v>
          </cell>
          <cell r="H73">
            <v>3966</v>
          </cell>
          <cell r="J73">
            <v>0</v>
          </cell>
          <cell r="M73">
            <v>0</v>
          </cell>
          <cell r="U73">
            <v>3966</v>
          </cell>
          <cell r="Y73">
            <v>8071.56</v>
          </cell>
          <cell r="AC73">
            <v>8071.56</v>
          </cell>
        </row>
        <row r="74">
          <cell r="A74">
            <v>101111</v>
          </cell>
          <cell r="C74">
            <v>101111</v>
          </cell>
          <cell r="E74" t="str">
            <v>FE-Cairns Court Reb &amp; Tie Extclose 04/07</v>
          </cell>
          <cell r="H74">
            <v>0</v>
          </cell>
          <cell r="J74">
            <v>0</v>
          </cell>
          <cell r="M74">
            <v>0</v>
          </cell>
          <cell r="U74">
            <v>0</v>
          </cell>
          <cell r="Y74">
            <v>0</v>
          </cell>
          <cell r="AC74">
            <v>0</v>
          </cell>
        </row>
        <row r="75">
          <cell r="A75">
            <v>101112</v>
          </cell>
          <cell r="C75">
            <v>101112</v>
          </cell>
          <cell r="E75" t="str">
            <v>FE-Dominion Rd 18L10 Ext close 04/07</v>
          </cell>
          <cell r="H75">
            <v>0</v>
          </cell>
          <cell r="J75">
            <v>0</v>
          </cell>
          <cell r="M75">
            <v>0</v>
          </cell>
          <cell r="U75">
            <v>0</v>
          </cell>
          <cell r="Y75">
            <v>0</v>
          </cell>
          <cell r="AC75">
            <v>0</v>
          </cell>
        </row>
        <row r="76">
          <cell r="A76">
            <v>101113</v>
          </cell>
          <cell r="C76">
            <v>101113</v>
          </cell>
          <cell r="E76" t="str">
            <v>FE- Dodds Court Rebuild closed 04/07</v>
          </cell>
          <cell r="H76">
            <v>0</v>
          </cell>
          <cell r="J76">
            <v>0</v>
          </cell>
          <cell r="M76">
            <v>0</v>
          </cell>
          <cell r="U76">
            <v>0</v>
          </cell>
          <cell r="Y76">
            <v>0</v>
          </cell>
          <cell r="AC76">
            <v>0</v>
          </cell>
        </row>
        <row r="77">
          <cell r="A77">
            <v>101140</v>
          </cell>
          <cell r="C77">
            <v>101140</v>
          </cell>
          <cell r="E77" t="str">
            <v>FE- Distribution Analysis Tools</v>
          </cell>
          <cell r="H77">
            <v>0</v>
          </cell>
          <cell r="J77">
            <v>80000</v>
          </cell>
          <cell r="M77">
            <v>0</v>
          </cell>
          <cell r="U77">
            <v>80000</v>
          </cell>
          <cell r="Y77">
            <v>0</v>
          </cell>
          <cell r="AC77">
            <v>0</v>
          </cell>
        </row>
        <row r="78">
          <cell r="A78">
            <v>101141</v>
          </cell>
          <cell r="C78">
            <v>101141</v>
          </cell>
          <cell r="E78" t="str">
            <v>FE-Garrison Rd Upgrade</v>
          </cell>
          <cell r="H78">
            <v>0</v>
          </cell>
          <cell r="J78">
            <v>400000</v>
          </cell>
          <cell r="M78">
            <v>0</v>
          </cell>
          <cell r="U78">
            <v>400000</v>
          </cell>
          <cell r="Y78">
            <v>0</v>
          </cell>
          <cell r="AC78">
            <v>0</v>
          </cell>
        </row>
        <row r="79">
          <cell r="A79">
            <v>101142</v>
          </cell>
          <cell r="C79">
            <v>101142</v>
          </cell>
          <cell r="E79" t="str">
            <v>FE-Queen St Underground</v>
          </cell>
          <cell r="H79">
            <v>0</v>
          </cell>
          <cell r="J79">
            <v>300000</v>
          </cell>
          <cell r="M79">
            <v>0</v>
          </cell>
          <cell r="U79">
            <v>300000</v>
          </cell>
          <cell r="Y79">
            <v>0</v>
          </cell>
          <cell r="AC79">
            <v>0</v>
          </cell>
        </row>
        <row r="80">
          <cell r="A80">
            <v>0</v>
          </cell>
          <cell r="L80" t="str">
            <v>----------</v>
          </cell>
          <cell r="S80" t="str">
            <v>----------</v>
          </cell>
          <cell r="W80" t="str">
            <v>----------</v>
          </cell>
          <cell r="Z80" t="str">
            <v>----------</v>
          </cell>
          <cell r="AE80" t="str">
            <v>----------</v>
          </cell>
        </row>
        <row r="81">
          <cell r="A81">
            <v>0</v>
          </cell>
          <cell r="E81" t="str">
            <v>Total for</v>
          </cell>
          <cell r="F81" t="str">
            <v>Distribution</v>
          </cell>
          <cell r="H81">
            <v>1262861.04</v>
          </cell>
          <cell r="J81">
            <v>2527333.6800000002</v>
          </cell>
          <cell r="M81">
            <v>70000</v>
          </cell>
          <cell r="U81">
            <v>3860194.72</v>
          </cell>
          <cell r="Y81">
            <v>3606752.4</v>
          </cell>
          <cell r="AC81">
            <v>3606752.4</v>
          </cell>
        </row>
        <row r="82">
          <cell r="A82">
            <v>0</v>
          </cell>
        </row>
        <row r="83">
          <cell r="A83">
            <v>0</v>
          </cell>
          <cell r="B83" t="str">
            <v>Information Technology</v>
          </cell>
        </row>
        <row r="84">
          <cell r="A84">
            <v>100300</v>
          </cell>
          <cell r="C84">
            <v>100300</v>
          </cell>
          <cell r="E84" t="str">
            <v>FE-SAP SYSTEM-Capital Improvements</v>
          </cell>
          <cell r="H84">
            <v>80600</v>
          </cell>
          <cell r="J84">
            <v>50000.04</v>
          </cell>
          <cell r="M84">
            <v>0</v>
          </cell>
          <cell r="U84">
            <v>130600.04</v>
          </cell>
          <cell r="Y84">
            <v>135101.88</v>
          </cell>
          <cell r="AC84">
            <v>135101.88</v>
          </cell>
        </row>
        <row r="85">
          <cell r="A85">
            <v>100320</v>
          </cell>
          <cell r="C85">
            <v>100320</v>
          </cell>
          <cell r="E85" t="str">
            <v>FE -Network Support Features in Co. 0020</v>
          </cell>
          <cell r="H85">
            <v>0</v>
          </cell>
          <cell r="J85">
            <v>0</v>
          </cell>
          <cell r="M85">
            <v>0</v>
          </cell>
          <cell r="U85">
            <v>0</v>
          </cell>
          <cell r="Y85">
            <v>0</v>
          </cell>
          <cell r="AC85">
            <v>0</v>
          </cell>
        </row>
        <row r="86">
          <cell r="A86">
            <v>100321</v>
          </cell>
          <cell r="C86">
            <v>100321</v>
          </cell>
          <cell r="E86" t="str">
            <v>FE-New PC's in 0020</v>
          </cell>
          <cell r="H86">
            <v>1656</v>
          </cell>
          <cell r="J86">
            <v>30000</v>
          </cell>
          <cell r="M86">
            <v>0</v>
          </cell>
          <cell r="U86">
            <v>31656</v>
          </cell>
          <cell r="Y86">
            <v>36957.839999999997</v>
          </cell>
          <cell r="AC86">
            <v>36957.839999999997</v>
          </cell>
        </row>
        <row r="87">
          <cell r="A87">
            <v>100322</v>
          </cell>
          <cell r="C87">
            <v>100322</v>
          </cell>
          <cell r="E87" t="str">
            <v>FE-New Servers in 0020</v>
          </cell>
          <cell r="H87">
            <v>1380</v>
          </cell>
          <cell r="J87">
            <v>72000</v>
          </cell>
          <cell r="M87">
            <v>0</v>
          </cell>
          <cell r="U87">
            <v>73380</v>
          </cell>
          <cell r="Y87">
            <v>84201.84</v>
          </cell>
          <cell r="AC87">
            <v>84201.84</v>
          </cell>
        </row>
        <row r="88">
          <cell r="A88">
            <v>100342</v>
          </cell>
          <cell r="C88">
            <v>100342</v>
          </cell>
          <cell r="E88" t="str">
            <v>FE-Other Software</v>
          </cell>
          <cell r="H88">
            <v>4509.84</v>
          </cell>
          <cell r="J88">
            <v>69996</v>
          </cell>
          <cell r="M88">
            <v>0</v>
          </cell>
          <cell r="U88">
            <v>74505.84</v>
          </cell>
          <cell r="Y88">
            <v>110899.96</v>
          </cell>
          <cell r="AC88">
            <v>110899.96</v>
          </cell>
        </row>
        <row r="89">
          <cell r="A89">
            <v>100487</v>
          </cell>
          <cell r="C89">
            <v>100487</v>
          </cell>
          <cell r="E89" t="str">
            <v>FE-Desktop OS Upgrade</v>
          </cell>
          <cell r="H89">
            <v>0</v>
          </cell>
          <cell r="J89">
            <v>0</v>
          </cell>
          <cell r="M89">
            <v>0</v>
          </cell>
          <cell r="U89">
            <v>0</v>
          </cell>
          <cell r="Y89">
            <v>0</v>
          </cell>
          <cell r="AC89">
            <v>0</v>
          </cell>
        </row>
        <row r="90">
          <cell r="A90">
            <v>100488</v>
          </cell>
          <cell r="C90">
            <v>100488</v>
          </cell>
          <cell r="E90" t="str">
            <v>FE-Network OS Upgrade</v>
          </cell>
          <cell r="H90">
            <v>0</v>
          </cell>
          <cell r="J90">
            <v>0</v>
          </cell>
          <cell r="M90">
            <v>0</v>
          </cell>
          <cell r="U90">
            <v>0</v>
          </cell>
          <cell r="Y90">
            <v>0</v>
          </cell>
          <cell r="AC90">
            <v>0</v>
          </cell>
        </row>
        <row r="91">
          <cell r="A91">
            <v>100489</v>
          </cell>
          <cell r="C91">
            <v>100489</v>
          </cell>
          <cell r="E91" t="str">
            <v>FE-WAN/Firewall Implementation</v>
          </cell>
          <cell r="H91">
            <v>0</v>
          </cell>
          <cell r="J91">
            <v>0</v>
          </cell>
          <cell r="M91">
            <v>0</v>
          </cell>
          <cell r="U91">
            <v>0</v>
          </cell>
          <cell r="Y91">
            <v>0</v>
          </cell>
          <cell r="AC91">
            <v>0</v>
          </cell>
        </row>
        <row r="92">
          <cell r="A92">
            <v>100540</v>
          </cell>
          <cell r="C92">
            <v>100540</v>
          </cell>
          <cell r="E92" t="str">
            <v>FE-Misc Equipment Purchases - IT</v>
          </cell>
          <cell r="H92">
            <v>0</v>
          </cell>
          <cell r="J92">
            <v>0</v>
          </cell>
          <cell r="M92">
            <v>0</v>
          </cell>
          <cell r="U92">
            <v>0</v>
          </cell>
          <cell r="Y92">
            <v>0</v>
          </cell>
          <cell r="AC92">
            <v>0</v>
          </cell>
        </row>
        <row r="93">
          <cell r="A93">
            <v>100560</v>
          </cell>
          <cell r="C93">
            <v>100560</v>
          </cell>
          <cell r="E93" t="str">
            <v>FE-IT Capital Projects (Co. 20)</v>
          </cell>
          <cell r="H93">
            <v>7358.16</v>
          </cell>
          <cell r="J93">
            <v>0</v>
          </cell>
          <cell r="M93">
            <v>0</v>
          </cell>
          <cell r="U93">
            <v>7358.16</v>
          </cell>
          <cell r="Y93">
            <v>96366.16</v>
          </cell>
          <cell r="AC93">
            <v>96366.16</v>
          </cell>
        </row>
        <row r="94">
          <cell r="A94">
            <v>100644</v>
          </cell>
          <cell r="C94">
            <v>100644</v>
          </cell>
          <cell r="E94" t="str">
            <v>FE-Hardware - Periperals &amp; Acc (INC</v>
          </cell>
          <cell r="H94">
            <v>828</v>
          </cell>
          <cell r="J94">
            <v>40000</v>
          </cell>
          <cell r="M94">
            <v>0</v>
          </cell>
          <cell r="U94">
            <v>40828</v>
          </cell>
          <cell r="Y94">
            <v>43828</v>
          </cell>
          <cell r="AC94">
            <v>43828</v>
          </cell>
        </row>
        <row r="95">
          <cell r="A95">
            <v>100744</v>
          </cell>
          <cell r="C95">
            <v>100744</v>
          </cell>
          <cell r="E95" t="str">
            <v>FE-SAP Archive Implementation</v>
          </cell>
          <cell r="H95">
            <v>0</v>
          </cell>
          <cell r="J95">
            <v>0</v>
          </cell>
          <cell r="M95">
            <v>0</v>
          </cell>
          <cell r="U95">
            <v>0</v>
          </cell>
          <cell r="Y95">
            <v>0</v>
          </cell>
          <cell r="AC95">
            <v>0</v>
          </cell>
        </row>
        <row r="96">
          <cell r="A96">
            <v>100993</v>
          </cell>
          <cell r="C96">
            <v>100993</v>
          </cell>
          <cell r="E96" t="str">
            <v>FE-Global Issue 686 EBT</v>
          </cell>
          <cell r="H96">
            <v>0</v>
          </cell>
          <cell r="J96">
            <v>0</v>
          </cell>
          <cell r="M96">
            <v>0</v>
          </cell>
          <cell r="U96">
            <v>0</v>
          </cell>
          <cell r="Y96">
            <v>0</v>
          </cell>
          <cell r="AC96">
            <v>0</v>
          </cell>
        </row>
        <row r="97">
          <cell r="A97">
            <v>101017</v>
          </cell>
          <cell r="C97">
            <v>101017</v>
          </cell>
          <cell r="E97" t="str">
            <v>FE-IT Control Room</v>
          </cell>
          <cell r="H97">
            <v>0</v>
          </cell>
          <cell r="J97">
            <v>0</v>
          </cell>
          <cell r="M97">
            <v>0</v>
          </cell>
          <cell r="U97">
            <v>0</v>
          </cell>
          <cell r="Y97">
            <v>0</v>
          </cell>
          <cell r="AC97">
            <v>0</v>
          </cell>
        </row>
        <row r="98">
          <cell r="A98">
            <v>101068</v>
          </cell>
          <cell r="C98">
            <v>101068</v>
          </cell>
          <cell r="E98" t="str">
            <v>FE-SAP Authorization Project</v>
          </cell>
          <cell r="H98">
            <v>0</v>
          </cell>
          <cell r="J98">
            <v>0</v>
          </cell>
          <cell r="M98">
            <v>0</v>
          </cell>
          <cell r="U98">
            <v>0</v>
          </cell>
          <cell r="Y98">
            <v>0</v>
          </cell>
          <cell r="AC98">
            <v>0</v>
          </cell>
        </row>
        <row r="99">
          <cell r="A99">
            <v>101069</v>
          </cell>
          <cell r="C99">
            <v>101069</v>
          </cell>
          <cell r="E99" t="str">
            <v>FE-Disaster Recovery Site</v>
          </cell>
          <cell r="H99">
            <v>369.84</v>
          </cell>
          <cell r="J99">
            <v>5000</v>
          </cell>
          <cell r="M99">
            <v>0</v>
          </cell>
          <cell r="U99">
            <v>5369.84</v>
          </cell>
          <cell r="Y99">
            <v>12545.84</v>
          </cell>
          <cell r="AC99">
            <v>12545.84</v>
          </cell>
        </row>
        <row r="100">
          <cell r="A100">
            <v>101092</v>
          </cell>
          <cell r="C100">
            <v>101092</v>
          </cell>
          <cell r="E100" t="str">
            <v>FE - Scada IT Capital Improvements</v>
          </cell>
          <cell r="H100">
            <v>1838.16</v>
          </cell>
          <cell r="J100">
            <v>20000</v>
          </cell>
          <cell r="M100">
            <v>0</v>
          </cell>
          <cell r="U100">
            <v>21838.16</v>
          </cell>
          <cell r="Y100">
            <v>0</v>
          </cell>
          <cell r="AC100">
            <v>0</v>
          </cell>
        </row>
        <row r="101">
          <cell r="A101">
            <v>101095</v>
          </cell>
          <cell r="C101">
            <v>101095</v>
          </cell>
          <cell r="E101" t="str">
            <v>FE - FE Interval Meter Project</v>
          </cell>
          <cell r="H101">
            <v>0</v>
          </cell>
          <cell r="J101">
            <v>0</v>
          </cell>
          <cell r="M101">
            <v>0</v>
          </cell>
          <cell r="U101">
            <v>0</v>
          </cell>
          <cell r="Y101">
            <v>0</v>
          </cell>
          <cell r="AC101">
            <v>0</v>
          </cell>
        </row>
        <row r="102">
          <cell r="A102">
            <v>101138</v>
          </cell>
          <cell r="C102">
            <v>101138</v>
          </cell>
          <cell r="E102" t="str">
            <v>FE-2008 New Phone System</v>
          </cell>
          <cell r="H102">
            <v>1838.16</v>
          </cell>
          <cell r="J102">
            <v>230000</v>
          </cell>
          <cell r="M102">
            <v>0</v>
          </cell>
          <cell r="U102">
            <v>231838.16</v>
          </cell>
          <cell r="Y102">
            <v>0</v>
          </cell>
          <cell r="AC102">
            <v>0</v>
          </cell>
        </row>
        <row r="103">
          <cell r="A103">
            <v>101139</v>
          </cell>
          <cell r="C103">
            <v>101139</v>
          </cell>
          <cell r="E103" t="str">
            <v>FE-2008/2009 SAP Upgrade</v>
          </cell>
          <cell r="H103">
            <v>3218.16</v>
          </cell>
          <cell r="J103">
            <v>1150000</v>
          </cell>
          <cell r="M103">
            <v>0</v>
          </cell>
          <cell r="U103">
            <v>153218.16</v>
          </cell>
          <cell r="Y103">
            <v>0</v>
          </cell>
          <cell r="AC103">
            <v>0</v>
          </cell>
        </row>
        <row r="104">
          <cell r="A104">
            <v>0</v>
          </cell>
          <cell r="L104" t="str">
            <v>----------</v>
          </cell>
          <cell r="S104" t="str">
            <v>----------</v>
          </cell>
          <cell r="W104" t="str">
            <v>----------</v>
          </cell>
          <cell r="Z104" t="str">
            <v>----------</v>
          </cell>
          <cell r="AE104" t="str">
            <v>----------</v>
          </cell>
        </row>
        <row r="105">
          <cell r="A105">
            <v>0</v>
          </cell>
          <cell r="E105" t="str">
            <v>Total for</v>
          </cell>
          <cell r="F105" t="str">
            <v>Information Technology</v>
          </cell>
          <cell r="H105">
            <v>103596.32</v>
          </cell>
          <cell r="J105">
            <v>666996.04</v>
          </cell>
          <cell r="M105">
            <v>0</v>
          </cell>
          <cell r="U105">
            <v>770592.36</v>
          </cell>
          <cell r="Y105">
            <v>519901.52</v>
          </cell>
          <cell r="AC105">
            <v>519901.52</v>
          </cell>
        </row>
        <row r="106">
          <cell r="A106">
            <v>0</v>
          </cell>
        </row>
        <row r="107">
          <cell r="A107">
            <v>0</v>
          </cell>
          <cell r="B107" t="str">
            <v>Port Colborne Hydro</v>
          </cell>
        </row>
        <row r="108">
          <cell r="A108">
            <v>100722</v>
          </cell>
          <cell r="C108">
            <v>100722</v>
          </cell>
          <cell r="E108" t="str">
            <v>PC-Barrick Street Station * LOCKED *</v>
          </cell>
          <cell r="H108">
            <v>0</v>
          </cell>
          <cell r="J108">
            <v>0</v>
          </cell>
          <cell r="M108">
            <v>0</v>
          </cell>
          <cell r="U108">
            <v>0</v>
          </cell>
          <cell r="Y108">
            <v>0</v>
          </cell>
          <cell r="AC108">
            <v>0</v>
          </cell>
        </row>
        <row r="109">
          <cell r="A109">
            <v>100723</v>
          </cell>
          <cell r="C109">
            <v>100723</v>
          </cell>
          <cell r="E109" t="str">
            <v>PC-Elm Street Station Projects</v>
          </cell>
          <cell r="H109">
            <v>0</v>
          </cell>
          <cell r="J109">
            <v>0</v>
          </cell>
          <cell r="M109">
            <v>0</v>
          </cell>
          <cell r="U109">
            <v>0</v>
          </cell>
          <cell r="Y109">
            <v>0</v>
          </cell>
          <cell r="AC109">
            <v>0</v>
          </cell>
        </row>
        <row r="110">
          <cell r="A110">
            <v>100724</v>
          </cell>
          <cell r="C110">
            <v>100724</v>
          </cell>
          <cell r="E110" t="str">
            <v>PC-Catharine Street Station Projects</v>
          </cell>
          <cell r="H110">
            <v>6242.4</v>
          </cell>
          <cell r="J110">
            <v>0</v>
          </cell>
          <cell r="M110">
            <v>0</v>
          </cell>
          <cell r="U110">
            <v>6242.4</v>
          </cell>
          <cell r="Y110">
            <v>31910.36</v>
          </cell>
          <cell r="AC110">
            <v>31910.36</v>
          </cell>
        </row>
        <row r="111">
          <cell r="A111">
            <v>100725</v>
          </cell>
          <cell r="C111">
            <v>100725</v>
          </cell>
          <cell r="E111" t="str">
            <v>PC Killaly Street Dist Station Projects</v>
          </cell>
          <cell r="H111">
            <v>8762.4</v>
          </cell>
          <cell r="J111">
            <v>30000</v>
          </cell>
          <cell r="M111">
            <v>0</v>
          </cell>
          <cell r="U111">
            <v>38762.400000000001</v>
          </cell>
          <cell r="Y111">
            <v>10765.56</v>
          </cell>
          <cell r="AC111">
            <v>10765.56</v>
          </cell>
        </row>
        <row r="112">
          <cell r="A112">
            <v>100726</v>
          </cell>
          <cell r="C112">
            <v>100726</v>
          </cell>
          <cell r="E112" t="str">
            <v>PC-Jefferson Str Stat Proj closed 04/07</v>
          </cell>
          <cell r="H112">
            <v>0</v>
          </cell>
          <cell r="J112">
            <v>0</v>
          </cell>
          <cell r="M112">
            <v>0</v>
          </cell>
          <cell r="U112">
            <v>0</v>
          </cell>
          <cell r="Y112">
            <v>0</v>
          </cell>
          <cell r="AC112">
            <v>0</v>
          </cell>
        </row>
        <row r="113">
          <cell r="A113">
            <v>100727</v>
          </cell>
          <cell r="C113">
            <v>100727</v>
          </cell>
          <cell r="E113" t="str">
            <v>PC-Sherkston Str Stat Proj closed 04/07</v>
          </cell>
          <cell r="H113">
            <v>0</v>
          </cell>
          <cell r="J113">
            <v>0</v>
          </cell>
          <cell r="M113">
            <v>0</v>
          </cell>
          <cell r="U113">
            <v>0</v>
          </cell>
          <cell r="Y113">
            <v>0</v>
          </cell>
          <cell r="AC113">
            <v>0</v>
          </cell>
        </row>
        <row r="114">
          <cell r="A114">
            <v>100728</v>
          </cell>
          <cell r="C114">
            <v>100728</v>
          </cell>
          <cell r="E114" t="str">
            <v>PC-Upgr Melanby St. Bridge Feed closed</v>
          </cell>
          <cell r="H114">
            <v>0</v>
          </cell>
          <cell r="J114">
            <v>0</v>
          </cell>
          <cell r="M114">
            <v>0</v>
          </cell>
          <cell r="U114">
            <v>0</v>
          </cell>
          <cell r="Y114">
            <v>0</v>
          </cell>
          <cell r="AC114">
            <v>0</v>
          </cell>
        </row>
        <row r="115">
          <cell r="A115">
            <v>100729</v>
          </cell>
          <cell r="C115">
            <v>100729</v>
          </cell>
          <cell r="E115" t="str">
            <v>PC-Install new Canal Cross closed 04/07</v>
          </cell>
          <cell r="H115">
            <v>0</v>
          </cell>
          <cell r="J115">
            <v>0</v>
          </cell>
          <cell r="M115">
            <v>0</v>
          </cell>
          <cell r="U115">
            <v>0</v>
          </cell>
          <cell r="Y115">
            <v>0</v>
          </cell>
          <cell r="AC115">
            <v>0</v>
          </cell>
        </row>
        <row r="116">
          <cell r="A116">
            <v>100730</v>
          </cell>
          <cell r="C116">
            <v>100730</v>
          </cell>
          <cell r="E116" t="str">
            <v>PC-Distribution Upgrades &amp; Expansions</v>
          </cell>
          <cell r="H116">
            <v>257143.08</v>
          </cell>
          <cell r="J116">
            <v>140000.04</v>
          </cell>
          <cell r="M116">
            <v>0</v>
          </cell>
          <cell r="U116">
            <v>397143.12</v>
          </cell>
          <cell r="Y116">
            <v>346356.47999999998</v>
          </cell>
          <cell r="AC116">
            <v>346356.47999999998</v>
          </cell>
        </row>
        <row r="117">
          <cell r="A117">
            <v>100731</v>
          </cell>
          <cell r="C117">
            <v>100731</v>
          </cell>
          <cell r="E117" t="str">
            <v>PC-Distribution Rebuilds-Storm Related</v>
          </cell>
          <cell r="H117">
            <v>11990.52</v>
          </cell>
          <cell r="J117">
            <v>12000</v>
          </cell>
          <cell r="M117">
            <v>0</v>
          </cell>
          <cell r="U117">
            <v>23990.52</v>
          </cell>
          <cell r="Y117">
            <v>41223.120000000003</v>
          </cell>
          <cell r="AC117">
            <v>41223.120000000003</v>
          </cell>
        </row>
        <row r="118">
          <cell r="A118">
            <v>100732</v>
          </cell>
          <cell r="C118">
            <v>100732</v>
          </cell>
          <cell r="E118" t="str">
            <v>PC-New Service Lines</v>
          </cell>
          <cell r="H118">
            <v>137926.20000000001</v>
          </cell>
          <cell r="J118">
            <v>75999.960000000006</v>
          </cell>
          <cell r="M118">
            <v>0</v>
          </cell>
          <cell r="U118">
            <v>213926.16</v>
          </cell>
          <cell r="Y118">
            <v>132779.88</v>
          </cell>
          <cell r="AC118">
            <v>132779.88</v>
          </cell>
        </row>
        <row r="119">
          <cell r="A119">
            <v>100734</v>
          </cell>
          <cell r="C119">
            <v>100734</v>
          </cell>
          <cell r="E119" t="str">
            <v>PC-New StreetLighting</v>
          </cell>
          <cell r="H119">
            <v>0</v>
          </cell>
          <cell r="J119">
            <v>0</v>
          </cell>
          <cell r="M119">
            <v>0</v>
          </cell>
          <cell r="U119">
            <v>0</v>
          </cell>
          <cell r="Y119">
            <v>0</v>
          </cell>
          <cell r="AC119">
            <v>0</v>
          </cell>
        </row>
        <row r="120">
          <cell r="A120">
            <v>100735</v>
          </cell>
          <cell r="C120">
            <v>100735</v>
          </cell>
          <cell r="E120" t="str">
            <v>PC-Purchase New Dist Transf &amp; Regulators</v>
          </cell>
          <cell r="H120">
            <v>0</v>
          </cell>
          <cell r="J120">
            <v>72000</v>
          </cell>
          <cell r="M120">
            <v>0</v>
          </cell>
          <cell r="U120">
            <v>72000</v>
          </cell>
          <cell r="Y120">
            <v>72000</v>
          </cell>
          <cell r="AC120">
            <v>72000</v>
          </cell>
        </row>
        <row r="121">
          <cell r="A121">
            <v>100736</v>
          </cell>
          <cell r="C121">
            <v>100736</v>
          </cell>
          <cell r="E121" t="str">
            <v>PC-New Tools &amp; Equipment</v>
          </cell>
          <cell r="H121">
            <v>0</v>
          </cell>
          <cell r="J121">
            <v>0</v>
          </cell>
          <cell r="M121">
            <v>0</v>
          </cell>
          <cell r="U121">
            <v>0</v>
          </cell>
          <cell r="Y121">
            <v>0</v>
          </cell>
          <cell r="AC121">
            <v>0</v>
          </cell>
        </row>
        <row r="122">
          <cell r="A122">
            <v>100741</v>
          </cell>
          <cell r="C122">
            <v>100741</v>
          </cell>
          <cell r="E122" t="str">
            <v>PC-Facilities Capital Improvements</v>
          </cell>
          <cell r="H122">
            <v>0</v>
          </cell>
          <cell r="J122">
            <v>0</v>
          </cell>
          <cell r="M122">
            <v>0</v>
          </cell>
          <cell r="U122">
            <v>0</v>
          </cell>
          <cell r="Y122">
            <v>0</v>
          </cell>
          <cell r="AC122">
            <v>0</v>
          </cell>
        </row>
        <row r="123">
          <cell r="A123">
            <v>100742</v>
          </cell>
          <cell r="C123">
            <v>100742</v>
          </cell>
          <cell r="E123" t="str">
            <v>PC-Misc Equipment</v>
          </cell>
          <cell r="H123">
            <v>0</v>
          </cell>
          <cell r="J123">
            <v>0</v>
          </cell>
          <cell r="M123">
            <v>0</v>
          </cell>
          <cell r="U123">
            <v>0</v>
          </cell>
          <cell r="Y123">
            <v>0</v>
          </cell>
          <cell r="AC123">
            <v>0</v>
          </cell>
        </row>
        <row r="124">
          <cell r="A124">
            <v>100743</v>
          </cell>
          <cell r="C124">
            <v>100743</v>
          </cell>
          <cell r="E124" t="str">
            <v>PC-New Telephone &amp; Data System</v>
          </cell>
          <cell r="H124">
            <v>0</v>
          </cell>
          <cell r="J124">
            <v>0</v>
          </cell>
          <cell r="M124">
            <v>0</v>
          </cell>
          <cell r="U124">
            <v>0</v>
          </cell>
          <cell r="Y124">
            <v>0</v>
          </cell>
          <cell r="AC124">
            <v>0</v>
          </cell>
        </row>
        <row r="125">
          <cell r="A125">
            <v>100761</v>
          </cell>
          <cell r="C125">
            <v>100761</v>
          </cell>
          <cell r="E125" t="str">
            <v>PC Distribution System Additions *LOCKED</v>
          </cell>
          <cell r="H125">
            <v>0</v>
          </cell>
          <cell r="J125">
            <v>0</v>
          </cell>
          <cell r="M125">
            <v>0</v>
          </cell>
          <cell r="U125">
            <v>0</v>
          </cell>
          <cell r="Y125">
            <v>0</v>
          </cell>
          <cell r="AC125">
            <v>0</v>
          </cell>
        </row>
        <row r="126">
          <cell r="A126">
            <v>100821</v>
          </cell>
          <cell r="C126">
            <v>100821</v>
          </cell>
          <cell r="E126" t="str">
            <v>PC-Killaly Street Substation * LOCKED *</v>
          </cell>
          <cell r="H126">
            <v>0</v>
          </cell>
          <cell r="J126">
            <v>0</v>
          </cell>
          <cell r="M126">
            <v>0</v>
          </cell>
          <cell r="U126">
            <v>0</v>
          </cell>
          <cell r="Y126">
            <v>0</v>
          </cell>
          <cell r="AC126">
            <v>0</v>
          </cell>
        </row>
        <row r="127">
          <cell r="A127">
            <v>100840</v>
          </cell>
          <cell r="C127">
            <v>100840</v>
          </cell>
          <cell r="E127" t="str">
            <v>PC-New Meters</v>
          </cell>
          <cell r="H127">
            <v>33300.120000000003</v>
          </cell>
          <cell r="J127">
            <v>70000</v>
          </cell>
          <cell r="M127">
            <v>0</v>
          </cell>
          <cell r="U127">
            <v>103300.12</v>
          </cell>
          <cell r="Y127">
            <v>96137.52</v>
          </cell>
          <cell r="AC127">
            <v>96137.52</v>
          </cell>
        </row>
        <row r="128">
          <cell r="A128">
            <v>100841</v>
          </cell>
          <cell r="C128">
            <v>100841</v>
          </cell>
          <cell r="E128" t="str">
            <v>PC-Catherine St Substation * LOCKED *</v>
          </cell>
          <cell r="H128">
            <v>0</v>
          </cell>
          <cell r="J128">
            <v>0</v>
          </cell>
          <cell r="M128">
            <v>0</v>
          </cell>
          <cell r="U128">
            <v>0</v>
          </cell>
          <cell r="Y128">
            <v>0</v>
          </cell>
          <cell r="AC128">
            <v>0</v>
          </cell>
        </row>
        <row r="129">
          <cell r="A129">
            <v>100903</v>
          </cell>
          <cell r="C129">
            <v>100903</v>
          </cell>
          <cell r="E129" t="str">
            <v>PC- Scada Projects</v>
          </cell>
          <cell r="H129">
            <v>6242.4</v>
          </cell>
          <cell r="J129">
            <v>2000</v>
          </cell>
          <cell r="M129">
            <v>0</v>
          </cell>
          <cell r="U129">
            <v>8242.4</v>
          </cell>
          <cell r="Y129">
            <v>38336.04</v>
          </cell>
          <cell r="AC129">
            <v>38336.04</v>
          </cell>
        </row>
        <row r="130">
          <cell r="A130">
            <v>100904</v>
          </cell>
          <cell r="C130">
            <v>100904</v>
          </cell>
          <cell r="E130" t="str">
            <v>PC-Install 27.6 kV O/H Fault Indi closed</v>
          </cell>
          <cell r="H130">
            <v>0</v>
          </cell>
          <cell r="J130">
            <v>0</v>
          </cell>
          <cell r="M130">
            <v>0</v>
          </cell>
          <cell r="U130">
            <v>0</v>
          </cell>
          <cell r="Y130">
            <v>0</v>
          </cell>
          <cell r="AC130">
            <v>0</v>
          </cell>
        </row>
        <row r="131">
          <cell r="A131">
            <v>100905</v>
          </cell>
          <cell r="C131">
            <v>100905</v>
          </cell>
          <cell r="E131" t="str">
            <v>PC-Catharine Feeder 1 - CF1 Ext closed</v>
          </cell>
          <cell r="H131">
            <v>0</v>
          </cell>
          <cell r="J131">
            <v>0</v>
          </cell>
          <cell r="M131">
            <v>0</v>
          </cell>
          <cell r="U131">
            <v>0</v>
          </cell>
          <cell r="Y131">
            <v>0</v>
          </cell>
          <cell r="AC131">
            <v>0</v>
          </cell>
        </row>
        <row r="132">
          <cell r="A132">
            <v>100906</v>
          </cell>
          <cell r="C132">
            <v>100906</v>
          </cell>
          <cell r="E132" t="str">
            <v>PC-Jefferson Feeder 2 &amp; 3 New Tie closed</v>
          </cell>
          <cell r="H132">
            <v>0</v>
          </cell>
          <cell r="J132">
            <v>0</v>
          </cell>
          <cell r="M132">
            <v>0</v>
          </cell>
          <cell r="U132">
            <v>0</v>
          </cell>
          <cell r="Y132">
            <v>0</v>
          </cell>
          <cell r="AC132">
            <v>0</v>
          </cell>
        </row>
        <row r="133">
          <cell r="A133">
            <v>100907</v>
          </cell>
          <cell r="C133">
            <v>100907</v>
          </cell>
          <cell r="E133" t="str">
            <v>PC Barrick &amp; Elm Stations Feed Tie close</v>
          </cell>
          <cell r="H133">
            <v>0</v>
          </cell>
          <cell r="J133">
            <v>0</v>
          </cell>
          <cell r="M133">
            <v>0</v>
          </cell>
          <cell r="U133">
            <v>0</v>
          </cell>
          <cell r="Y133">
            <v>0</v>
          </cell>
          <cell r="AC133">
            <v>0</v>
          </cell>
        </row>
        <row r="134">
          <cell r="A134">
            <v>100908</v>
          </cell>
          <cell r="C134">
            <v>100908</v>
          </cell>
          <cell r="E134" t="str">
            <v>PC-Upgrade TieLine JF2, EF1&amp;CF3 * LOCKED</v>
          </cell>
          <cell r="H134">
            <v>0</v>
          </cell>
          <cell r="J134">
            <v>0</v>
          </cell>
          <cell r="M134">
            <v>0</v>
          </cell>
          <cell r="U134">
            <v>0</v>
          </cell>
          <cell r="Y134">
            <v>0</v>
          </cell>
          <cell r="AC134">
            <v>0</v>
          </cell>
        </row>
        <row r="135">
          <cell r="A135">
            <v>100909</v>
          </cell>
          <cell r="C135">
            <v>100909</v>
          </cell>
          <cell r="E135" t="str">
            <v>PC- Upgrade Tie-EF2 &amp; CF4 closed 04/07</v>
          </cell>
          <cell r="H135">
            <v>0</v>
          </cell>
          <cell r="J135">
            <v>0</v>
          </cell>
          <cell r="M135">
            <v>0</v>
          </cell>
          <cell r="U135">
            <v>0</v>
          </cell>
          <cell r="Y135">
            <v>0</v>
          </cell>
          <cell r="AC135">
            <v>0</v>
          </cell>
        </row>
        <row r="136">
          <cell r="A136">
            <v>100910</v>
          </cell>
          <cell r="C136">
            <v>100910</v>
          </cell>
          <cell r="E136" t="str">
            <v>PC Sherkston Shores-M12 Line Ext closed</v>
          </cell>
          <cell r="H136">
            <v>0</v>
          </cell>
          <cell r="J136">
            <v>0</v>
          </cell>
          <cell r="M136">
            <v>0</v>
          </cell>
          <cell r="U136">
            <v>0</v>
          </cell>
          <cell r="Y136">
            <v>0</v>
          </cell>
          <cell r="AC136">
            <v>0</v>
          </cell>
        </row>
        <row r="137">
          <cell r="A137">
            <v>100911</v>
          </cell>
          <cell r="C137">
            <v>100911</v>
          </cell>
          <cell r="E137" t="str">
            <v>PC JF1 &amp; JF2 Tie for Load Tran closed</v>
          </cell>
          <cell r="H137">
            <v>0</v>
          </cell>
          <cell r="J137">
            <v>0</v>
          </cell>
          <cell r="M137">
            <v>0</v>
          </cell>
          <cell r="U137">
            <v>0</v>
          </cell>
          <cell r="Y137">
            <v>0</v>
          </cell>
          <cell r="AC137">
            <v>0</v>
          </cell>
        </row>
        <row r="138">
          <cell r="A138">
            <v>100912</v>
          </cell>
          <cell r="C138">
            <v>100912</v>
          </cell>
          <cell r="E138" t="str">
            <v>PC Dist Station Capital Impr closed</v>
          </cell>
          <cell r="H138">
            <v>0</v>
          </cell>
          <cell r="J138">
            <v>0</v>
          </cell>
          <cell r="M138">
            <v>0</v>
          </cell>
          <cell r="U138">
            <v>0</v>
          </cell>
          <cell r="Y138">
            <v>0</v>
          </cell>
          <cell r="AC138">
            <v>0</v>
          </cell>
        </row>
        <row r="139">
          <cell r="A139">
            <v>101007</v>
          </cell>
          <cell r="C139">
            <v>101007</v>
          </cell>
          <cell r="E139" t="str">
            <v>PC-BArrick St Stat Projects closed 04/07</v>
          </cell>
          <cell r="H139">
            <v>0</v>
          </cell>
          <cell r="J139">
            <v>0</v>
          </cell>
          <cell r="M139">
            <v>0</v>
          </cell>
          <cell r="U139">
            <v>0</v>
          </cell>
          <cell r="Y139">
            <v>0</v>
          </cell>
          <cell r="AC139">
            <v>0</v>
          </cell>
        </row>
        <row r="140">
          <cell r="A140">
            <v>101008</v>
          </cell>
          <cell r="C140">
            <v>101008</v>
          </cell>
          <cell r="E140" t="str">
            <v>PC-Jefferson St Stat Proj closed 04/07</v>
          </cell>
          <cell r="H140">
            <v>0</v>
          </cell>
          <cell r="J140">
            <v>0</v>
          </cell>
          <cell r="M140">
            <v>0</v>
          </cell>
          <cell r="U140">
            <v>0</v>
          </cell>
          <cell r="Y140">
            <v>0</v>
          </cell>
          <cell r="AC140">
            <v>0</v>
          </cell>
        </row>
        <row r="141">
          <cell r="A141">
            <v>101009</v>
          </cell>
          <cell r="C141">
            <v>101009</v>
          </cell>
          <cell r="E141" t="str">
            <v>PC-M12 Line Extension closed 04/07</v>
          </cell>
          <cell r="H141">
            <v>0</v>
          </cell>
          <cell r="J141">
            <v>0</v>
          </cell>
          <cell r="M141">
            <v>0</v>
          </cell>
          <cell r="U141">
            <v>0</v>
          </cell>
          <cell r="Y141">
            <v>0</v>
          </cell>
          <cell r="AC141">
            <v>0</v>
          </cell>
        </row>
        <row r="142">
          <cell r="A142">
            <v>101010</v>
          </cell>
          <cell r="C142">
            <v>101010</v>
          </cell>
          <cell r="E142" t="str">
            <v>PC-Upgr Royal Rd UG Subdivision closed</v>
          </cell>
          <cell r="H142">
            <v>0</v>
          </cell>
          <cell r="J142">
            <v>0</v>
          </cell>
          <cell r="M142">
            <v>0</v>
          </cell>
          <cell r="U142">
            <v>0</v>
          </cell>
          <cell r="Y142">
            <v>0</v>
          </cell>
          <cell r="AC142">
            <v>0</v>
          </cell>
        </row>
        <row r="143">
          <cell r="A143">
            <v>101041</v>
          </cell>
          <cell r="C143">
            <v>101041</v>
          </cell>
          <cell r="E143" t="str">
            <v>PC-BArrick St Station Projects</v>
          </cell>
          <cell r="H143">
            <v>0</v>
          </cell>
          <cell r="J143">
            <v>0</v>
          </cell>
          <cell r="M143">
            <v>0</v>
          </cell>
          <cell r="U143">
            <v>0</v>
          </cell>
          <cell r="Y143">
            <v>49289.599999999999</v>
          </cell>
          <cell r="AC143">
            <v>49289.599999999999</v>
          </cell>
        </row>
        <row r="144">
          <cell r="A144">
            <v>101042</v>
          </cell>
          <cell r="C144">
            <v>101042</v>
          </cell>
          <cell r="E144" t="str">
            <v>PC-Jefferson St Station Projects</v>
          </cell>
          <cell r="H144">
            <v>0</v>
          </cell>
          <cell r="J144">
            <v>0</v>
          </cell>
          <cell r="M144">
            <v>0</v>
          </cell>
          <cell r="U144">
            <v>0</v>
          </cell>
          <cell r="Y144">
            <v>21524.04</v>
          </cell>
          <cell r="AC144">
            <v>21524.04</v>
          </cell>
        </row>
        <row r="145">
          <cell r="A145">
            <v>101043</v>
          </cell>
          <cell r="C145">
            <v>101043</v>
          </cell>
          <cell r="E145" t="str">
            <v>PC-M12 Line Extension closed 04/07</v>
          </cell>
          <cell r="H145">
            <v>0</v>
          </cell>
          <cell r="J145">
            <v>0</v>
          </cell>
          <cell r="M145">
            <v>0</v>
          </cell>
          <cell r="U145">
            <v>0</v>
          </cell>
          <cell r="Y145">
            <v>0</v>
          </cell>
          <cell r="AC145">
            <v>0</v>
          </cell>
        </row>
        <row r="146">
          <cell r="A146">
            <v>101044</v>
          </cell>
          <cell r="C146">
            <v>101044</v>
          </cell>
          <cell r="E146" t="str">
            <v>PC-Upgr Royal Rd UG Subdivision closed</v>
          </cell>
          <cell r="H146">
            <v>0</v>
          </cell>
          <cell r="J146">
            <v>0</v>
          </cell>
          <cell r="M146">
            <v>0</v>
          </cell>
          <cell r="U146">
            <v>0</v>
          </cell>
          <cell r="Y146">
            <v>0</v>
          </cell>
          <cell r="AC146">
            <v>0</v>
          </cell>
        </row>
        <row r="147">
          <cell r="A147">
            <v>101082</v>
          </cell>
          <cell r="C147">
            <v>101082</v>
          </cell>
          <cell r="E147" t="str">
            <v>PC-GENERAL CAPITAL CHARGES</v>
          </cell>
          <cell r="H147">
            <v>39365.519999999997</v>
          </cell>
          <cell r="J147">
            <v>252992.52</v>
          </cell>
          <cell r="M147">
            <v>0</v>
          </cell>
          <cell r="U147">
            <v>292358.03999999998</v>
          </cell>
          <cell r="Y147">
            <v>293411.76</v>
          </cell>
          <cell r="AC147">
            <v>293411.76</v>
          </cell>
        </row>
        <row r="148">
          <cell r="A148">
            <v>101089</v>
          </cell>
          <cell r="C148">
            <v>101089</v>
          </cell>
          <cell r="E148" t="str">
            <v>PC-Building Improvements</v>
          </cell>
          <cell r="H148">
            <v>0</v>
          </cell>
          <cell r="J148">
            <v>0</v>
          </cell>
          <cell r="M148">
            <v>0</v>
          </cell>
          <cell r="U148">
            <v>0</v>
          </cell>
          <cell r="Y148">
            <v>0</v>
          </cell>
          <cell r="AC148">
            <v>0</v>
          </cell>
        </row>
        <row r="149">
          <cell r="A149">
            <v>101101</v>
          </cell>
          <cell r="C149">
            <v>101101</v>
          </cell>
          <cell r="E149" t="str">
            <v>PC-Lims System Upgrade</v>
          </cell>
          <cell r="H149">
            <v>0</v>
          </cell>
          <cell r="J149">
            <v>0</v>
          </cell>
          <cell r="M149">
            <v>0</v>
          </cell>
          <cell r="U149">
            <v>0</v>
          </cell>
          <cell r="Y149">
            <v>0</v>
          </cell>
          <cell r="AC149">
            <v>0</v>
          </cell>
        </row>
        <row r="150">
          <cell r="A150">
            <v>101102</v>
          </cell>
          <cell r="C150">
            <v>101102</v>
          </cell>
          <cell r="E150" t="str">
            <v>PC-Elm Station Decommission * LOCKED *</v>
          </cell>
          <cell r="H150">
            <v>0</v>
          </cell>
          <cell r="J150">
            <v>0</v>
          </cell>
          <cell r="M150">
            <v>0</v>
          </cell>
          <cell r="U150">
            <v>0</v>
          </cell>
          <cell r="Y150">
            <v>0</v>
          </cell>
          <cell r="AC150">
            <v>0</v>
          </cell>
        </row>
        <row r="151">
          <cell r="A151">
            <v>101103</v>
          </cell>
          <cell r="C151">
            <v>101103</v>
          </cell>
          <cell r="E151" t="str">
            <v>PC-Upgrade JF3 Replace Cu Primary</v>
          </cell>
          <cell r="H151">
            <v>0</v>
          </cell>
          <cell r="J151">
            <v>0</v>
          </cell>
          <cell r="M151">
            <v>0</v>
          </cell>
          <cell r="U151">
            <v>0</v>
          </cell>
          <cell r="Y151">
            <v>0</v>
          </cell>
          <cell r="AC151">
            <v>0</v>
          </cell>
        </row>
        <row r="152">
          <cell r="A152">
            <v>101104</v>
          </cell>
          <cell r="C152">
            <v>101104</v>
          </cell>
          <cell r="E152" t="str">
            <v>PC-Upgrade Tie EF1 &amp; EF2 closed 04/07</v>
          </cell>
          <cell r="H152">
            <v>0</v>
          </cell>
          <cell r="J152">
            <v>0</v>
          </cell>
          <cell r="M152">
            <v>0</v>
          </cell>
          <cell r="U152">
            <v>0</v>
          </cell>
          <cell r="Y152">
            <v>0</v>
          </cell>
          <cell r="AC152">
            <v>0</v>
          </cell>
        </row>
        <row r="153">
          <cell r="A153">
            <v>101105</v>
          </cell>
          <cell r="C153">
            <v>101105</v>
          </cell>
          <cell r="E153" t="str">
            <v>PC-Upgr Lightn Protect Ratio Bank closed</v>
          </cell>
          <cell r="H153">
            <v>0</v>
          </cell>
          <cell r="J153">
            <v>0</v>
          </cell>
          <cell r="M153">
            <v>0</v>
          </cell>
          <cell r="U153">
            <v>0</v>
          </cell>
          <cell r="Y153">
            <v>0</v>
          </cell>
          <cell r="AC153">
            <v>0</v>
          </cell>
        </row>
        <row r="154">
          <cell r="A154">
            <v>101110</v>
          </cell>
          <cell r="C154">
            <v>101110</v>
          </cell>
          <cell r="E154" t="str">
            <v>PC-Wholesale meters for 43M9to43M13LOCKE</v>
          </cell>
          <cell r="H154">
            <v>0</v>
          </cell>
          <cell r="J154">
            <v>0</v>
          </cell>
          <cell r="M154">
            <v>0</v>
          </cell>
          <cell r="U154">
            <v>0</v>
          </cell>
          <cell r="Y154">
            <v>0</v>
          </cell>
          <cell r="AC154">
            <v>0</v>
          </cell>
        </row>
        <row r="155">
          <cell r="A155">
            <v>101114</v>
          </cell>
          <cell r="C155">
            <v>101114</v>
          </cell>
          <cell r="E155" t="str">
            <v>PC-Communications Project</v>
          </cell>
          <cell r="H155">
            <v>0</v>
          </cell>
          <cell r="J155">
            <v>0</v>
          </cell>
          <cell r="M155">
            <v>0</v>
          </cell>
          <cell r="U155">
            <v>0</v>
          </cell>
          <cell r="Y155">
            <v>15915.72</v>
          </cell>
          <cell r="AC155">
            <v>15915.72</v>
          </cell>
        </row>
        <row r="156">
          <cell r="A156">
            <v>101115</v>
          </cell>
          <cell r="C156">
            <v>101115</v>
          </cell>
          <cell r="E156" t="str">
            <v>PC-Poletran Replacement Project</v>
          </cell>
          <cell r="H156">
            <v>18795.599999999999</v>
          </cell>
          <cell r="J156">
            <v>30000</v>
          </cell>
          <cell r="M156">
            <v>0</v>
          </cell>
          <cell r="U156">
            <v>48795.6</v>
          </cell>
          <cell r="Y156">
            <v>58768.84</v>
          </cell>
          <cell r="AC156">
            <v>58768.84</v>
          </cell>
        </row>
        <row r="157">
          <cell r="A157">
            <v>101116</v>
          </cell>
          <cell r="C157">
            <v>101116</v>
          </cell>
          <cell r="E157" t="str">
            <v>PC- Feeder  Upgrade Project closed 04/07</v>
          </cell>
          <cell r="H157">
            <v>0</v>
          </cell>
          <cell r="J157">
            <v>0</v>
          </cell>
          <cell r="M157">
            <v>0</v>
          </cell>
          <cell r="U157">
            <v>0</v>
          </cell>
          <cell r="Y157">
            <v>0</v>
          </cell>
          <cell r="AC157">
            <v>0</v>
          </cell>
        </row>
        <row r="158">
          <cell r="A158">
            <v>101121</v>
          </cell>
          <cell r="C158">
            <v>101121</v>
          </cell>
          <cell r="E158" t="str">
            <v>PC-IESO Meter  PC &amp; Crowland Sub closed</v>
          </cell>
          <cell r="H158">
            <v>0</v>
          </cell>
          <cell r="J158">
            <v>0</v>
          </cell>
          <cell r="M158">
            <v>0</v>
          </cell>
          <cell r="U158">
            <v>0</v>
          </cell>
          <cell r="Y158">
            <v>0</v>
          </cell>
          <cell r="AC158">
            <v>0</v>
          </cell>
        </row>
        <row r="159">
          <cell r="A159">
            <v>101128</v>
          </cell>
          <cell r="C159">
            <v>101128</v>
          </cell>
          <cell r="E159" t="str">
            <v>PC Sherkston Shores Station</v>
          </cell>
          <cell r="H159">
            <v>3837.6</v>
          </cell>
          <cell r="J159">
            <v>100000</v>
          </cell>
          <cell r="M159">
            <v>0</v>
          </cell>
          <cell r="U159">
            <v>103837.6</v>
          </cell>
          <cell r="Y159">
            <v>33524.04</v>
          </cell>
          <cell r="AC159">
            <v>33524.04</v>
          </cell>
        </row>
        <row r="160">
          <cell r="A160">
            <v>101131</v>
          </cell>
          <cell r="C160">
            <v>101131</v>
          </cell>
          <cell r="E160" t="str">
            <v>PC - Land Easements</v>
          </cell>
          <cell r="H160">
            <v>0</v>
          </cell>
          <cell r="J160">
            <v>5000</v>
          </cell>
          <cell r="M160">
            <v>0</v>
          </cell>
          <cell r="U160">
            <v>5000</v>
          </cell>
          <cell r="Y160">
            <v>0</v>
          </cell>
          <cell r="AC160">
            <v>0</v>
          </cell>
        </row>
        <row r="161">
          <cell r="A161">
            <v>0</v>
          </cell>
          <cell r="L161" t="str">
            <v>----------</v>
          </cell>
          <cell r="S161" t="str">
            <v>----------</v>
          </cell>
          <cell r="W161" t="str">
            <v>----------</v>
          </cell>
          <cell r="Z161" t="str">
            <v>----------</v>
          </cell>
          <cell r="AE161" t="str">
            <v>----------</v>
          </cell>
        </row>
        <row r="162">
          <cell r="A162">
            <v>0</v>
          </cell>
          <cell r="E162" t="str">
            <v>Total for</v>
          </cell>
          <cell r="F162" t="str">
            <v>Port Colborne Hydro</v>
          </cell>
          <cell r="H162">
            <v>523605.84</v>
          </cell>
          <cell r="J162">
            <v>789992.52</v>
          </cell>
          <cell r="M162">
            <v>0</v>
          </cell>
          <cell r="U162">
            <v>1313598.3600000001</v>
          </cell>
          <cell r="Y162">
            <v>1241942.96</v>
          </cell>
          <cell r="AC162">
            <v>1241942.96</v>
          </cell>
        </row>
        <row r="163">
          <cell r="A163">
            <v>0</v>
          </cell>
        </row>
        <row r="164">
          <cell r="A164">
            <v>0</v>
          </cell>
          <cell r="B164" t="str">
            <v>EOP Dist 0020</v>
          </cell>
        </row>
        <row r="165">
          <cell r="A165">
            <v>100920</v>
          </cell>
          <cell r="C165">
            <v>100920</v>
          </cell>
          <cell r="E165" t="str">
            <v>EOP - King Street Building Improvements</v>
          </cell>
          <cell r="H165">
            <v>0</v>
          </cell>
          <cell r="J165">
            <v>0</v>
          </cell>
          <cell r="M165">
            <v>0</v>
          </cell>
          <cell r="U165">
            <v>0</v>
          </cell>
          <cell r="Y165">
            <v>0</v>
          </cell>
          <cell r="AC165">
            <v>0</v>
          </cell>
        </row>
        <row r="166">
          <cell r="A166">
            <v>100921</v>
          </cell>
          <cell r="C166">
            <v>100921</v>
          </cell>
          <cell r="E166" t="str">
            <v>EOP-Substations</v>
          </cell>
          <cell r="H166">
            <v>33600.36</v>
          </cell>
          <cell r="J166">
            <v>36300</v>
          </cell>
          <cell r="M166">
            <v>0</v>
          </cell>
          <cell r="U166">
            <v>69900.36</v>
          </cell>
          <cell r="Y166">
            <v>110794.72</v>
          </cell>
          <cell r="AC166">
            <v>110794.72</v>
          </cell>
        </row>
        <row r="167">
          <cell r="A167">
            <v>100922</v>
          </cell>
          <cell r="C167">
            <v>100922</v>
          </cell>
          <cell r="E167" t="str">
            <v>EOP-Sub Transmission Lines</v>
          </cell>
          <cell r="H167">
            <v>109102.92</v>
          </cell>
          <cell r="J167">
            <v>160800</v>
          </cell>
          <cell r="M167">
            <v>0</v>
          </cell>
          <cell r="U167">
            <v>269902.92</v>
          </cell>
          <cell r="Y167">
            <v>121091.72</v>
          </cell>
          <cell r="AC167">
            <v>121091.72</v>
          </cell>
        </row>
        <row r="168">
          <cell r="A168">
            <v>100923</v>
          </cell>
          <cell r="C168">
            <v>100923</v>
          </cell>
          <cell r="E168" t="str">
            <v>EOP-Overhead Distribution Lines</v>
          </cell>
          <cell r="H168">
            <v>103689.60000000001</v>
          </cell>
          <cell r="J168">
            <v>68100</v>
          </cell>
          <cell r="M168">
            <v>0</v>
          </cell>
          <cell r="U168">
            <v>171789.6</v>
          </cell>
          <cell r="Y168">
            <v>100992.8</v>
          </cell>
          <cell r="AC168">
            <v>100992.8</v>
          </cell>
        </row>
        <row r="169">
          <cell r="A169">
            <v>100924</v>
          </cell>
          <cell r="C169">
            <v>100924</v>
          </cell>
          <cell r="E169" t="str">
            <v>EOP-Underground Distribution Lines</v>
          </cell>
          <cell r="H169">
            <v>8286.6</v>
          </cell>
          <cell r="J169">
            <v>7680</v>
          </cell>
          <cell r="M169">
            <v>0</v>
          </cell>
          <cell r="U169">
            <v>15966.6</v>
          </cell>
          <cell r="Y169">
            <v>13314</v>
          </cell>
          <cell r="AC169">
            <v>13314</v>
          </cell>
        </row>
        <row r="170">
          <cell r="A170">
            <v>100925</v>
          </cell>
          <cell r="C170">
            <v>100925</v>
          </cell>
          <cell r="E170" t="str">
            <v>EOP-Transformer</v>
          </cell>
          <cell r="H170">
            <v>0</v>
          </cell>
          <cell r="J170">
            <v>47000</v>
          </cell>
          <cell r="M170">
            <v>0</v>
          </cell>
          <cell r="U170">
            <v>47000</v>
          </cell>
          <cell r="Y170">
            <v>36592.720000000001</v>
          </cell>
          <cell r="AC170">
            <v>36592.720000000001</v>
          </cell>
        </row>
        <row r="171">
          <cell r="A171">
            <v>100926</v>
          </cell>
          <cell r="C171">
            <v>100926</v>
          </cell>
          <cell r="E171" t="str">
            <v>EOP-New Meters</v>
          </cell>
          <cell r="H171">
            <v>3506.4</v>
          </cell>
          <cell r="J171">
            <v>45000</v>
          </cell>
          <cell r="M171">
            <v>0</v>
          </cell>
          <cell r="U171">
            <v>48506.400000000001</v>
          </cell>
          <cell r="Y171">
            <v>21676.04</v>
          </cell>
          <cell r="AC171">
            <v>21676.04</v>
          </cell>
        </row>
        <row r="172">
          <cell r="A172">
            <v>100927</v>
          </cell>
          <cell r="C172">
            <v>100927</v>
          </cell>
          <cell r="E172" t="str">
            <v>EOP-New Office Furniture &amp; Equipment</v>
          </cell>
          <cell r="H172">
            <v>0</v>
          </cell>
          <cell r="J172">
            <v>2500</v>
          </cell>
          <cell r="M172">
            <v>0</v>
          </cell>
          <cell r="U172">
            <v>2500</v>
          </cell>
          <cell r="Y172">
            <v>2500</v>
          </cell>
          <cell r="AC172">
            <v>2500</v>
          </cell>
        </row>
        <row r="173">
          <cell r="A173">
            <v>100928</v>
          </cell>
          <cell r="C173">
            <v>100928</v>
          </cell>
          <cell r="E173" t="str">
            <v>EOP-New Tools &amp; Equipment</v>
          </cell>
          <cell r="H173">
            <v>0</v>
          </cell>
          <cell r="J173">
            <v>4000</v>
          </cell>
          <cell r="M173">
            <v>0</v>
          </cell>
          <cell r="U173">
            <v>4000</v>
          </cell>
          <cell r="Y173">
            <v>17000</v>
          </cell>
          <cell r="AC173">
            <v>17000</v>
          </cell>
        </row>
        <row r="174">
          <cell r="A174">
            <v>100960</v>
          </cell>
          <cell r="C174">
            <v>100960</v>
          </cell>
          <cell r="E174" t="str">
            <v>EOP SAP Implementation ** CLOSED ***</v>
          </cell>
          <cell r="H174">
            <v>0</v>
          </cell>
          <cell r="J174">
            <v>0</v>
          </cell>
          <cell r="M174">
            <v>0</v>
          </cell>
          <cell r="U174">
            <v>0</v>
          </cell>
          <cell r="Y174">
            <v>0</v>
          </cell>
          <cell r="AC174">
            <v>0</v>
          </cell>
        </row>
        <row r="175">
          <cell r="A175">
            <v>101019</v>
          </cell>
          <cell r="C175">
            <v>101019</v>
          </cell>
          <cell r="E175" t="str">
            <v>EOP-Easements</v>
          </cell>
          <cell r="H175">
            <v>0</v>
          </cell>
          <cell r="J175">
            <v>0</v>
          </cell>
          <cell r="M175">
            <v>0</v>
          </cell>
          <cell r="U175">
            <v>0</v>
          </cell>
          <cell r="Y175">
            <v>0</v>
          </cell>
          <cell r="AC175">
            <v>0</v>
          </cell>
        </row>
        <row r="176">
          <cell r="A176">
            <v>101020</v>
          </cell>
          <cell r="C176">
            <v>101020</v>
          </cell>
          <cell r="E176" t="str">
            <v>EOP-New Transportation Equipment</v>
          </cell>
          <cell r="H176">
            <v>0</v>
          </cell>
          <cell r="J176">
            <v>210000</v>
          </cell>
          <cell r="M176">
            <v>0</v>
          </cell>
          <cell r="U176">
            <v>210000</v>
          </cell>
          <cell r="Y176">
            <v>234999.96</v>
          </cell>
          <cell r="AC176">
            <v>234999.96</v>
          </cell>
        </row>
        <row r="177">
          <cell r="A177">
            <v>101067</v>
          </cell>
          <cell r="C177">
            <v>101067</v>
          </cell>
          <cell r="E177" t="str">
            <v>EOP-Franchises &amp; Consents</v>
          </cell>
          <cell r="H177">
            <v>0</v>
          </cell>
          <cell r="J177">
            <v>0</v>
          </cell>
          <cell r="M177">
            <v>0</v>
          </cell>
          <cell r="U177">
            <v>0</v>
          </cell>
          <cell r="Y177">
            <v>0</v>
          </cell>
          <cell r="AC177">
            <v>0</v>
          </cell>
        </row>
        <row r="178">
          <cell r="A178">
            <v>101077</v>
          </cell>
          <cell r="C178">
            <v>101077</v>
          </cell>
          <cell r="E178" t="str">
            <v>EOP-GENERAL CAPITAL CHARGES</v>
          </cell>
          <cell r="H178">
            <v>35309.64</v>
          </cell>
          <cell r="J178">
            <v>172359.84</v>
          </cell>
          <cell r="M178">
            <v>0</v>
          </cell>
          <cell r="U178">
            <v>207669.48</v>
          </cell>
          <cell r="Y178">
            <v>188370.48</v>
          </cell>
          <cell r="AC178">
            <v>188370.48</v>
          </cell>
        </row>
        <row r="179">
          <cell r="A179">
            <v>101117</v>
          </cell>
          <cell r="C179">
            <v>101117</v>
          </cell>
          <cell r="E179" t="str">
            <v>EOP-Communications Project</v>
          </cell>
          <cell r="H179">
            <v>0</v>
          </cell>
          <cell r="J179">
            <v>0</v>
          </cell>
          <cell r="M179">
            <v>0</v>
          </cell>
          <cell r="U179">
            <v>0</v>
          </cell>
          <cell r="Y179">
            <v>2438.04</v>
          </cell>
          <cell r="AC179">
            <v>2438.04</v>
          </cell>
        </row>
        <row r="180">
          <cell r="A180">
            <v>101120</v>
          </cell>
          <cell r="C180">
            <v>101120</v>
          </cell>
          <cell r="E180" t="str">
            <v>EOP-LIMS System Upgrade</v>
          </cell>
          <cell r="H180">
            <v>0</v>
          </cell>
          <cell r="J180">
            <v>0</v>
          </cell>
          <cell r="M180">
            <v>0</v>
          </cell>
          <cell r="U180">
            <v>0</v>
          </cell>
          <cell r="Y180">
            <v>0</v>
          </cell>
          <cell r="AC180">
            <v>0</v>
          </cell>
        </row>
        <row r="181">
          <cell r="A181">
            <v>101124</v>
          </cell>
          <cell r="C181">
            <v>101124</v>
          </cell>
          <cell r="E181" t="str">
            <v>EOP-Construct new main 44-27KV substatio</v>
          </cell>
          <cell r="H181">
            <v>0</v>
          </cell>
          <cell r="J181">
            <v>0</v>
          </cell>
          <cell r="M181">
            <v>0</v>
          </cell>
          <cell r="U181">
            <v>0</v>
          </cell>
          <cell r="Y181">
            <v>0</v>
          </cell>
          <cell r="AC181">
            <v>0</v>
          </cell>
        </row>
        <row r="182">
          <cell r="A182">
            <v>101134</v>
          </cell>
          <cell r="C182">
            <v>101134</v>
          </cell>
          <cell r="E182" t="str">
            <v>EOP Service Centre Hwy32 (thermal plant)</v>
          </cell>
          <cell r="H182">
            <v>0</v>
          </cell>
          <cell r="J182">
            <v>0</v>
          </cell>
          <cell r="M182">
            <v>5000</v>
          </cell>
          <cell r="U182">
            <v>5000</v>
          </cell>
          <cell r="Y182">
            <v>0</v>
          </cell>
          <cell r="AC182">
            <v>0</v>
          </cell>
        </row>
        <row r="183">
          <cell r="A183">
            <v>0</v>
          </cell>
          <cell r="L183" t="str">
            <v>----------</v>
          </cell>
          <cell r="S183" t="str">
            <v>----------</v>
          </cell>
          <cell r="W183" t="str">
            <v>----------</v>
          </cell>
          <cell r="Z183" t="str">
            <v>----------</v>
          </cell>
          <cell r="AE183" t="str">
            <v>----------</v>
          </cell>
        </row>
        <row r="184">
          <cell r="A184">
            <v>0</v>
          </cell>
          <cell r="E184" t="str">
            <v>Total for</v>
          </cell>
          <cell r="F184" t="str">
            <v>EOP Dist 0020</v>
          </cell>
          <cell r="H184">
            <v>293495.52</v>
          </cell>
          <cell r="J184">
            <v>753739.84</v>
          </cell>
          <cell r="M184">
            <v>5000</v>
          </cell>
          <cell r="U184">
            <v>1052235.3600000001</v>
          </cell>
          <cell r="Y184">
            <v>849770.48</v>
          </cell>
          <cell r="AC184">
            <v>849770.48</v>
          </cell>
        </row>
        <row r="185">
          <cell r="A185">
            <v>0</v>
          </cell>
          <cell r="L185" t="str">
            <v>----------</v>
          </cell>
          <cell r="S185" t="str">
            <v>----------</v>
          </cell>
          <cell r="W185" t="str">
            <v>----------</v>
          </cell>
          <cell r="Z185" t="str">
            <v>----------</v>
          </cell>
          <cell r="AE185" t="str">
            <v>----------</v>
          </cell>
        </row>
        <row r="186">
          <cell r="A186">
            <v>0</v>
          </cell>
          <cell r="E186" t="str">
            <v>Total Cap. Expnd. in Company</v>
          </cell>
          <cell r="G186">
            <v>20</v>
          </cell>
          <cell r="H186">
            <v>2375615.48</v>
          </cell>
          <cell r="J186">
            <v>4758062.08</v>
          </cell>
          <cell r="M186">
            <v>4536000</v>
          </cell>
          <cell r="U186">
            <v>11669677.560000001</v>
          </cell>
          <cell r="Y186">
            <v>6846777.4400000004</v>
          </cell>
          <cell r="AC186">
            <v>6846777.4400000004</v>
          </cell>
        </row>
        <row r="187">
          <cell r="A187">
            <v>0</v>
          </cell>
          <cell r="B187" t="str">
            <v>2007.09.12                                                                                        CNP Summary of Capital Expenditures - Budget Approval Report                                                                                               2</v>
          </cell>
        </row>
        <row r="188">
          <cell r="A188">
            <v>0</v>
          </cell>
        </row>
        <row r="189">
          <cell r="A189">
            <v>0</v>
          </cell>
          <cell r="B189" t="str">
            <v>Run Date:</v>
          </cell>
          <cell r="D189" t="str">
            <v>2007.09.12</v>
          </cell>
          <cell r="Q189" t="str">
            <v>FortisOntario</v>
          </cell>
          <cell r="AH189" t="str">
            <v>Page no.:</v>
          </cell>
        </row>
        <row r="190">
          <cell r="A190">
            <v>0</v>
          </cell>
          <cell r="B190">
            <v>2</v>
          </cell>
        </row>
        <row r="191">
          <cell r="A191">
            <v>0</v>
          </cell>
          <cell r="O191" t="str">
            <v>Summary of Capital Expenditures</v>
          </cell>
        </row>
        <row r="192">
          <cell r="A192">
            <v>0</v>
          </cell>
          <cell r="P192" t="str">
            <v>Budget Approval Form Processing</v>
          </cell>
        </row>
        <row r="193">
          <cell r="A193">
            <v>0</v>
          </cell>
          <cell r="N193" t="str">
            <v>For period month end: December 2008</v>
          </cell>
        </row>
        <row r="194">
          <cell r="A194">
            <v>0</v>
          </cell>
        </row>
        <row r="195">
          <cell r="A195">
            <v>0</v>
          </cell>
          <cell r="K195" t="str">
            <v>Planned Capital Expenditures (</v>
          </cell>
          <cell r="T195">
            <v>2008</v>
          </cell>
          <cell r="V195" t="str">
            <v>)</v>
          </cell>
        </row>
        <row r="196">
          <cell r="A196" t="str">
            <v>Order</v>
          </cell>
          <cell r="C196" t="str">
            <v>Order</v>
          </cell>
          <cell r="E196" t="str">
            <v>Order Description</v>
          </cell>
          <cell r="I196" t="str">
            <v>Labour</v>
          </cell>
          <cell r="L196" t="str">
            <v>Materials</v>
          </cell>
          <cell r="R196" t="str">
            <v>Contracted Svcs.</v>
          </cell>
          <cell r="X196" t="str">
            <v>Total Cost</v>
          </cell>
          <cell r="Z196" t="str">
            <v>Year</v>
          </cell>
          <cell r="AA196">
            <v>2007</v>
          </cell>
          <cell r="AB196" t="str">
            <v>Plan</v>
          </cell>
          <cell r="AD196" t="str">
            <v>Year</v>
          </cell>
          <cell r="AF196">
            <v>2007</v>
          </cell>
          <cell r="AG196" t="str">
            <v>Forecast</v>
          </cell>
        </row>
        <row r="197">
          <cell r="A197">
            <v>0</v>
          </cell>
        </row>
        <row r="198">
          <cell r="A198">
            <v>0</v>
          </cell>
        </row>
        <row r="199">
          <cell r="A199">
            <v>0</v>
          </cell>
          <cell r="B199" t="str">
            <v>Corporate Services</v>
          </cell>
        </row>
        <row r="200">
          <cell r="A200">
            <v>101119</v>
          </cell>
          <cell r="C200">
            <v>101119</v>
          </cell>
          <cell r="E200" t="str">
            <v>FO- SAN Upgrade</v>
          </cell>
          <cell r="H200">
            <v>3681.84</v>
          </cell>
          <cell r="J200">
            <v>0</v>
          </cell>
          <cell r="M200">
            <v>0</v>
          </cell>
          <cell r="U200">
            <v>3681.84</v>
          </cell>
          <cell r="Y200">
            <v>99201.84</v>
          </cell>
          <cell r="AC200">
            <v>99201.84</v>
          </cell>
        </row>
        <row r="201">
          <cell r="A201">
            <v>0</v>
          </cell>
          <cell r="L201" t="str">
            <v>----------</v>
          </cell>
          <cell r="S201" t="str">
            <v>----------</v>
          </cell>
          <cell r="W201" t="str">
            <v>----------</v>
          </cell>
          <cell r="Z201" t="str">
            <v>----------</v>
          </cell>
          <cell r="AE201" t="str">
            <v>----------</v>
          </cell>
        </row>
        <row r="202">
          <cell r="A202">
            <v>0</v>
          </cell>
          <cell r="E202" t="str">
            <v>Total for</v>
          </cell>
          <cell r="F202" t="str">
            <v>Corporate Services</v>
          </cell>
          <cell r="H202">
            <v>3681.84</v>
          </cell>
          <cell r="J202">
            <v>0</v>
          </cell>
          <cell r="M202">
            <v>0</v>
          </cell>
          <cell r="U202">
            <v>3681.84</v>
          </cell>
          <cell r="Y202">
            <v>99201.84</v>
          </cell>
          <cell r="AC202">
            <v>99201.84</v>
          </cell>
        </row>
        <row r="203">
          <cell r="A203">
            <v>0</v>
          </cell>
        </row>
        <row r="204">
          <cell r="A204">
            <v>0</v>
          </cell>
          <cell r="B204" t="str">
            <v>General Corporate</v>
          </cell>
        </row>
        <row r="205">
          <cell r="A205">
            <v>100324</v>
          </cell>
          <cell r="C205">
            <v>100324</v>
          </cell>
          <cell r="E205" t="str">
            <v>FO-Building Improvements-Service Center</v>
          </cell>
          <cell r="H205">
            <v>15509.76</v>
          </cell>
          <cell r="J205">
            <v>453999.96</v>
          </cell>
          <cell r="M205">
            <v>0</v>
          </cell>
          <cell r="U205">
            <v>469509.72</v>
          </cell>
          <cell r="Y205">
            <v>59360.04</v>
          </cell>
          <cell r="AC205">
            <v>59360.04</v>
          </cell>
        </row>
        <row r="206">
          <cell r="A206">
            <v>0</v>
          </cell>
          <cell r="L206" t="str">
            <v>----------</v>
          </cell>
          <cell r="S206" t="str">
            <v>----------</v>
          </cell>
          <cell r="W206" t="str">
            <v>----------</v>
          </cell>
          <cell r="Z206" t="str">
            <v>----------</v>
          </cell>
          <cell r="AE206" t="str">
            <v>----------</v>
          </cell>
        </row>
        <row r="207">
          <cell r="A207">
            <v>0</v>
          </cell>
          <cell r="E207" t="str">
            <v>Total for</v>
          </cell>
          <cell r="F207" t="str">
            <v>General Corporate</v>
          </cell>
          <cell r="H207">
            <v>15509.76</v>
          </cell>
          <cell r="J207">
            <v>453999.96</v>
          </cell>
          <cell r="M207">
            <v>0</v>
          </cell>
          <cell r="U207">
            <v>469509.72</v>
          </cell>
          <cell r="Y207">
            <v>59360.04</v>
          </cell>
          <cell r="AC207">
            <v>59360.04</v>
          </cell>
        </row>
        <row r="208">
          <cell r="A208">
            <v>0</v>
          </cell>
        </row>
        <row r="209">
          <cell r="A209">
            <v>0</v>
          </cell>
          <cell r="B209" t="str">
            <v>Billed Services</v>
          </cell>
        </row>
        <row r="210">
          <cell r="A210">
            <v>101060</v>
          </cell>
          <cell r="C210">
            <v>101060</v>
          </cell>
          <cell r="E210" t="str">
            <v>FO-EOP New Streetlights</v>
          </cell>
          <cell r="H210">
            <v>4550.3999999999996</v>
          </cell>
          <cell r="J210">
            <v>0</v>
          </cell>
          <cell r="M210">
            <v>3900</v>
          </cell>
          <cell r="U210">
            <v>8450.4</v>
          </cell>
          <cell r="Y210">
            <v>7696.56</v>
          </cell>
          <cell r="AC210">
            <v>7696.56</v>
          </cell>
        </row>
        <row r="211">
          <cell r="A211">
            <v>0</v>
          </cell>
          <cell r="L211" t="str">
            <v>----------</v>
          </cell>
          <cell r="S211" t="str">
            <v>----------</v>
          </cell>
          <cell r="W211" t="str">
            <v>----------</v>
          </cell>
          <cell r="Z211" t="str">
            <v>----------</v>
          </cell>
          <cell r="AE211" t="str">
            <v>----------</v>
          </cell>
        </row>
        <row r="212">
          <cell r="A212">
            <v>0</v>
          </cell>
          <cell r="E212" t="str">
            <v>Total for</v>
          </cell>
          <cell r="F212" t="str">
            <v>Billed Services</v>
          </cell>
          <cell r="H212">
            <v>4550.3999999999996</v>
          </cell>
          <cell r="J212">
            <v>0</v>
          </cell>
          <cell r="M212">
            <v>3900</v>
          </cell>
          <cell r="U212">
            <v>8450.4</v>
          </cell>
          <cell r="Y212">
            <v>7696.56</v>
          </cell>
          <cell r="AC212">
            <v>7696.56</v>
          </cell>
        </row>
        <row r="213">
          <cell r="A213">
            <v>0</v>
          </cell>
        </row>
        <row r="214">
          <cell r="A214">
            <v>0</v>
          </cell>
          <cell r="B214" t="str">
            <v>Cornwall District Heating</v>
          </cell>
        </row>
        <row r="215">
          <cell r="A215">
            <v>100940</v>
          </cell>
          <cell r="C215">
            <v>100940</v>
          </cell>
          <cell r="E215" t="str">
            <v>FO-CDH Assets</v>
          </cell>
          <cell r="H215">
            <v>0</v>
          </cell>
          <cell r="J215">
            <v>0</v>
          </cell>
          <cell r="M215">
            <v>0</v>
          </cell>
          <cell r="U215">
            <v>0</v>
          </cell>
          <cell r="Y215">
            <v>0</v>
          </cell>
          <cell r="AC215">
            <v>0</v>
          </cell>
        </row>
        <row r="216">
          <cell r="A216">
            <v>100991</v>
          </cell>
          <cell r="C216">
            <v>100991</v>
          </cell>
          <cell r="E216" t="str">
            <v>CDH- New Boiler Installation</v>
          </cell>
          <cell r="H216">
            <v>0</v>
          </cell>
          <cell r="J216">
            <v>0</v>
          </cell>
          <cell r="M216">
            <v>0</v>
          </cell>
          <cell r="U216">
            <v>0</v>
          </cell>
          <cell r="Y216">
            <v>0</v>
          </cell>
          <cell r="AC216">
            <v>0</v>
          </cell>
        </row>
        <row r="217">
          <cell r="A217">
            <v>100992</v>
          </cell>
          <cell r="C217">
            <v>100992</v>
          </cell>
          <cell r="E217" t="str">
            <v>CDH- Control System Imnprovement</v>
          </cell>
          <cell r="H217">
            <v>0</v>
          </cell>
          <cell r="J217">
            <v>0</v>
          </cell>
          <cell r="M217">
            <v>0</v>
          </cell>
          <cell r="U217">
            <v>0</v>
          </cell>
          <cell r="Y217">
            <v>0</v>
          </cell>
          <cell r="AC217">
            <v>0</v>
          </cell>
        </row>
        <row r="218">
          <cell r="A218">
            <v>100995</v>
          </cell>
          <cell r="C218">
            <v>100995</v>
          </cell>
          <cell r="E218" t="str">
            <v>CDH-Phase 5 Piping</v>
          </cell>
          <cell r="H218">
            <v>0</v>
          </cell>
          <cell r="J218">
            <v>0</v>
          </cell>
          <cell r="M218">
            <v>0</v>
          </cell>
          <cell r="U218">
            <v>0</v>
          </cell>
          <cell r="Y218">
            <v>0</v>
          </cell>
          <cell r="AC218">
            <v>0</v>
          </cell>
        </row>
        <row r="219">
          <cell r="A219">
            <v>101004</v>
          </cell>
          <cell r="C219">
            <v>101004</v>
          </cell>
          <cell r="E219" t="str">
            <v>CDH-Generator Improvements</v>
          </cell>
          <cell r="H219">
            <v>0</v>
          </cell>
          <cell r="J219">
            <v>0</v>
          </cell>
          <cell r="M219">
            <v>0</v>
          </cell>
          <cell r="U219">
            <v>0</v>
          </cell>
          <cell r="Y219">
            <v>0</v>
          </cell>
          <cell r="AC219">
            <v>0</v>
          </cell>
        </row>
        <row r="220">
          <cell r="A220">
            <v>101005</v>
          </cell>
          <cell r="C220">
            <v>101005</v>
          </cell>
          <cell r="E220" t="str">
            <v>CDH-Building Improvements</v>
          </cell>
          <cell r="H220">
            <v>0</v>
          </cell>
          <cell r="J220">
            <v>0</v>
          </cell>
          <cell r="M220">
            <v>4000</v>
          </cell>
          <cell r="U220">
            <v>4000</v>
          </cell>
          <cell r="Y220">
            <v>0</v>
          </cell>
          <cell r="AC220">
            <v>0</v>
          </cell>
        </row>
        <row r="221">
          <cell r="A221">
            <v>101006</v>
          </cell>
          <cell r="C221">
            <v>101006</v>
          </cell>
          <cell r="E221" t="str">
            <v>CDH-Dist Line Additions</v>
          </cell>
          <cell r="H221">
            <v>0</v>
          </cell>
          <cell r="J221">
            <v>10000</v>
          </cell>
          <cell r="M221">
            <v>0</v>
          </cell>
          <cell r="U221">
            <v>10000</v>
          </cell>
          <cell r="Y221">
            <v>0</v>
          </cell>
          <cell r="AC221">
            <v>0</v>
          </cell>
        </row>
        <row r="222">
          <cell r="A222">
            <v>101061</v>
          </cell>
          <cell r="C222">
            <v>101061</v>
          </cell>
          <cell r="E222" t="str">
            <v>CDH-Generator Improvements</v>
          </cell>
          <cell r="H222">
            <v>12300</v>
          </cell>
          <cell r="J222">
            <v>70000</v>
          </cell>
          <cell r="M222">
            <v>0</v>
          </cell>
          <cell r="U222">
            <v>82300</v>
          </cell>
          <cell r="Y222">
            <v>73935.960000000006</v>
          </cell>
          <cell r="AC222">
            <v>73935.960000000006</v>
          </cell>
        </row>
        <row r="223">
          <cell r="A223">
            <v>101062</v>
          </cell>
          <cell r="C223">
            <v>101062</v>
          </cell>
          <cell r="E223" t="str">
            <v>CDH-Dist Line Additions</v>
          </cell>
          <cell r="H223">
            <v>0</v>
          </cell>
          <cell r="J223">
            <v>0</v>
          </cell>
          <cell r="M223">
            <v>0</v>
          </cell>
          <cell r="U223">
            <v>0</v>
          </cell>
          <cell r="Y223">
            <v>0</v>
          </cell>
          <cell r="AC223">
            <v>0</v>
          </cell>
        </row>
        <row r="224">
          <cell r="A224">
            <v>101109</v>
          </cell>
          <cell r="C224">
            <v>101109</v>
          </cell>
          <cell r="E224" t="str">
            <v>CDH-Overhaul turbo chargers on Genset 2</v>
          </cell>
          <cell r="H224">
            <v>0</v>
          </cell>
          <cell r="J224">
            <v>0</v>
          </cell>
          <cell r="M224">
            <v>0</v>
          </cell>
          <cell r="U224">
            <v>0</v>
          </cell>
          <cell r="Y224">
            <v>0</v>
          </cell>
          <cell r="AC224">
            <v>0</v>
          </cell>
        </row>
        <row r="225">
          <cell r="A225">
            <v>0</v>
          </cell>
          <cell r="L225" t="str">
            <v>----------</v>
          </cell>
          <cell r="S225" t="str">
            <v>----------</v>
          </cell>
          <cell r="W225" t="str">
            <v>----------</v>
          </cell>
          <cell r="Z225" t="str">
            <v>----------</v>
          </cell>
          <cell r="AE225" t="str">
            <v>----------</v>
          </cell>
        </row>
        <row r="226">
          <cell r="A226">
            <v>0</v>
          </cell>
          <cell r="E226" t="str">
            <v>Total for</v>
          </cell>
          <cell r="F226" t="str">
            <v>Cornwall District Heating</v>
          </cell>
          <cell r="H226">
            <v>12300</v>
          </cell>
          <cell r="J226">
            <v>80000</v>
          </cell>
          <cell r="M226">
            <v>4000</v>
          </cell>
          <cell r="U226">
            <v>96300</v>
          </cell>
          <cell r="Y226">
            <v>73935.960000000006</v>
          </cell>
          <cell r="AC226">
            <v>73935.960000000006</v>
          </cell>
        </row>
        <row r="227">
          <cell r="A227">
            <v>0</v>
          </cell>
        </row>
        <row r="228">
          <cell r="A228">
            <v>0</v>
          </cell>
          <cell r="B228" t="str">
            <v>Thermal Plant</v>
          </cell>
        </row>
        <row r="229">
          <cell r="A229">
            <v>101125</v>
          </cell>
          <cell r="C229">
            <v>101125</v>
          </cell>
          <cell r="E229" t="str">
            <v>FO-Thermal Plant Improvements *** CLOSED</v>
          </cell>
          <cell r="H229">
            <v>0</v>
          </cell>
          <cell r="J229">
            <v>0</v>
          </cell>
          <cell r="M229">
            <v>0</v>
          </cell>
          <cell r="U229">
            <v>0</v>
          </cell>
          <cell r="Y229">
            <v>147739.44</v>
          </cell>
          <cell r="AC229">
            <v>147739.44</v>
          </cell>
        </row>
        <row r="230">
          <cell r="A230">
            <v>0</v>
          </cell>
          <cell r="L230" t="str">
            <v>----------</v>
          </cell>
          <cell r="S230" t="str">
            <v>----------</v>
          </cell>
          <cell r="W230" t="str">
            <v>----------</v>
          </cell>
          <cell r="Z230" t="str">
            <v>----------</v>
          </cell>
          <cell r="AE230" t="str">
            <v>----------</v>
          </cell>
        </row>
        <row r="231">
          <cell r="A231">
            <v>0</v>
          </cell>
          <cell r="E231" t="str">
            <v>Total for</v>
          </cell>
          <cell r="F231" t="str">
            <v>Thermal Plant</v>
          </cell>
          <cell r="H231">
            <v>0</v>
          </cell>
          <cell r="J231">
            <v>0</v>
          </cell>
          <cell r="M231">
            <v>0</v>
          </cell>
          <cell r="U231">
            <v>0</v>
          </cell>
          <cell r="Y231">
            <v>147739.44</v>
          </cell>
          <cell r="AC231">
            <v>147739.44</v>
          </cell>
        </row>
        <row r="232">
          <cell r="A232">
            <v>0</v>
          </cell>
          <cell r="L232" t="str">
            <v>----------</v>
          </cell>
          <cell r="S232" t="str">
            <v>----------</v>
          </cell>
          <cell r="W232" t="str">
            <v>----------</v>
          </cell>
          <cell r="Z232" t="str">
            <v>----------</v>
          </cell>
          <cell r="AE232" t="str">
            <v>----------</v>
          </cell>
        </row>
        <row r="233">
          <cell r="A233">
            <v>0</v>
          </cell>
          <cell r="E233" t="str">
            <v>Total Cap. Expnd. in Company</v>
          </cell>
          <cell r="G233">
            <v>30</v>
          </cell>
          <cell r="H233">
            <v>36042</v>
          </cell>
          <cell r="J233">
            <v>533999.96</v>
          </cell>
          <cell r="M233">
            <v>7900</v>
          </cell>
          <cell r="U233">
            <v>577941.96</v>
          </cell>
          <cell r="Y233">
            <v>387933.84</v>
          </cell>
          <cell r="AC233">
            <v>387933.84</v>
          </cell>
        </row>
        <row r="234">
          <cell r="A234">
            <v>0</v>
          </cell>
          <cell r="B234" t="str">
            <v>2007.09.12                                                                                        CNP Summary of Capital Expenditures - Budget Approval Report                                                                                               3</v>
          </cell>
        </row>
        <row r="235">
          <cell r="A235">
            <v>0</v>
          </cell>
        </row>
        <row r="236">
          <cell r="A236">
            <v>0</v>
          </cell>
          <cell r="B236" t="str">
            <v>Run Date:</v>
          </cell>
          <cell r="D236" t="str">
            <v>2007.09.12</v>
          </cell>
          <cell r="Q236" t="str">
            <v>Cornwall</v>
          </cell>
          <cell r="AH236" t="str">
            <v>Page no.:</v>
          </cell>
        </row>
        <row r="237">
          <cell r="A237">
            <v>0</v>
          </cell>
          <cell r="B237">
            <v>3</v>
          </cell>
        </row>
        <row r="238">
          <cell r="A238">
            <v>0</v>
          </cell>
          <cell r="O238" t="str">
            <v>Summary of Capital Expenditures</v>
          </cell>
        </row>
        <row r="239">
          <cell r="A239">
            <v>0</v>
          </cell>
          <cell r="P239" t="str">
            <v>Budget Approval Form Processing</v>
          </cell>
        </row>
        <row r="240">
          <cell r="A240">
            <v>0</v>
          </cell>
          <cell r="N240" t="str">
            <v>For period month end: December 2008</v>
          </cell>
        </row>
        <row r="241">
          <cell r="A241">
            <v>0</v>
          </cell>
        </row>
        <row r="242">
          <cell r="A242">
            <v>0</v>
          </cell>
          <cell r="K242" t="str">
            <v>Planned Capital Expenditures (</v>
          </cell>
          <cell r="T242">
            <v>2008</v>
          </cell>
          <cell r="V242" t="str">
            <v>)</v>
          </cell>
        </row>
        <row r="243">
          <cell r="A243" t="str">
            <v>Order</v>
          </cell>
          <cell r="C243" t="str">
            <v>Order</v>
          </cell>
          <cell r="E243" t="str">
            <v>Order Description</v>
          </cell>
          <cell r="I243" t="str">
            <v>Labour</v>
          </cell>
          <cell r="L243" t="str">
            <v>Materials</v>
          </cell>
          <cell r="R243" t="str">
            <v>Contracted Svcs.</v>
          </cell>
          <cell r="X243" t="str">
            <v>Total Cost</v>
          </cell>
          <cell r="Z243" t="str">
            <v>Year</v>
          </cell>
          <cell r="AA243">
            <v>2007</v>
          </cell>
          <cell r="AB243" t="str">
            <v>Plan</v>
          </cell>
          <cell r="AD243" t="str">
            <v>Year</v>
          </cell>
          <cell r="AF243">
            <v>2007</v>
          </cell>
          <cell r="AG243" t="str">
            <v>Forecast</v>
          </cell>
        </row>
        <row r="244">
          <cell r="A244">
            <v>0</v>
          </cell>
        </row>
        <row r="245">
          <cell r="A245">
            <v>0</v>
          </cell>
        </row>
        <row r="246">
          <cell r="A246">
            <v>0</v>
          </cell>
          <cell r="B246" t="str">
            <v>Cornwall Distribution</v>
          </cell>
        </row>
        <row r="247">
          <cell r="A247">
            <v>100961</v>
          </cell>
          <cell r="C247">
            <v>100961</v>
          </cell>
          <cell r="E247" t="str">
            <v>Cornwall-Building Improvements</v>
          </cell>
          <cell r="H247">
            <v>12300</v>
          </cell>
          <cell r="J247">
            <v>142800</v>
          </cell>
          <cell r="M247">
            <v>0</v>
          </cell>
          <cell r="U247">
            <v>155100</v>
          </cell>
          <cell r="Y247">
            <v>62988</v>
          </cell>
          <cell r="AC247">
            <v>62988</v>
          </cell>
        </row>
        <row r="248">
          <cell r="A248">
            <v>100962</v>
          </cell>
          <cell r="C248">
            <v>100962</v>
          </cell>
          <cell r="E248" t="str">
            <v>Cornwall-Substation Summerstown</v>
          </cell>
          <cell r="H248">
            <v>0</v>
          </cell>
          <cell r="J248">
            <v>0</v>
          </cell>
          <cell r="M248">
            <v>0</v>
          </cell>
          <cell r="U248">
            <v>0</v>
          </cell>
          <cell r="Y248">
            <v>0</v>
          </cell>
          <cell r="AC248">
            <v>0</v>
          </cell>
        </row>
        <row r="249">
          <cell r="A249">
            <v>100963</v>
          </cell>
          <cell r="C249">
            <v>100963</v>
          </cell>
          <cell r="E249" t="str">
            <v>Cornwall-Transmission Lines</v>
          </cell>
          <cell r="H249">
            <v>9409.2000000000007</v>
          </cell>
          <cell r="J249">
            <v>25200</v>
          </cell>
          <cell r="M249">
            <v>0</v>
          </cell>
          <cell r="U249">
            <v>34609.199999999997</v>
          </cell>
          <cell r="Y249">
            <v>53392.44</v>
          </cell>
          <cell r="AC249">
            <v>53392.44</v>
          </cell>
        </row>
        <row r="250">
          <cell r="A250">
            <v>100964</v>
          </cell>
          <cell r="C250">
            <v>100964</v>
          </cell>
          <cell r="E250" t="str">
            <v>Cornwall - New OH Services City</v>
          </cell>
          <cell r="H250">
            <v>71113.56</v>
          </cell>
          <cell r="J250">
            <v>65400</v>
          </cell>
          <cell r="M250">
            <v>0</v>
          </cell>
          <cell r="U250">
            <v>136513.56</v>
          </cell>
          <cell r="Y250">
            <v>146238.84</v>
          </cell>
          <cell r="AC250">
            <v>146238.84</v>
          </cell>
        </row>
        <row r="251">
          <cell r="A251">
            <v>100965</v>
          </cell>
          <cell r="C251">
            <v>100965</v>
          </cell>
          <cell r="E251" t="str">
            <v>Cornwall - New UG Services City</v>
          </cell>
          <cell r="H251">
            <v>166021.79999999999</v>
          </cell>
          <cell r="J251">
            <v>235200</v>
          </cell>
          <cell r="M251">
            <v>0</v>
          </cell>
          <cell r="U251">
            <v>401221.8</v>
          </cell>
          <cell r="Y251">
            <v>335461.08</v>
          </cell>
          <cell r="AC251">
            <v>335461.08</v>
          </cell>
        </row>
        <row r="252">
          <cell r="A252">
            <v>100966</v>
          </cell>
          <cell r="C252">
            <v>100966</v>
          </cell>
          <cell r="E252" t="str">
            <v>Cornwall-Transformer</v>
          </cell>
          <cell r="H252">
            <v>24100.32</v>
          </cell>
          <cell r="J252">
            <v>290000</v>
          </cell>
          <cell r="M252">
            <v>0</v>
          </cell>
          <cell r="U252">
            <v>314100.32</v>
          </cell>
          <cell r="Y252">
            <v>200400</v>
          </cell>
          <cell r="AC252">
            <v>200400</v>
          </cell>
        </row>
        <row r="253">
          <cell r="A253">
            <v>100967</v>
          </cell>
          <cell r="C253">
            <v>100967</v>
          </cell>
          <cell r="E253" t="str">
            <v>Cornwall-New Meters</v>
          </cell>
          <cell r="H253">
            <v>15507.24</v>
          </cell>
          <cell r="J253">
            <v>141600</v>
          </cell>
          <cell r="M253">
            <v>0</v>
          </cell>
          <cell r="U253">
            <v>157107.24</v>
          </cell>
          <cell r="Y253">
            <v>150504.48000000001</v>
          </cell>
          <cell r="AC253">
            <v>150504.48000000001</v>
          </cell>
        </row>
        <row r="254">
          <cell r="A254">
            <v>100968</v>
          </cell>
          <cell r="C254">
            <v>100968</v>
          </cell>
          <cell r="E254" t="str">
            <v>Cornwall-New Office Equipment</v>
          </cell>
          <cell r="H254">
            <v>0</v>
          </cell>
          <cell r="J254">
            <v>28000</v>
          </cell>
          <cell r="M254">
            <v>0</v>
          </cell>
          <cell r="U254">
            <v>28000</v>
          </cell>
          <cell r="Y254">
            <v>6000</v>
          </cell>
          <cell r="AC254">
            <v>6000</v>
          </cell>
        </row>
        <row r="255">
          <cell r="A255">
            <v>100969</v>
          </cell>
          <cell r="C255">
            <v>100969</v>
          </cell>
          <cell r="E255" t="str">
            <v>Cornwall-New Tools &amp; Equipment</v>
          </cell>
          <cell r="H255">
            <v>0</v>
          </cell>
          <cell r="J255">
            <v>44520</v>
          </cell>
          <cell r="M255">
            <v>0</v>
          </cell>
          <cell r="U255">
            <v>44520</v>
          </cell>
          <cell r="Y255">
            <v>40200</v>
          </cell>
          <cell r="AC255">
            <v>40200</v>
          </cell>
        </row>
        <row r="256">
          <cell r="A256">
            <v>100970</v>
          </cell>
          <cell r="C256">
            <v>100970</v>
          </cell>
          <cell r="E256" t="str">
            <v>Cornwall - New OH Services S Stormont</v>
          </cell>
          <cell r="H256">
            <v>0</v>
          </cell>
          <cell r="J256">
            <v>2400</v>
          </cell>
          <cell r="M256">
            <v>0</v>
          </cell>
          <cell r="U256">
            <v>2400</v>
          </cell>
          <cell r="Y256">
            <v>0</v>
          </cell>
          <cell r="AC256">
            <v>0</v>
          </cell>
        </row>
        <row r="257">
          <cell r="A257">
            <v>100971</v>
          </cell>
          <cell r="C257">
            <v>100971</v>
          </cell>
          <cell r="E257" t="str">
            <v>Cornwall-Distribution Upgrades City</v>
          </cell>
          <cell r="H257">
            <v>214830.6</v>
          </cell>
          <cell r="J257">
            <v>247440</v>
          </cell>
          <cell r="M257">
            <v>0</v>
          </cell>
          <cell r="U257">
            <v>462270.6</v>
          </cell>
          <cell r="Y257">
            <v>335439.84000000003</v>
          </cell>
          <cell r="AC257">
            <v>335439.84000000003</v>
          </cell>
        </row>
        <row r="258">
          <cell r="A258">
            <v>100972</v>
          </cell>
          <cell r="C258">
            <v>100972</v>
          </cell>
          <cell r="E258" t="str">
            <v>Cornwall-Distr. Upgrades S Stormont</v>
          </cell>
          <cell r="H258">
            <v>4471.2</v>
          </cell>
          <cell r="J258">
            <v>3900</v>
          </cell>
          <cell r="M258">
            <v>0</v>
          </cell>
          <cell r="U258">
            <v>8371.2000000000007</v>
          </cell>
          <cell r="Y258">
            <v>8459.64</v>
          </cell>
          <cell r="AC258">
            <v>8459.64</v>
          </cell>
        </row>
        <row r="259">
          <cell r="A259">
            <v>100973</v>
          </cell>
          <cell r="C259">
            <v>100973</v>
          </cell>
          <cell r="E259" t="str">
            <v>Cornwall-Distr. Upgrades S Glengary</v>
          </cell>
          <cell r="H259">
            <v>105982.2</v>
          </cell>
          <cell r="J259">
            <v>131280</v>
          </cell>
          <cell r="M259">
            <v>0</v>
          </cell>
          <cell r="U259">
            <v>237262.2</v>
          </cell>
          <cell r="Y259">
            <v>175773.6</v>
          </cell>
          <cell r="AC259">
            <v>175773.6</v>
          </cell>
        </row>
        <row r="260">
          <cell r="A260">
            <v>100974</v>
          </cell>
          <cell r="C260">
            <v>100974</v>
          </cell>
          <cell r="E260" t="str">
            <v>Cornwall-Distr. Upgrades Cornwall Island</v>
          </cell>
          <cell r="H260">
            <v>15163.92</v>
          </cell>
          <cell r="J260">
            <v>11040</v>
          </cell>
          <cell r="M260">
            <v>0</v>
          </cell>
          <cell r="U260">
            <v>26203.919999999998</v>
          </cell>
          <cell r="Y260">
            <v>34863.599999999999</v>
          </cell>
          <cell r="AC260">
            <v>34863.599999999999</v>
          </cell>
        </row>
        <row r="261">
          <cell r="A261">
            <v>100975</v>
          </cell>
          <cell r="C261">
            <v>100975</v>
          </cell>
          <cell r="E261" t="str">
            <v>Cornwall - New OH Services S Glengarry</v>
          </cell>
          <cell r="H261">
            <v>79984.320000000007</v>
          </cell>
          <cell r="J261">
            <v>62520</v>
          </cell>
          <cell r="M261">
            <v>0</v>
          </cell>
          <cell r="U261">
            <v>142504.32000000001</v>
          </cell>
          <cell r="Y261">
            <v>92699.28</v>
          </cell>
          <cell r="AC261">
            <v>92699.28</v>
          </cell>
        </row>
        <row r="262">
          <cell r="A262">
            <v>100976</v>
          </cell>
          <cell r="C262">
            <v>100976</v>
          </cell>
          <cell r="E262" t="str">
            <v>Cornwall - New OH Services Cornwall Isla</v>
          </cell>
          <cell r="H262">
            <v>184.56</v>
          </cell>
          <cell r="J262">
            <v>600</v>
          </cell>
          <cell r="M262">
            <v>0</v>
          </cell>
          <cell r="U262">
            <v>784.56</v>
          </cell>
          <cell r="Y262">
            <v>0</v>
          </cell>
          <cell r="AC262">
            <v>0</v>
          </cell>
        </row>
        <row r="263">
          <cell r="A263">
            <v>100977</v>
          </cell>
          <cell r="C263">
            <v>100977</v>
          </cell>
          <cell r="E263" t="str">
            <v>Cornwall-New Streetlights City</v>
          </cell>
          <cell r="H263">
            <v>0</v>
          </cell>
          <cell r="J263">
            <v>0</v>
          </cell>
          <cell r="M263">
            <v>0</v>
          </cell>
          <cell r="U263">
            <v>0</v>
          </cell>
          <cell r="Y263">
            <v>0</v>
          </cell>
          <cell r="AC263">
            <v>0</v>
          </cell>
        </row>
        <row r="264">
          <cell r="A264">
            <v>100978</v>
          </cell>
          <cell r="C264">
            <v>100978</v>
          </cell>
          <cell r="E264" t="str">
            <v>Cornwall-New Streetlights S Glengarry</v>
          </cell>
          <cell r="H264">
            <v>0</v>
          </cell>
          <cell r="J264">
            <v>600</v>
          </cell>
          <cell r="M264">
            <v>0</v>
          </cell>
          <cell r="U264">
            <v>600</v>
          </cell>
          <cell r="Y264">
            <v>0</v>
          </cell>
          <cell r="AC264">
            <v>0</v>
          </cell>
        </row>
        <row r="265">
          <cell r="A265">
            <v>100979</v>
          </cell>
          <cell r="C265">
            <v>100979</v>
          </cell>
          <cell r="E265" t="str">
            <v>Cornwall-New Streetlights South Stormont</v>
          </cell>
          <cell r="H265">
            <v>0</v>
          </cell>
          <cell r="J265">
            <v>0</v>
          </cell>
          <cell r="M265">
            <v>0</v>
          </cell>
          <cell r="U265">
            <v>0</v>
          </cell>
          <cell r="Y265">
            <v>0</v>
          </cell>
          <cell r="AC265">
            <v>0</v>
          </cell>
        </row>
        <row r="266">
          <cell r="A266">
            <v>100980</v>
          </cell>
          <cell r="C266">
            <v>100980</v>
          </cell>
          <cell r="E266" t="str">
            <v>Cornwall-New Streetlights Cornwall ISlan</v>
          </cell>
          <cell r="H266">
            <v>0</v>
          </cell>
          <cell r="J266">
            <v>0</v>
          </cell>
          <cell r="M266">
            <v>0</v>
          </cell>
          <cell r="U266">
            <v>0</v>
          </cell>
          <cell r="Y266">
            <v>0</v>
          </cell>
          <cell r="AC266">
            <v>0</v>
          </cell>
        </row>
        <row r="267">
          <cell r="A267">
            <v>100981</v>
          </cell>
          <cell r="C267">
            <v>100981</v>
          </cell>
          <cell r="E267" t="str">
            <v>Cornwall-Substation Rosemount</v>
          </cell>
          <cell r="H267">
            <v>14618.76</v>
          </cell>
          <cell r="J267">
            <v>54900</v>
          </cell>
          <cell r="M267">
            <v>0</v>
          </cell>
          <cell r="U267">
            <v>69518.759999999995</v>
          </cell>
          <cell r="Y267">
            <v>45109.919999999998</v>
          </cell>
          <cell r="AC267">
            <v>45109.919999999998</v>
          </cell>
        </row>
        <row r="268">
          <cell r="A268">
            <v>100982</v>
          </cell>
          <cell r="C268">
            <v>100982</v>
          </cell>
          <cell r="E268" t="str">
            <v>Cornwall-Substation Courtaulds</v>
          </cell>
          <cell r="H268">
            <v>8098.2</v>
          </cell>
          <cell r="J268">
            <v>0</v>
          </cell>
          <cell r="M268">
            <v>53580</v>
          </cell>
          <cell r="U268">
            <v>61678.2</v>
          </cell>
          <cell r="Y268">
            <v>33554.04</v>
          </cell>
          <cell r="AC268">
            <v>33554.04</v>
          </cell>
        </row>
        <row r="269">
          <cell r="A269">
            <v>100983</v>
          </cell>
          <cell r="C269">
            <v>100983</v>
          </cell>
          <cell r="E269" t="str">
            <v>Cornwall-Substation McConnell</v>
          </cell>
          <cell r="H269">
            <v>0</v>
          </cell>
          <cell r="J269">
            <v>0</v>
          </cell>
          <cell r="M269">
            <v>0</v>
          </cell>
          <cell r="U269">
            <v>0</v>
          </cell>
          <cell r="Y269">
            <v>0</v>
          </cell>
          <cell r="AC269">
            <v>0</v>
          </cell>
        </row>
        <row r="270">
          <cell r="A270">
            <v>100984</v>
          </cell>
          <cell r="C270">
            <v>100984</v>
          </cell>
          <cell r="E270" t="str">
            <v>Cornwall-Substation Loyalist</v>
          </cell>
          <cell r="H270">
            <v>0</v>
          </cell>
          <cell r="J270">
            <v>0</v>
          </cell>
          <cell r="M270">
            <v>0</v>
          </cell>
          <cell r="U270">
            <v>0</v>
          </cell>
          <cell r="Y270">
            <v>0</v>
          </cell>
          <cell r="AC270">
            <v>0</v>
          </cell>
        </row>
        <row r="271">
          <cell r="A271">
            <v>100985</v>
          </cell>
          <cell r="C271">
            <v>100985</v>
          </cell>
          <cell r="E271" t="str">
            <v>Cornwall-Substation Adolphus</v>
          </cell>
          <cell r="H271">
            <v>0</v>
          </cell>
          <cell r="J271">
            <v>0</v>
          </cell>
          <cell r="M271">
            <v>0</v>
          </cell>
          <cell r="U271">
            <v>0</v>
          </cell>
          <cell r="Y271">
            <v>0</v>
          </cell>
          <cell r="AC271">
            <v>0</v>
          </cell>
        </row>
        <row r="272">
          <cell r="A272">
            <v>100986</v>
          </cell>
          <cell r="C272">
            <v>100986</v>
          </cell>
          <cell r="E272" t="str">
            <v>Cornwall-Substation Boundary Rd</v>
          </cell>
          <cell r="H272">
            <v>0</v>
          </cell>
          <cell r="J272">
            <v>0</v>
          </cell>
          <cell r="M272">
            <v>0</v>
          </cell>
          <cell r="U272">
            <v>0</v>
          </cell>
          <cell r="Y272">
            <v>0</v>
          </cell>
          <cell r="AC272">
            <v>0</v>
          </cell>
        </row>
        <row r="273">
          <cell r="A273">
            <v>100987</v>
          </cell>
          <cell r="C273">
            <v>100987</v>
          </cell>
          <cell r="E273" t="str">
            <v>Cornwall-Substation Camerontown</v>
          </cell>
          <cell r="H273">
            <v>0</v>
          </cell>
          <cell r="J273">
            <v>0</v>
          </cell>
          <cell r="M273">
            <v>0</v>
          </cell>
          <cell r="U273">
            <v>0</v>
          </cell>
          <cell r="Y273">
            <v>0</v>
          </cell>
          <cell r="AC273">
            <v>0</v>
          </cell>
        </row>
        <row r="274">
          <cell r="A274">
            <v>100988</v>
          </cell>
          <cell r="C274">
            <v>100988</v>
          </cell>
          <cell r="E274" t="str">
            <v>Cornwall-Substation ICI</v>
          </cell>
          <cell r="H274">
            <v>0</v>
          </cell>
          <cell r="J274">
            <v>0</v>
          </cell>
          <cell r="M274">
            <v>0</v>
          </cell>
          <cell r="U274">
            <v>0</v>
          </cell>
          <cell r="Y274">
            <v>28885.919999999998</v>
          </cell>
          <cell r="AC274">
            <v>28885.919999999998</v>
          </cell>
        </row>
        <row r="275">
          <cell r="A275">
            <v>101002</v>
          </cell>
          <cell r="C275">
            <v>101002</v>
          </cell>
          <cell r="E275" t="str">
            <v>CE-Misc Capital IT Purchases</v>
          </cell>
          <cell r="H275">
            <v>0</v>
          </cell>
          <cell r="J275">
            <v>0</v>
          </cell>
          <cell r="M275">
            <v>0</v>
          </cell>
          <cell r="U275">
            <v>0</v>
          </cell>
          <cell r="Y275">
            <v>0</v>
          </cell>
          <cell r="AC275">
            <v>0</v>
          </cell>
        </row>
        <row r="276">
          <cell r="A276">
            <v>101003</v>
          </cell>
          <cell r="C276">
            <v>101003</v>
          </cell>
          <cell r="E276" t="str">
            <v>Cornwall-Transportation Equipment</v>
          </cell>
          <cell r="H276">
            <v>0</v>
          </cell>
          <cell r="J276">
            <v>261360</v>
          </cell>
          <cell r="M276">
            <v>0</v>
          </cell>
          <cell r="U276">
            <v>261360</v>
          </cell>
          <cell r="Y276">
            <v>264999.96000000002</v>
          </cell>
          <cell r="AC276">
            <v>264999.96000000002</v>
          </cell>
        </row>
        <row r="277">
          <cell r="A277">
            <v>101021</v>
          </cell>
          <cell r="C277">
            <v>101021</v>
          </cell>
          <cell r="E277" t="str">
            <v>CE-Easements</v>
          </cell>
          <cell r="H277">
            <v>0</v>
          </cell>
          <cell r="J277">
            <v>0</v>
          </cell>
          <cell r="M277">
            <v>0</v>
          </cell>
          <cell r="U277">
            <v>0</v>
          </cell>
          <cell r="Y277">
            <v>0</v>
          </cell>
          <cell r="AC277">
            <v>0</v>
          </cell>
        </row>
        <row r="278">
          <cell r="A278">
            <v>101022</v>
          </cell>
          <cell r="C278">
            <v>101022</v>
          </cell>
          <cell r="E278" t="str">
            <v>CE-UG Servive Upgrades</v>
          </cell>
          <cell r="H278">
            <v>0</v>
          </cell>
          <cell r="J278">
            <v>0</v>
          </cell>
          <cell r="M278">
            <v>0</v>
          </cell>
          <cell r="U278">
            <v>0</v>
          </cell>
          <cell r="Y278">
            <v>0</v>
          </cell>
          <cell r="AC278">
            <v>0</v>
          </cell>
        </row>
        <row r="279">
          <cell r="A279">
            <v>101052</v>
          </cell>
          <cell r="C279">
            <v>101052</v>
          </cell>
          <cell r="E279" t="str">
            <v>Cornwall - UG Distribution Upgrades City</v>
          </cell>
          <cell r="H279">
            <v>121342.32</v>
          </cell>
          <cell r="J279">
            <v>119520</v>
          </cell>
          <cell r="M279">
            <v>28000</v>
          </cell>
          <cell r="U279">
            <v>268862.32</v>
          </cell>
          <cell r="Y279">
            <v>229743.48</v>
          </cell>
          <cell r="AC279">
            <v>229743.48</v>
          </cell>
        </row>
        <row r="280">
          <cell r="A280">
            <v>101063</v>
          </cell>
          <cell r="C280">
            <v>101063</v>
          </cell>
          <cell r="E280" t="str">
            <v>CE-T&amp;D Software</v>
          </cell>
          <cell r="H280">
            <v>0</v>
          </cell>
          <cell r="J280">
            <v>0</v>
          </cell>
          <cell r="M280">
            <v>0</v>
          </cell>
          <cell r="U280">
            <v>0</v>
          </cell>
          <cell r="Y280">
            <v>0</v>
          </cell>
          <cell r="AC280">
            <v>0</v>
          </cell>
        </row>
        <row r="281">
          <cell r="A281">
            <v>101076</v>
          </cell>
          <cell r="C281">
            <v>101076</v>
          </cell>
          <cell r="E281" t="str">
            <v>CE- General Capital</v>
          </cell>
          <cell r="H281">
            <v>175977.84</v>
          </cell>
          <cell r="J281">
            <v>550941.6</v>
          </cell>
          <cell r="M281">
            <v>0</v>
          </cell>
          <cell r="U281">
            <v>726919.44</v>
          </cell>
          <cell r="Y281">
            <v>780940.92</v>
          </cell>
          <cell r="AC281">
            <v>780940.92</v>
          </cell>
        </row>
        <row r="282">
          <cell r="A282">
            <v>101078</v>
          </cell>
          <cell r="C282">
            <v>101078</v>
          </cell>
          <cell r="E282" t="str">
            <v>CE -Reloc &amp; upgrade Bound Rd Trans 25 MV</v>
          </cell>
          <cell r="H282">
            <v>10200</v>
          </cell>
          <cell r="J282">
            <v>0</v>
          </cell>
          <cell r="M282">
            <v>0</v>
          </cell>
          <cell r="U282">
            <v>10200</v>
          </cell>
          <cell r="Y282">
            <v>8006.4</v>
          </cell>
          <cell r="AC282">
            <v>8006.4</v>
          </cell>
        </row>
        <row r="283">
          <cell r="A283">
            <v>101079</v>
          </cell>
          <cell r="C283">
            <v>101079</v>
          </cell>
          <cell r="E283" t="str">
            <v>Cornwall - New UG Services S Stormont</v>
          </cell>
          <cell r="H283">
            <v>0</v>
          </cell>
          <cell r="J283">
            <v>0</v>
          </cell>
          <cell r="M283">
            <v>0</v>
          </cell>
          <cell r="U283">
            <v>0</v>
          </cell>
          <cell r="Y283">
            <v>0</v>
          </cell>
          <cell r="AC283">
            <v>0</v>
          </cell>
        </row>
        <row r="284">
          <cell r="A284">
            <v>101080</v>
          </cell>
          <cell r="C284">
            <v>101080</v>
          </cell>
          <cell r="E284" t="str">
            <v>Cornwall - New UG Services S Glengarry</v>
          </cell>
          <cell r="H284">
            <v>0</v>
          </cell>
          <cell r="J284">
            <v>0</v>
          </cell>
          <cell r="M284">
            <v>0</v>
          </cell>
          <cell r="U284">
            <v>0</v>
          </cell>
          <cell r="Y284">
            <v>0</v>
          </cell>
          <cell r="AC284">
            <v>0</v>
          </cell>
        </row>
        <row r="285">
          <cell r="A285">
            <v>101081</v>
          </cell>
          <cell r="C285">
            <v>101081</v>
          </cell>
          <cell r="E285" t="str">
            <v>Cornwall - New UG Services Cornwall Isla</v>
          </cell>
          <cell r="H285">
            <v>0</v>
          </cell>
          <cell r="J285">
            <v>0</v>
          </cell>
          <cell r="M285">
            <v>0</v>
          </cell>
          <cell r="U285">
            <v>0</v>
          </cell>
          <cell r="Y285">
            <v>0</v>
          </cell>
          <cell r="AC285">
            <v>0</v>
          </cell>
        </row>
        <row r="286">
          <cell r="A286">
            <v>101090</v>
          </cell>
          <cell r="C286">
            <v>101090</v>
          </cell>
          <cell r="E286" t="str">
            <v>Cornwall-Generator Rebuilds</v>
          </cell>
          <cell r="H286">
            <v>0</v>
          </cell>
          <cell r="J286">
            <v>0</v>
          </cell>
          <cell r="M286">
            <v>0</v>
          </cell>
          <cell r="U286">
            <v>0</v>
          </cell>
          <cell r="Y286">
            <v>0</v>
          </cell>
          <cell r="AC286">
            <v>0</v>
          </cell>
        </row>
        <row r="287">
          <cell r="A287">
            <v>101106</v>
          </cell>
          <cell r="C287">
            <v>101106</v>
          </cell>
          <cell r="E287" t="str">
            <v>CE-LIMS System Upgrade</v>
          </cell>
          <cell r="H287">
            <v>0</v>
          </cell>
          <cell r="J287">
            <v>0</v>
          </cell>
          <cell r="M287">
            <v>0</v>
          </cell>
          <cell r="U287">
            <v>0</v>
          </cell>
          <cell r="Y287">
            <v>0</v>
          </cell>
          <cell r="AC287">
            <v>0</v>
          </cell>
        </row>
        <row r="288">
          <cell r="A288">
            <v>101118</v>
          </cell>
          <cell r="C288">
            <v>101118</v>
          </cell>
          <cell r="E288" t="str">
            <v>CE - Communications Project</v>
          </cell>
          <cell r="H288">
            <v>16800.96</v>
          </cell>
          <cell r="J288">
            <v>28380</v>
          </cell>
          <cell r="M288">
            <v>0</v>
          </cell>
          <cell r="U288">
            <v>45180.959999999999</v>
          </cell>
          <cell r="Y288">
            <v>103705.68</v>
          </cell>
          <cell r="AC288">
            <v>103705.68</v>
          </cell>
        </row>
        <row r="289">
          <cell r="A289">
            <v>0</v>
          </cell>
          <cell r="L289" t="str">
            <v>----------</v>
          </cell>
          <cell r="S289" t="str">
            <v>----------</v>
          </cell>
          <cell r="W289" t="str">
            <v>----------</v>
          </cell>
          <cell r="Z289" t="str">
            <v>----------</v>
          </cell>
          <cell r="AE289" t="str">
            <v>----------</v>
          </cell>
        </row>
        <row r="290">
          <cell r="A290">
            <v>0</v>
          </cell>
          <cell r="E290" t="str">
            <v>Total for</v>
          </cell>
          <cell r="F290" t="str">
            <v>Cornwall Distribution</v>
          </cell>
          <cell r="H290">
            <v>1066107</v>
          </cell>
          <cell r="J290">
            <v>2447601.6</v>
          </cell>
          <cell r="M290">
            <v>81580</v>
          </cell>
          <cell r="U290">
            <v>3595288.6</v>
          </cell>
          <cell r="Y290">
            <v>3137367.12</v>
          </cell>
          <cell r="AC290">
            <v>3137367.12</v>
          </cell>
        </row>
        <row r="291">
          <cell r="A291">
            <v>0</v>
          </cell>
        </row>
        <row r="292">
          <cell r="A292">
            <v>0</v>
          </cell>
          <cell r="B292" t="str">
            <v>Cornwall Information Technology Dept</v>
          </cell>
        </row>
        <row r="293">
          <cell r="A293">
            <v>101051</v>
          </cell>
          <cell r="C293">
            <v>101051</v>
          </cell>
          <cell r="E293" t="str">
            <v>CE-Misc Capital IT Purchases</v>
          </cell>
          <cell r="H293">
            <v>1440</v>
          </cell>
          <cell r="J293">
            <v>31004</v>
          </cell>
          <cell r="M293">
            <v>0</v>
          </cell>
          <cell r="U293">
            <v>32444</v>
          </cell>
          <cell r="Y293">
            <v>56440.04</v>
          </cell>
          <cell r="AC293">
            <v>56440.04</v>
          </cell>
        </row>
        <row r="294">
          <cell r="A294">
            <v>101091</v>
          </cell>
          <cell r="C294">
            <v>101091</v>
          </cell>
          <cell r="E294" t="str">
            <v>CE - Scada IT Capital Improvements</v>
          </cell>
          <cell r="H294">
            <v>2561.2800000000002</v>
          </cell>
          <cell r="J294">
            <v>5000</v>
          </cell>
          <cell r="M294">
            <v>0</v>
          </cell>
          <cell r="U294">
            <v>7561.28</v>
          </cell>
          <cell r="Y294">
            <v>7561.28</v>
          </cell>
          <cell r="AC294">
            <v>7561.28</v>
          </cell>
        </row>
        <row r="295">
          <cell r="A295">
            <v>101093</v>
          </cell>
          <cell r="C295">
            <v>101093</v>
          </cell>
          <cell r="E295" t="str">
            <v>CE -New servers in 0070</v>
          </cell>
          <cell r="H295">
            <v>4097.28</v>
          </cell>
          <cell r="J295">
            <v>12000</v>
          </cell>
          <cell r="M295">
            <v>0</v>
          </cell>
          <cell r="U295">
            <v>16097.28</v>
          </cell>
          <cell r="Y295">
            <v>24097.279999999999</v>
          </cell>
          <cell r="AC295">
            <v>24097.279999999999</v>
          </cell>
        </row>
        <row r="296">
          <cell r="A296">
            <v>101094</v>
          </cell>
          <cell r="C296">
            <v>101094</v>
          </cell>
          <cell r="E296" t="str">
            <v>CE -New PC's in 0070</v>
          </cell>
          <cell r="H296">
            <v>1409.28</v>
          </cell>
          <cell r="J296">
            <v>22000</v>
          </cell>
          <cell r="M296">
            <v>0</v>
          </cell>
          <cell r="U296">
            <v>23409.279999999999</v>
          </cell>
          <cell r="Y296">
            <v>19409.28</v>
          </cell>
          <cell r="AC296">
            <v>19409.28</v>
          </cell>
        </row>
        <row r="297">
          <cell r="A297">
            <v>101096</v>
          </cell>
          <cell r="C297">
            <v>101096</v>
          </cell>
          <cell r="E297" t="str">
            <v>CE -Hardware &amp; Peripherals in 0070</v>
          </cell>
          <cell r="H297">
            <v>1409.28</v>
          </cell>
          <cell r="J297">
            <v>12004</v>
          </cell>
          <cell r="M297">
            <v>0</v>
          </cell>
          <cell r="U297">
            <v>13413.28</v>
          </cell>
          <cell r="Y297">
            <v>13409.32</v>
          </cell>
          <cell r="AC297">
            <v>13409.32</v>
          </cell>
        </row>
        <row r="298">
          <cell r="A298">
            <v>101130</v>
          </cell>
          <cell r="C298">
            <v>101130</v>
          </cell>
          <cell r="E298" t="str">
            <v>CE-IT SAP Capital Improvements</v>
          </cell>
          <cell r="H298">
            <v>28800</v>
          </cell>
          <cell r="J298">
            <v>0</v>
          </cell>
          <cell r="M298">
            <v>0</v>
          </cell>
          <cell r="U298">
            <v>28800</v>
          </cell>
          <cell r="Y298">
            <v>28800</v>
          </cell>
          <cell r="AC298">
            <v>28800</v>
          </cell>
        </row>
        <row r="299">
          <cell r="A299">
            <v>0</v>
          </cell>
          <cell r="L299" t="str">
            <v>----------</v>
          </cell>
          <cell r="S299" t="str">
            <v>----------</v>
          </cell>
          <cell r="W299" t="str">
            <v>----------</v>
          </cell>
          <cell r="Z299" t="str">
            <v>----------</v>
          </cell>
          <cell r="AE299" t="str">
            <v>----------</v>
          </cell>
        </row>
        <row r="300">
          <cell r="A300">
            <v>0</v>
          </cell>
          <cell r="E300" t="str">
            <v>Total for</v>
          </cell>
          <cell r="F300" t="str">
            <v>Cornwall Information Technolo</v>
          </cell>
          <cell r="H300">
            <v>39717.120000000003</v>
          </cell>
          <cell r="J300">
            <v>82008</v>
          </cell>
          <cell r="M300">
            <v>0</v>
          </cell>
          <cell r="U300">
            <v>121725.12</v>
          </cell>
          <cell r="Y300">
            <v>149717.20000000001</v>
          </cell>
          <cell r="AC300">
            <v>149717.20000000001</v>
          </cell>
        </row>
        <row r="301">
          <cell r="A301">
            <v>0</v>
          </cell>
          <cell r="L301" t="str">
            <v>----------</v>
          </cell>
          <cell r="S301" t="str">
            <v>----------</v>
          </cell>
          <cell r="W301" t="str">
            <v>----------</v>
          </cell>
          <cell r="Z301" t="str">
            <v>----------</v>
          </cell>
          <cell r="AE301" t="str">
            <v>----------</v>
          </cell>
        </row>
        <row r="302">
          <cell r="A302">
            <v>0</v>
          </cell>
          <cell r="E302" t="str">
            <v>Total Cap. Expnd. in Company</v>
          </cell>
          <cell r="G302">
            <v>70</v>
          </cell>
          <cell r="H302">
            <v>1105824.1200000001</v>
          </cell>
          <cell r="J302">
            <v>2529609.6</v>
          </cell>
          <cell r="M302">
            <v>81580</v>
          </cell>
          <cell r="U302">
            <v>3717013.72</v>
          </cell>
          <cell r="Y302">
            <v>3287084.32</v>
          </cell>
          <cell r="AC302">
            <v>3287084.32</v>
          </cell>
        </row>
        <row r="303">
          <cell r="A303">
            <v>0</v>
          </cell>
        </row>
        <row r="304">
          <cell r="A304">
            <v>0</v>
          </cell>
        </row>
        <row r="305">
          <cell r="A305">
            <v>0</v>
          </cell>
        </row>
        <row r="306">
          <cell r="A306">
            <v>0</v>
          </cell>
        </row>
        <row r="307">
          <cell r="A307">
            <v>0</v>
          </cell>
        </row>
        <row r="308">
          <cell r="A308">
            <v>0</v>
          </cell>
        </row>
        <row r="309">
          <cell r="A309">
            <v>0</v>
          </cell>
        </row>
        <row r="310">
          <cell r="A310">
            <v>0</v>
          </cell>
        </row>
        <row r="311">
          <cell r="A311">
            <v>0</v>
          </cell>
        </row>
        <row r="312">
          <cell r="A312">
            <v>0</v>
          </cell>
        </row>
        <row r="313">
          <cell r="A313">
            <v>0</v>
          </cell>
        </row>
        <row r="314">
          <cell r="A314">
            <v>0</v>
          </cell>
        </row>
        <row r="315">
          <cell r="A315">
            <v>0</v>
          </cell>
        </row>
        <row r="316">
          <cell r="A316">
            <v>0</v>
          </cell>
        </row>
        <row r="317">
          <cell r="A317">
            <v>0</v>
          </cell>
        </row>
        <row r="318">
          <cell r="A318">
            <v>0</v>
          </cell>
        </row>
        <row r="319">
          <cell r="A319">
            <v>0</v>
          </cell>
        </row>
        <row r="320">
          <cell r="A320">
            <v>0</v>
          </cell>
        </row>
        <row r="321">
          <cell r="A321">
            <v>0</v>
          </cell>
        </row>
        <row r="322">
          <cell r="A322">
            <v>0</v>
          </cell>
        </row>
        <row r="323">
          <cell r="A323">
            <v>0</v>
          </cell>
        </row>
        <row r="324">
          <cell r="A324">
            <v>0</v>
          </cell>
        </row>
        <row r="325">
          <cell r="A325">
            <v>0</v>
          </cell>
        </row>
        <row r="326">
          <cell r="A326">
            <v>0</v>
          </cell>
        </row>
        <row r="327">
          <cell r="A327">
            <v>0</v>
          </cell>
        </row>
        <row r="328">
          <cell r="A328">
            <v>0</v>
          </cell>
        </row>
        <row r="329">
          <cell r="A329">
            <v>0</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w to "/>
      <sheetName val="Key"/>
      <sheetName val="Capital Reconciliation"/>
      <sheetName val="Jan 06"/>
      <sheetName val="Feb 06"/>
      <sheetName val="March 06"/>
      <sheetName val="April 06"/>
      <sheetName val="May 06"/>
      <sheetName val="June 06"/>
      <sheetName val="grabber from 2006 YTD import"/>
      <sheetName val="Notes"/>
      <sheetName val="Bd Report for Harry"/>
      <sheetName val="NEW TEMPLATE"/>
      <sheetName val="2006 YTD import"/>
      <sheetName val="2005 YTD import"/>
      <sheetName val="YTD2004"/>
      <sheetName val="CM2004"/>
      <sheetName val="YTD"/>
      <sheetName val="CM"/>
      <sheetName val="Import Final 2004"/>
      <sheetName val="YTD dont touch"/>
      <sheetName val="Capital Report01"/>
      <sheetName val="Capital Export01"/>
      <sheetName val="Import CM 2004 Feb"/>
      <sheetName val="Import YTD 2004 Feb"/>
      <sheetName val="Import YTD Feb"/>
      <sheetName val="Import CM Feb"/>
      <sheetName val="Capital Report April method"/>
      <sheetName val="Capital Report (2)"/>
      <sheetName val="Capital Report march method"/>
      <sheetName val="Cap Rep grabber playing with s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
          <cell r="A1" t="str">
            <v>Run Date:</v>
          </cell>
          <cell r="C1" t="str">
            <v>2006.08.04</v>
          </cell>
          <cell r="N1" t="str">
            <v>CNP Regulated Company</v>
          </cell>
          <cell r="AH1" t="str">
            <v>Page no.:</v>
          </cell>
          <cell r="AI1">
            <v>1</v>
          </cell>
        </row>
        <row r="2">
          <cell r="L2" t="str">
            <v>Summary of Capital Expenditures</v>
          </cell>
        </row>
        <row r="3">
          <cell r="M3" t="str">
            <v>Actual vs Planned/Forecast - Year to Date</v>
          </cell>
        </row>
        <row r="4">
          <cell r="L4" t="str">
            <v>For period month end: July 2006</v>
          </cell>
        </row>
        <row r="6">
          <cell r="I6" t="str">
            <v>Actual Capital Expenditures</v>
          </cell>
          <cell r="T6" t="str">
            <v>Planned Capital Expenditures (ver.</v>
          </cell>
          <cell r="Y6">
            <v>0</v>
          </cell>
          <cell r="Z6" t="str">
            <v>)</v>
          </cell>
          <cell r="AB6" t="str">
            <v>YTD Variance</v>
          </cell>
          <cell r="AE6" t="str">
            <v>Year</v>
          </cell>
          <cell r="AF6">
            <v>2006</v>
          </cell>
          <cell r="AG6" t="str">
            <v>Plan</v>
          </cell>
        </row>
        <row r="7">
          <cell r="B7" t="str">
            <v>Order</v>
          </cell>
          <cell r="D7" t="str">
            <v>Order Description</v>
          </cell>
          <cell r="H7" t="str">
            <v>Labour</v>
          </cell>
          <cell r="J7" t="str">
            <v>Materials</v>
          </cell>
          <cell r="O7" t="str">
            <v>Total Cost</v>
          </cell>
          <cell r="S7" t="str">
            <v>Labour</v>
          </cell>
          <cell r="U7" t="str">
            <v>Materials</v>
          </cell>
          <cell r="W7" t="str">
            <v>Total Cost</v>
          </cell>
          <cell r="AE7" t="str">
            <v>(version 0)</v>
          </cell>
        </row>
        <row r="10">
          <cell r="A10" t="str">
            <v>Transmission</v>
          </cell>
        </row>
        <row r="11">
          <cell r="A11">
            <v>100121</v>
          </cell>
          <cell r="B11">
            <v>100121</v>
          </cell>
          <cell r="D11" t="str">
            <v>FE-Station 11 Projects</v>
          </cell>
          <cell r="G11">
            <v>2880</v>
          </cell>
          <cell r="I11">
            <v>426.24</v>
          </cell>
          <cell r="K11">
            <v>3306.24</v>
          </cell>
          <cell r="Q11">
            <v>0</v>
          </cell>
          <cell r="T11">
            <v>14583.33</v>
          </cell>
          <cell r="V11">
            <v>14583.33</v>
          </cell>
          <cell r="AA11">
            <v>-11277.09</v>
          </cell>
          <cell r="AD11">
            <v>25000</v>
          </cell>
        </row>
        <row r="12">
          <cell r="A12">
            <v>100136</v>
          </cell>
          <cell r="B12">
            <v>100136</v>
          </cell>
          <cell r="D12" t="str">
            <v>FE-Station 17 Projects</v>
          </cell>
          <cell r="G12">
            <v>0</v>
          </cell>
          <cell r="I12">
            <v>664.37</v>
          </cell>
          <cell r="K12">
            <v>664.37</v>
          </cell>
          <cell r="Q12">
            <v>9240</v>
          </cell>
          <cell r="T12">
            <v>35676.660000000003</v>
          </cell>
          <cell r="V12">
            <v>44916.66</v>
          </cell>
          <cell r="AA12">
            <v>-44252.29</v>
          </cell>
          <cell r="AD12">
            <v>77000</v>
          </cell>
        </row>
        <row r="13">
          <cell r="A13">
            <v>100481</v>
          </cell>
          <cell r="B13">
            <v>100481</v>
          </cell>
          <cell r="D13" t="str">
            <v>FE-Station 18 Projects</v>
          </cell>
          <cell r="G13">
            <v>0</v>
          </cell>
          <cell r="I13">
            <v>207.36</v>
          </cell>
          <cell r="K13">
            <v>207.36</v>
          </cell>
          <cell r="Q13">
            <v>2239.98</v>
          </cell>
          <cell r="T13">
            <v>11710.42</v>
          </cell>
          <cell r="V13">
            <v>13950.4</v>
          </cell>
          <cell r="AA13">
            <v>-13743.04</v>
          </cell>
          <cell r="AD13">
            <v>23915</v>
          </cell>
        </row>
        <row r="14">
          <cell r="A14">
            <v>100640</v>
          </cell>
          <cell r="B14">
            <v>100640</v>
          </cell>
          <cell r="D14" t="str">
            <v>FE-Line 2 Projects-Transmission</v>
          </cell>
          <cell r="G14">
            <v>0</v>
          </cell>
          <cell r="I14">
            <v>0</v>
          </cell>
          <cell r="K14">
            <v>0</v>
          </cell>
          <cell r="Q14">
            <v>0</v>
          </cell>
          <cell r="T14">
            <v>40742.92</v>
          </cell>
          <cell r="V14">
            <v>40742.92</v>
          </cell>
          <cell r="AA14">
            <v>-40742.92</v>
          </cell>
          <cell r="AD14">
            <v>69845</v>
          </cell>
        </row>
        <row r="15">
          <cell r="A15">
            <v>100642</v>
          </cell>
          <cell r="B15">
            <v>100642</v>
          </cell>
          <cell r="D15" t="str">
            <v>FE-Line 6 Projects-Transmission</v>
          </cell>
          <cell r="G15">
            <v>0</v>
          </cell>
          <cell r="I15">
            <v>-1608.75</v>
          </cell>
          <cell r="K15">
            <v>-1608.75</v>
          </cell>
          <cell r="Q15">
            <v>0</v>
          </cell>
          <cell r="T15">
            <v>29166.66</v>
          </cell>
          <cell r="V15">
            <v>29166.66</v>
          </cell>
          <cell r="AA15">
            <v>-30775.41</v>
          </cell>
          <cell r="AD15">
            <v>50000</v>
          </cell>
        </row>
        <row r="16">
          <cell r="A16">
            <v>100740</v>
          </cell>
          <cell r="B16">
            <v>100740</v>
          </cell>
          <cell r="D16" t="str">
            <v>FE-Line 5, 7, &amp; 8 Retire Sections-Transm</v>
          </cell>
          <cell r="G16">
            <v>0</v>
          </cell>
          <cell r="I16">
            <v>0</v>
          </cell>
          <cell r="K16">
            <v>0</v>
          </cell>
          <cell r="Q16">
            <v>0</v>
          </cell>
          <cell r="T16">
            <v>14583.34</v>
          </cell>
          <cell r="V16">
            <v>14583.34</v>
          </cell>
          <cell r="AA16">
            <v>-14583.34</v>
          </cell>
          <cell r="AD16">
            <v>25000</v>
          </cell>
        </row>
        <row r="17">
          <cell r="A17">
            <v>100820</v>
          </cell>
          <cell r="B17">
            <v>100820</v>
          </cell>
          <cell r="D17" t="str">
            <v>FE-Misc Transmission Projects</v>
          </cell>
          <cell r="G17">
            <v>2360</v>
          </cell>
          <cell r="I17">
            <v>0</v>
          </cell>
          <cell r="K17">
            <v>2360</v>
          </cell>
          <cell r="Q17">
            <v>0</v>
          </cell>
          <cell r="T17">
            <v>0</v>
          </cell>
          <cell r="V17">
            <v>0</v>
          </cell>
          <cell r="AA17">
            <v>2360</v>
          </cell>
          <cell r="AD17">
            <v>0</v>
          </cell>
        </row>
        <row r="18">
          <cell r="A18">
            <v>100902</v>
          </cell>
          <cell r="B18">
            <v>100902</v>
          </cell>
          <cell r="D18" t="str">
            <v>FE-Repairs to Tower # 27-Structural</v>
          </cell>
          <cell r="G18">
            <v>0</v>
          </cell>
          <cell r="I18">
            <v>0</v>
          </cell>
          <cell r="K18">
            <v>0</v>
          </cell>
          <cell r="Q18">
            <v>0</v>
          </cell>
          <cell r="T18">
            <v>29166.68</v>
          </cell>
          <cell r="V18">
            <v>29166.68</v>
          </cell>
          <cell r="AA18">
            <v>-29166.68</v>
          </cell>
          <cell r="AD18">
            <v>50000</v>
          </cell>
        </row>
        <row r="19">
          <cell r="A19">
            <v>100999</v>
          </cell>
          <cell r="B19">
            <v>100999</v>
          </cell>
          <cell r="D19" t="str">
            <v>FE-Project Fortran</v>
          </cell>
          <cell r="G19">
            <v>33060</v>
          </cell>
          <cell r="I19">
            <v>108827.02</v>
          </cell>
          <cell r="K19">
            <v>141887.01999999999</v>
          </cell>
          <cell r="Q19">
            <v>60200.04</v>
          </cell>
          <cell r="T19">
            <v>100216.66</v>
          </cell>
          <cell r="V19">
            <v>160416.70000000001</v>
          </cell>
          <cell r="AA19">
            <v>-18529.68</v>
          </cell>
          <cell r="AD19">
            <v>275000</v>
          </cell>
        </row>
        <row r="20">
          <cell r="J20" t="str">
            <v>----------</v>
          </cell>
          <cell r="P20" t="str">
            <v>----------</v>
          </cell>
          <cell r="R20" t="str">
            <v>----------</v>
          </cell>
          <cell r="U20" t="str">
            <v>----------</v>
          </cell>
          <cell r="X20" t="str">
            <v>----------</v>
          </cell>
          <cell r="AC20" t="str">
            <v>----------</v>
          </cell>
          <cell r="AF20" t="str">
            <v>----------</v>
          </cell>
        </row>
        <row r="21">
          <cell r="D21" t="str">
            <v>Total for</v>
          </cell>
          <cell r="E21" t="str">
            <v>Transmission</v>
          </cell>
          <cell r="G21">
            <v>38300</v>
          </cell>
          <cell r="I21">
            <v>108516.24</v>
          </cell>
          <cell r="K21">
            <v>146816.24</v>
          </cell>
          <cell r="Q21">
            <v>71680.02</v>
          </cell>
          <cell r="T21">
            <v>275846.67</v>
          </cell>
          <cell r="V21">
            <v>347526.69</v>
          </cell>
          <cell r="AA21">
            <v>-200710.45</v>
          </cell>
          <cell r="AD21">
            <v>595760</v>
          </cell>
        </row>
        <row r="23">
          <cell r="A23" t="str">
            <v>Distribution</v>
          </cell>
        </row>
        <row r="24">
          <cell r="A24">
            <v>100120</v>
          </cell>
          <cell r="B24">
            <v>100120</v>
          </cell>
          <cell r="D24" t="str">
            <v>FE -Install new Station 13</v>
          </cell>
          <cell r="G24">
            <v>0</v>
          </cell>
          <cell r="I24">
            <v>716.43</v>
          </cell>
          <cell r="K24">
            <v>716.43</v>
          </cell>
          <cell r="Q24">
            <v>0</v>
          </cell>
          <cell r="T24">
            <v>0</v>
          </cell>
          <cell r="V24">
            <v>0</v>
          </cell>
          <cell r="AA24">
            <v>716.43</v>
          </cell>
          <cell r="AD24">
            <v>0</v>
          </cell>
        </row>
        <row r="25">
          <cell r="A25">
            <v>100122</v>
          </cell>
          <cell r="B25">
            <v>100122</v>
          </cell>
          <cell r="D25" t="str">
            <v>FE-Delta to Wye Conversion</v>
          </cell>
          <cell r="G25">
            <v>44826</v>
          </cell>
          <cell r="I25">
            <v>348807.69</v>
          </cell>
          <cell r="K25">
            <v>393633.69</v>
          </cell>
          <cell r="Q25">
            <v>189229.91</v>
          </cell>
          <cell r="T25">
            <v>250599.42</v>
          </cell>
          <cell r="V25">
            <v>439829.33</v>
          </cell>
          <cell r="AA25">
            <v>-46195.64</v>
          </cell>
          <cell r="AD25">
            <v>753993</v>
          </cell>
        </row>
        <row r="26">
          <cell r="A26">
            <v>100123</v>
          </cell>
          <cell r="B26">
            <v>100123</v>
          </cell>
          <cell r="D26" t="str">
            <v>FE-Install New Transformers</v>
          </cell>
          <cell r="G26">
            <v>0</v>
          </cell>
          <cell r="I26">
            <v>61149.599999999999</v>
          </cell>
          <cell r="K26">
            <v>61149.599999999999</v>
          </cell>
          <cell r="Q26">
            <v>16090.91</v>
          </cell>
          <cell r="T26">
            <v>141408.75</v>
          </cell>
          <cell r="V26">
            <v>157499.66</v>
          </cell>
          <cell r="AA26">
            <v>-96350.06</v>
          </cell>
          <cell r="AD26">
            <v>269999.48</v>
          </cell>
        </row>
        <row r="27">
          <cell r="A27">
            <v>100124</v>
          </cell>
          <cell r="B27">
            <v>100124</v>
          </cell>
          <cell r="D27" t="str">
            <v>FE-Distribution Upgrades</v>
          </cell>
          <cell r="G27">
            <v>127045.85</v>
          </cell>
          <cell r="I27">
            <v>116700.81</v>
          </cell>
          <cell r="K27">
            <v>243746.66</v>
          </cell>
          <cell r="Q27">
            <v>144730.46</v>
          </cell>
          <cell r="T27">
            <v>30269.17</v>
          </cell>
          <cell r="V27">
            <v>174999.63</v>
          </cell>
          <cell r="AA27">
            <v>68747.03</v>
          </cell>
          <cell r="AD27">
            <v>299999.48</v>
          </cell>
        </row>
        <row r="28">
          <cell r="A28">
            <v>100125</v>
          </cell>
          <cell r="B28">
            <v>100125</v>
          </cell>
          <cell r="D28" t="str">
            <v>FE-New Service Lines</v>
          </cell>
          <cell r="G28">
            <v>247652.95</v>
          </cell>
          <cell r="I28">
            <v>146349.07</v>
          </cell>
          <cell r="K28">
            <v>394002.02</v>
          </cell>
          <cell r="Q28">
            <v>183174.62</v>
          </cell>
          <cell r="T28">
            <v>110877.09</v>
          </cell>
          <cell r="V28">
            <v>294051.71000000002</v>
          </cell>
          <cell r="AA28">
            <v>99950.31</v>
          </cell>
          <cell r="AD28">
            <v>504088.48</v>
          </cell>
        </row>
        <row r="29">
          <cell r="A29">
            <v>100127</v>
          </cell>
          <cell r="B29">
            <v>100127</v>
          </cell>
          <cell r="D29" t="str">
            <v>FE-Station 12 Projects</v>
          </cell>
          <cell r="G29">
            <v>0</v>
          </cell>
          <cell r="I29">
            <v>32292.74</v>
          </cell>
          <cell r="K29">
            <v>32292.74</v>
          </cell>
          <cell r="Q29">
            <v>45430.02</v>
          </cell>
          <cell r="T29">
            <v>9916.67</v>
          </cell>
          <cell r="V29">
            <v>55346.69</v>
          </cell>
          <cell r="AA29">
            <v>-23053.95</v>
          </cell>
          <cell r="AD29">
            <v>94880</v>
          </cell>
        </row>
        <row r="30">
          <cell r="A30">
            <v>100128</v>
          </cell>
          <cell r="B30">
            <v>100128</v>
          </cell>
          <cell r="D30" t="str">
            <v>FE-New Meters</v>
          </cell>
          <cell r="G30">
            <v>14902.5</v>
          </cell>
          <cell r="I30">
            <v>3907.01</v>
          </cell>
          <cell r="K30">
            <v>18809.509999999998</v>
          </cell>
          <cell r="Q30">
            <v>23730</v>
          </cell>
          <cell r="T30">
            <v>28770</v>
          </cell>
          <cell r="V30">
            <v>52500</v>
          </cell>
          <cell r="AA30">
            <v>-33690.49</v>
          </cell>
          <cell r="AD30">
            <v>90000</v>
          </cell>
        </row>
        <row r="31">
          <cell r="A31">
            <v>100131</v>
          </cell>
          <cell r="B31">
            <v>100131</v>
          </cell>
          <cell r="D31" t="str">
            <v>FE-Purchase New Land Mgmt System</v>
          </cell>
          <cell r="G31">
            <v>0</v>
          </cell>
          <cell r="I31">
            <v>0</v>
          </cell>
          <cell r="K31">
            <v>0</v>
          </cell>
          <cell r="Q31">
            <v>0</v>
          </cell>
          <cell r="T31">
            <v>14583.34</v>
          </cell>
          <cell r="V31">
            <v>14583.34</v>
          </cell>
          <cell r="AA31">
            <v>-14583.34</v>
          </cell>
          <cell r="AD31">
            <v>25000</v>
          </cell>
        </row>
        <row r="32">
          <cell r="A32">
            <v>100137</v>
          </cell>
          <cell r="B32">
            <v>100137</v>
          </cell>
          <cell r="D32" t="str">
            <v>FE-Station 15 Projects</v>
          </cell>
          <cell r="G32">
            <v>14310</v>
          </cell>
          <cell r="I32">
            <v>3590.38</v>
          </cell>
          <cell r="K32">
            <v>17900.38</v>
          </cell>
          <cell r="Q32">
            <v>7420.02</v>
          </cell>
          <cell r="T32">
            <v>74246.67</v>
          </cell>
          <cell r="V32">
            <v>81666.69</v>
          </cell>
          <cell r="AA32">
            <v>-63766.31</v>
          </cell>
          <cell r="AD32">
            <v>140000</v>
          </cell>
        </row>
        <row r="33">
          <cell r="A33">
            <v>100182</v>
          </cell>
          <cell r="B33">
            <v>100182</v>
          </cell>
          <cell r="D33" t="str">
            <v>FE-Tools &amp; Equipment Distribution</v>
          </cell>
          <cell r="G33">
            <v>0</v>
          </cell>
          <cell r="I33">
            <v>1403.72</v>
          </cell>
          <cell r="K33">
            <v>1403.72</v>
          </cell>
          <cell r="Q33">
            <v>0</v>
          </cell>
          <cell r="T33">
            <v>5833.33</v>
          </cell>
          <cell r="V33">
            <v>5833.33</v>
          </cell>
          <cell r="AA33">
            <v>-4429.6099999999997</v>
          </cell>
          <cell r="AD33">
            <v>10000</v>
          </cell>
        </row>
        <row r="34">
          <cell r="A34">
            <v>100240</v>
          </cell>
          <cell r="B34">
            <v>100240</v>
          </cell>
          <cell r="D34" t="str">
            <v>FE-Transportation Equipment for Inc.</v>
          </cell>
          <cell r="G34">
            <v>0</v>
          </cell>
          <cell r="I34">
            <v>65426.42</v>
          </cell>
          <cell r="K34">
            <v>65426.42</v>
          </cell>
          <cell r="Q34">
            <v>0</v>
          </cell>
          <cell r="T34">
            <v>102083.34</v>
          </cell>
          <cell r="V34">
            <v>102083.34</v>
          </cell>
          <cell r="AA34">
            <v>-36656.92</v>
          </cell>
          <cell r="AD34">
            <v>175000</v>
          </cell>
        </row>
        <row r="35">
          <cell r="A35">
            <v>100482</v>
          </cell>
          <cell r="B35">
            <v>100482</v>
          </cell>
          <cell r="D35" t="str">
            <v>FE-Engineering Projects</v>
          </cell>
          <cell r="G35">
            <v>0</v>
          </cell>
          <cell r="I35">
            <v>0</v>
          </cell>
          <cell r="K35">
            <v>0</v>
          </cell>
          <cell r="Q35">
            <v>0</v>
          </cell>
          <cell r="T35">
            <v>14583.34</v>
          </cell>
          <cell r="V35">
            <v>14583.34</v>
          </cell>
          <cell r="AA35">
            <v>-14583.34</v>
          </cell>
          <cell r="AD35">
            <v>25000</v>
          </cell>
        </row>
        <row r="36">
          <cell r="A36">
            <v>100483</v>
          </cell>
          <cell r="B36">
            <v>100483</v>
          </cell>
          <cell r="D36" t="str">
            <v>FE-Install of Reclos.- Ratio Transform</v>
          </cell>
          <cell r="G36">
            <v>2974</v>
          </cell>
          <cell r="I36">
            <v>89.37</v>
          </cell>
          <cell r="K36">
            <v>3063.37</v>
          </cell>
          <cell r="Q36">
            <v>6130.5</v>
          </cell>
          <cell r="T36">
            <v>0</v>
          </cell>
          <cell r="V36">
            <v>6130.5</v>
          </cell>
          <cell r="AA36">
            <v>-3067.13</v>
          </cell>
          <cell r="AD36">
            <v>10509.52</v>
          </cell>
        </row>
        <row r="37">
          <cell r="A37">
            <v>100484</v>
          </cell>
          <cell r="B37">
            <v>100484</v>
          </cell>
          <cell r="D37" t="str">
            <v>FE-Distribution Rebuilds Storms</v>
          </cell>
          <cell r="G37">
            <v>0</v>
          </cell>
          <cell r="I37">
            <v>0</v>
          </cell>
          <cell r="K37">
            <v>0</v>
          </cell>
          <cell r="Q37">
            <v>33581.96</v>
          </cell>
          <cell r="T37">
            <v>0</v>
          </cell>
          <cell r="V37">
            <v>33581.96</v>
          </cell>
          <cell r="AA37">
            <v>-33581.96</v>
          </cell>
          <cell r="AD37">
            <v>57569.04</v>
          </cell>
        </row>
        <row r="38">
          <cell r="A38">
            <v>100485</v>
          </cell>
          <cell r="B38">
            <v>100485</v>
          </cell>
          <cell r="D38" t="str">
            <v>FE-Communication Projects</v>
          </cell>
          <cell r="G38">
            <v>0</v>
          </cell>
          <cell r="I38">
            <v>5912.14</v>
          </cell>
          <cell r="K38">
            <v>5912.14</v>
          </cell>
          <cell r="Q38">
            <v>2415</v>
          </cell>
          <cell r="T38">
            <v>0</v>
          </cell>
          <cell r="V38">
            <v>2415</v>
          </cell>
          <cell r="AA38">
            <v>3497.14</v>
          </cell>
          <cell r="AD38">
            <v>4140</v>
          </cell>
        </row>
        <row r="39">
          <cell r="A39">
            <v>100580</v>
          </cell>
          <cell r="B39">
            <v>100580</v>
          </cell>
          <cell r="D39" t="str">
            <v>FE-Issued Streetlights</v>
          </cell>
          <cell r="G39">
            <v>0</v>
          </cell>
          <cell r="I39">
            <v>-18385.830000000002</v>
          </cell>
          <cell r="K39">
            <v>-18385.830000000002</v>
          </cell>
          <cell r="Q39">
            <v>0</v>
          </cell>
          <cell r="T39">
            <v>0</v>
          </cell>
          <cell r="V39">
            <v>0</v>
          </cell>
          <cell r="AA39">
            <v>-18385.830000000002</v>
          </cell>
          <cell r="AD39">
            <v>0</v>
          </cell>
        </row>
        <row r="40">
          <cell r="A40">
            <v>100641</v>
          </cell>
          <cell r="B40">
            <v>100641</v>
          </cell>
          <cell r="D40" t="str">
            <v>FE-Station 19 Projects</v>
          </cell>
          <cell r="G40">
            <v>5340</v>
          </cell>
          <cell r="I40">
            <v>1526.15</v>
          </cell>
          <cell r="K40">
            <v>6866.15</v>
          </cell>
          <cell r="Q40">
            <v>0</v>
          </cell>
          <cell r="T40">
            <v>0</v>
          </cell>
          <cell r="V40">
            <v>0</v>
          </cell>
          <cell r="AA40">
            <v>6866.15</v>
          </cell>
          <cell r="AD40">
            <v>0</v>
          </cell>
        </row>
        <row r="41">
          <cell r="A41">
            <v>100702</v>
          </cell>
          <cell r="B41">
            <v>100702</v>
          </cell>
          <cell r="D41" t="str">
            <v>FE-GENERAL CAPITAL CHARGES</v>
          </cell>
          <cell r="G41">
            <v>82310.55</v>
          </cell>
          <cell r="I41">
            <v>369188.5</v>
          </cell>
          <cell r="K41">
            <v>451499.05</v>
          </cell>
          <cell r="Q41">
            <v>59563.02</v>
          </cell>
          <cell r="T41">
            <v>290864.36</v>
          </cell>
          <cell r="V41">
            <v>350427.38</v>
          </cell>
          <cell r="AA41">
            <v>101071.67</v>
          </cell>
          <cell r="AD41">
            <v>600732.67000000004</v>
          </cell>
        </row>
        <row r="42">
          <cell r="A42">
            <v>100737</v>
          </cell>
          <cell r="B42">
            <v>100737</v>
          </cell>
          <cell r="D42" t="str">
            <v>FE-Station 13 Relief Project</v>
          </cell>
          <cell r="G42">
            <v>3240</v>
          </cell>
          <cell r="I42">
            <v>0</v>
          </cell>
          <cell r="K42">
            <v>3240</v>
          </cell>
          <cell r="Q42">
            <v>5599.98</v>
          </cell>
          <cell r="T42">
            <v>9333.33</v>
          </cell>
          <cell r="V42">
            <v>14933.31</v>
          </cell>
          <cell r="AA42">
            <v>-11693.31</v>
          </cell>
          <cell r="AD42">
            <v>25600</v>
          </cell>
        </row>
        <row r="43">
          <cell r="A43">
            <v>100738</v>
          </cell>
          <cell r="B43">
            <v>100738</v>
          </cell>
          <cell r="D43" t="str">
            <v>FE-Upgrade VHF Radio System-Dist</v>
          </cell>
          <cell r="G43">
            <v>0</v>
          </cell>
          <cell r="I43">
            <v>0</v>
          </cell>
          <cell r="K43">
            <v>0</v>
          </cell>
          <cell r="Q43">
            <v>6475.02</v>
          </cell>
          <cell r="T43">
            <v>23333.33</v>
          </cell>
          <cell r="V43">
            <v>29808.35</v>
          </cell>
          <cell r="AA43">
            <v>-29808.35</v>
          </cell>
          <cell r="AD43">
            <v>51100</v>
          </cell>
        </row>
        <row r="44">
          <cell r="A44">
            <v>100739</v>
          </cell>
          <cell r="B44">
            <v>100739</v>
          </cell>
          <cell r="D44" t="str">
            <v>FE-Upgrade Scada System-Distribution</v>
          </cell>
          <cell r="G44">
            <v>240</v>
          </cell>
          <cell r="I44">
            <v>1145.94</v>
          </cell>
          <cell r="K44">
            <v>1385.94</v>
          </cell>
          <cell r="Q44">
            <v>5950.02</v>
          </cell>
          <cell r="T44">
            <v>8633.33</v>
          </cell>
          <cell r="V44">
            <v>14583.35</v>
          </cell>
          <cell r="AA44">
            <v>-13197.41</v>
          </cell>
          <cell r="AD44">
            <v>25000</v>
          </cell>
        </row>
        <row r="45">
          <cell r="A45">
            <v>100760</v>
          </cell>
          <cell r="B45">
            <v>100760</v>
          </cell>
          <cell r="D45" t="str">
            <v>FE-Distribution System Additions</v>
          </cell>
          <cell r="G45">
            <v>0</v>
          </cell>
          <cell r="I45">
            <v>0</v>
          </cell>
          <cell r="K45">
            <v>0</v>
          </cell>
          <cell r="Q45">
            <v>85646.96</v>
          </cell>
          <cell r="T45">
            <v>19563.84</v>
          </cell>
          <cell r="V45">
            <v>105210.8</v>
          </cell>
          <cell r="AA45">
            <v>-105210.8</v>
          </cell>
          <cell r="AD45">
            <v>180361.48</v>
          </cell>
        </row>
        <row r="46">
          <cell r="A46">
            <v>100901</v>
          </cell>
          <cell r="B46">
            <v>100901</v>
          </cell>
          <cell r="D46" t="str">
            <v>FE-Mapping Project</v>
          </cell>
          <cell r="G46">
            <v>0</v>
          </cell>
          <cell r="I46">
            <v>0</v>
          </cell>
          <cell r="K46">
            <v>0</v>
          </cell>
          <cell r="Q46">
            <v>8400</v>
          </cell>
          <cell r="T46">
            <v>0</v>
          </cell>
          <cell r="V46">
            <v>8400</v>
          </cell>
          <cell r="AA46">
            <v>-8400</v>
          </cell>
          <cell r="AD46">
            <v>14400</v>
          </cell>
        </row>
        <row r="47">
          <cell r="A47">
            <v>101047</v>
          </cell>
          <cell r="B47">
            <v>101047</v>
          </cell>
          <cell r="D47" t="str">
            <v>FE-Rebuild 1364</v>
          </cell>
          <cell r="G47">
            <v>0</v>
          </cell>
          <cell r="I47">
            <v>-55965</v>
          </cell>
          <cell r="K47">
            <v>-55965</v>
          </cell>
          <cell r="Q47">
            <v>0</v>
          </cell>
          <cell r="T47">
            <v>0</v>
          </cell>
          <cell r="V47">
            <v>0</v>
          </cell>
          <cell r="AA47">
            <v>-55965</v>
          </cell>
          <cell r="AD47">
            <v>0</v>
          </cell>
        </row>
        <row r="48">
          <cell r="A48">
            <v>101065</v>
          </cell>
          <cell r="B48">
            <v>101065</v>
          </cell>
          <cell r="D48" t="str">
            <v>FE- CNPI Land Easements</v>
          </cell>
          <cell r="G48">
            <v>0</v>
          </cell>
          <cell r="I48">
            <v>0</v>
          </cell>
          <cell r="K48">
            <v>0</v>
          </cell>
          <cell r="Q48">
            <v>0</v>
          </cell>
          <cell r="T48">
            <v>29166.67</v>
          </cell>
          <cell r="V48">
            <v>29166.67</v>
          </cell>
          <cell r="AA48">
            <v>-29166.67</v>
          </cell>
          <cell r="AD48">
            <v>50000</v>
          </cell>
        </row>
        <row r="49">
          <cell r="A49">
            <v>101099</v>
          </cell>
          <cell r="B49">
            <v>101099</v>
          </cell>
          <cell r="D49" t="str">
            <v>FE-Install2-3X500kva Ratio Banks St.13</v>
          </cell>
          <cell r="G49">
            <v>0</v>
          </cell>
          <cell r="I49">
            <v>0</v>
          </cell>
          <cell r="K49">
            <v>0</v>
          </cell>
          <cell r="Q49">
            <v>4900.0200000000004</v>
          </cell>
          <cell r="T49">
            <v>0</v>
          </cell>
          <cell r="V49">
            <v>4900.0200000000004</v>
          </cell>
          <cell r="AA49">
            <v>-4900.0200000000004</v>
          </cell>
          <cell r="AD49">
            <v>8400</v>
          </cell>
        </row>
        <row r="50">
          <cell r="A50">
            <v>101100</v>
          </cell>
          <cell r="B50">
            <v>101100</v>
          </cell>
          <cell r="D50" t="str">
            <v>FE-Lightning Protection Ratio Banks</v>
          </cell>
          <cell r="G50">
            <v>0</v>
          </cell>
          <cell r="I50">
            <v>0</v>
          </cell>
          <cell r="K50">
            <v>0</v>
          </cell>
          <cell r="Q50">
            <v>2800.02</v>
          </cell>
          <cell r="T50">
            <v>23333.33</v>
          </cell>
          <cell r="V50">
            <v>26133.35</v>
          </cell>
          <cell r="AA50">
            <v>-26133.35</v>
          </cell>
          <cell r="AD50">
            <v>44800</v>
          </cell>
        </row>
        <row r="51">
          <cell r="A51">
            <v>101108</v>
          </cell>
          <cell r="B51">
            <v>101108</v>
          </cell>
          <cell r="D51" t="str">
            <v>FE-Dist'n Standards Development</v>
          </cell>
          <cell r="G51">
            <v>7441.5</v>
          </cell>
          <cell r="I51">
            <v>1508.83</v>
          </cell>
          <cell r="K51">
            <v>8950.33</v>
          </cell>
          <cell r="Q51">
            <v>0</v>
          </cell>
          <cell r="T51">
            <v>0</v>
          </cell>
          <cell r="V51">
            <v>0</v>
          </cell>
          <cell r="AA51">
            <v>8950.33</v>
          </cell>
          <cell r="AD51">
            <v>0</v>
          </cell>
        </row>
        <row r="52">
          <cell r="A52">
            <v>101111</v>
          </cell>
          <cell r="B52">
            <v>101111</v>
          </cell>
          <cell r="D52" t="str">
            <v>FE- Cairns Court Rebuild &amp; Tie Extend</v>
          </cell>
          <cell r="G52">
            <v>0</v>
          </cell>
          <cell r="I52">
            <v>0</v>
          </cell>
          <cell r="K52">
            <v>0</v>
          </cell>
          <cell r="Q52">
            <v>11118.02</v>
          </cell>
          <cell r="T52">
            <v>0</v>
          </cell>
          <cell r="V52">
            <v>11118.02</v>
          </cell>
          <cell r="AA52">
            <v>-11118.02</v>
          </cell>
          <cell r="AD52">
            <v>19059.52</v>
          </cell>
        </row>
        <row r="53">
          <cell r="A53">
            <v>101112</v>
          </cell>
          <cell r="B53">
            <v>101112</v>
          </cell>
          <cell r="D53" t="str">
            <v>FE-Dominion Rd 18L10 Extension</v>
          </cell>
          <cell r="G53">
            <v>0</v>
          </cell>
          <cell r="I53">
            <v>0</v>
          </cell>
          <cell r="K53">
            <v>0</v>
          </cell>
          <cell r="Q53">
            <v>18176.91</v>
          </cell>
          <cell r="T53">
            <v>19243.580000000002</v>
          </cell>
          <cell r="V53">
            <v>37420.49</v>
          </cell>
          <cell r="AA53">
            <v>-37420.49</v>
          </cell>
          <cell r="AD53">
            <v>64149.48</v>
          </cell>
        </row>
        <row r="54">
          <cell r="A54">
            <v>101113</v>
          </cell>
          <cell r="B54">
            <v>101113</v>
          </cell>
          <cell r="D54" t="str">
            <v>FE- Dodds Court Rebuild</v>
          </cell>
          <cell r="G54">
            <v>0</v>
          </cell>
          <cell r="I54">
            <v>0</v>
          </cell>
          <cell r="K54">
            <v>0</v>
          </cell>
          <cell r="Q54">
            <v>19411.830000000002</v>
          </cell>
          <cell r="T54">
            <v>0</v>
          </cell>
          <cell r="V54">
            <v>19411.830000000002</v>
          </cell>
          <cell r="AA54">
            <v>-19411.830000000002</v>
          </cell>
          <cell r="AD54">
            <v>33277.480000000003</v>
          </cell>
        </row>
        <row r="55">
          <cell r="J55" t="str">
            <v>----------</v>
          </cell>
          <cell r="P55" t="str">
            <v>----------</v>
          </cell>
          <cell r="R55" t="str">
            <v>----------</v>
          </cell>
          <cell r="U55" t="str">
            <v>----------</v>
          </cell>
          <cell r="X55" t="str">
            <v>----------</v>
          </cell>
          <cell r="AC55" t="str">
            <v>----------</v>
          </cell>
          <cell r="AF55" t="str">
            <v>----------</v>
          </cell>
        </row>
        <row r="56">
          <cell r="D56" t="str">
            <v>Total for</v>
          </cell>
          <cell r="E56" t="str">
            <v>Distribution</v>
          </cell>
          <cell r="G56">
            <v>550283.35</v>
          </cell>
          <cell r="I56">
            <v>1085363.97</v>
          </cell>
          <cell r="K56">
            <v>1635647.32</v>
          </cell>
          <cell r="Q56">
            <v>879975.2</v>
          </cell>
          <cell r="T56">
            <v>1206642.8899999999</v>
          </cell>
          <cell r="V56">
            <v>2086618.09</v>
          </cell>
          <cell r="AA56">
            <v>-450970.77</v>
          </cell>
          <cell r="AD56">
            <v>3577059.63</v>
          </cell>
        </row>
        <row r="58">
          <cell r="A58" t="str">
            <v>Information Technology</v>
          </cell>
        </row>
        <row r="59">
          <cell r="A59">
            <v>100321</v>
          </cell>
          <cell r="B59">
            <v>100321</v>
          </cell>
          <cell r="D59" t="str">
            <v>FE-New PC's in 0020</v>
          </cell>
          <cell r="G59">
            <v>874</v>
          </cell>
          <cell r="I59">
            <v>13777.56</v>
          </cell>
          <cell r="K59">
            <v>14651.56</v>
          </cell>
          <cell r="Q59">
            <v>5903.32</v>
          </cell>
          <cell r="T59">
            <v>35000</v>
          </cell>
          <cell r="V59">
            <v>40903.32</v>
          </cell>
          <cell r="AA59">
            <v>-26251.759999999998</v>
          </cell>
          <cell r="AD59">
            <v>70120</v>
          </cell>
        </row>
        <row r="60">
          <cell r="A60">
            <v>100322</v>
          </cell>
          <cell r="B60">
            <v>100322</v>
          </cell>
          <cell r="D60" t="str">
            <v>FE-New Servers in 0020</v>
          </cell>
          <cell r="G60">
            <v>8556</v>
          </cell>
          <cell r="I60">
            <v>31997.77</v>
          </cell>
          <cell r="K60">
            <v>40553.769999999997</v>
          </cell>
          <cell r="Q60">
            <v>8533</v>
          </cell>
          <cell r="T60">
            <v>57166.67</v>
          </cell>
          <cell r="V60">
            <v>65699.67</v>
          </cell>
          <cell r="AA60">
            <v>-25145.9</v>
          </cell>
          <cell r="AD60">
            <v>112628</v>
          </cell>
        </row>
        <row r="61">
          <cell r="A61">
            <v>100342</v>
          </cell>
          <cell r="B61">
            <v>100342</v>
          </cell>
          <cell r="D61" t="str">
            <v>FE-Other Software</v>
          </cell>
          <cell r="G61">
            <v>966</v>
          </cell>
          <cell r="I61">
            <v>86474.11</v>
          </cell>
          <cell r="K61">
            <v>87440.11</v>
          </cell>
          <cell r="Q61">
            <v>8785</v>
          </cell>
          <cell r="T61">
            <v>48416.67</v>
          </cell>
          <cell r="V61">
            <v>57201.67</v>
          </cell>
          <cell r="AA61">
            <v>30238.44</v>
          </cell>
          <cell r="AD61">
            <v>98059.96</v>
          </cell>
        </row>
        <row r="62">
          <cell r="A62">
            <v>100644</v>
          </cell>
          <cell r="B62">
            <v>100644</v>
          </cell>
          <cell r="D62" t="str">
            <v>FE-Hardware - Periperals &amp; Acc (INC</v>
          </cell>
          <cell r="G62">
            <v>0</v>
          </cell>
          <cell r="I62">
            <v>19252.810000000001</v>
          </cell>
          <cell r="K62">
            <v>19252.810000000001</v>
          </cell>
          <cell r="Q62">
            <v>3434.68</v>
          </cell>
          <cell r="T62">
            <v>23916.67</v>
          </cell>
          <cell r="V62">
            <v>27351.35</v>
          </cell>
          <cell r="AA62">
            <v>-8098.54</v>
          </cell>
          <cell r="AD62">
            <v>46888</v>
          </cell>
        </row>
        <row r="63">
          <cell r="A63">
            <v>100744</v>
          </cell>
          <cell r="B63">
            <v>100744</v>
          </cell>
          <cell r="D63" t="str">
            <v>FE-SAP Archive Implementation</v>
          </cell>
          <cell r="G63">
            <v>0</v>
          </cell>
          <cell r="I63">
            <v>0</v>
          </cell>
          <cell r="K63">
            <v>0</v>
          </cell>
          <cell r="Q63">
            <v>2146.6799999999998</v>
          </cell>
          <cell r="T63">
            <v>17500</v>
          </cell>
          <cell r="V63">
            <v>19646.68</v>
          </cell>
          <cell r="AA63">
            <v>-19646.68</v>
          </cell>
          <cell r="AD63">
            <v>33680</v>
          </cell>
        </row>
        <row r="64">
          <cell r="A64">
            <v>101017</v>
          </cell>
          <cell r="B64">
            <v>101017</v>
          </cell>
          <cell r="D64" t="str">
            <v>FE-IT Control Room</v>
          </cell>
          <cell r="G64">
            <v>0</v>
          </cell>
          <cell r="I64">
            <v>0</v>
          </cell>
          <cell r="K64">
            <v>0</v>
          </cell>
          <cell r="Q64">
            <v>2146.6799999999998</v>
          </cell>
          <cell r="T64">
            <v>2916.67</v>
          </cell>
          <cell r="V64">
            <v>5063.3500000000004</v>
          </cell>
          <cell r="AA64">
            <v>-5063.3500000000004</v>
          </cell>
          <cell r="AD64">
            <v>8680</v>
          </cell>
        </row>
        <row r="65">
          <cell r="A65">
            <v>101069</v>
          </cell>
          <cell r="B65">
            <v>101069</v>
          </cell>
          <cell r="D65" t="str">
            <v>FE-Disaster Recovery Site</v>
          </cell>
          <cell r="G65">
            <v>0</v>
          </cell>
          <cell r="I65">
            <v>13596</v>
          </cell>
          <cell r="K65">
            <v>13596</v>
          </cell>
          <cell r="Q65">
            <v>261.35000000000002</v>
          </cell>
          <cell r="T65">
            <v>0</v>
          </cell>
          <cell r="V65">
            <v>261.35000000000002</v>
          </cell>
          <cell r="AA65">
            <v>13334.65</v>
          </cell>
          <cell r="AD65">
            <v>448</v>
          </cell>
        </row>
        <row r="66">
          <cell r="A66">
            <v>101092</v>
          </cell>
          <cell r="B66">
            <v>101092</v>
          </cell>
          <cell r="D66" t="str">
            <v>FE - Scada IT Capital Improvements</v>
          </cell>
          <cell r="G66">
            <v>138</v>
          </cell>
          <cell r="I66">
            <v>1078.92</v>
          </cell>
          <cell r="K66">
            <v>1216.92</v>
          </cell>
          <cell r="Q66">
            <v>6440</v>
          </cell>
          <cell r="T66">
            <v>5833.34</v>
          </cell>
          <cell r="V66">
            <v>12273.34</v>
          </cell>
          <cell r="AA66">
            <v>-11056.42</v>
          </cell>
          <cell r="AD66">
            <v>21040</v>
          </cell>
        </row>
        <row r="67">
          <cell r="A67">
            <v>101095</v>
          </cell>
          <cell r="B67">
            <v>101095</v>
          </cell>
          <cell r="D67" t="str">
            <v>FE - FE Interval Meter Project</v>
          </cell>
          <cell r="G67">
            <v>0</v>
          </cell>
          <cell r="I67">
            <v>0</v>
          </cell>
          <cell r="K67">
            <v>0</v>
          </cell>
          <cell r="Q67">
            <v>8586.68</v>
          </cell>
          <cell r="T67">
            <v>0</v>
          </cell>
          <cell r="V67">
            <v>8586.68</v>
          </cell>
          <cell r="AA67">
            <v>-8586.68</v>
          </cell>
          <cell r="AD67">
            <v>14720</v>
          </cell>
        </row>
        <row r="68">
          <cell r="J68" t="str">
            <v>----------</v>
          </cell>
          <cell r="P68" t="str">
            <v>----------</v>
          </cell>
          <cell r="R68" t="str">
            <v>----------</v>
          </cell>
          <cell r="U68" t="str">
            <v>----------</v>
          </cell>
          <cell r="X68" t="str">
            <v>----------</v>
          </cell>
          <cell r="AC68" t="str">
            <v>----------</v>
          </cell>
          <cell r="AF68" t="str">
            <v>----------</v>
          </cell>
        </row>
        <row r="69">
          <cell r="D69" t="str">
            <v>Total for</v>
          </cell>
          <cell r="E69" t="str">
            <v>Information Technology</v>
          </cell>
          <cell r="G69">
            <v>10534</v>
          </cell>
          <cell r="I69">
            <v>166177.17000000001</v>
          </cell>
          <cell r="K69">
            <v>176711.17</v>
          </cell>
          <cell r="Q69">
            <v>46237.39</v>
          </cell>
          <cell r="T69">
            <v>190750.02</v>
          </cell>
          <cell r="V69">
            <v>236987.41</v>
          </cell>
          <cell r="AA69">
            <v>-60276.24</v>
          </cell>
          <cell r="AD69">
            <v>406263.96</v>
          </cell>
        </row>
        <row r="71">
          <cell r="A71" t="str">
            <v>General Administration</v>
          </cell>
        </row>
        <row r="72">
          <cell r="A72">
            <v>100720</v>
          </cell>
          <cell r="B72">
            <v>100720</v>
          </cell>
          <cell r="D72" t="str">
            <v>FE-Office Equipment &amp; other equip  Inc</v>
          </cell>
          <cell r="G72">
            <v>0</v>
          </cell>
          <cell r="I72">
            <v>40790.11</v>
          </cell>
          <cell r="K72">
            <v>40790.11</v>
          </cell>
          <cell r="Q72">
            <v>0</v>
          </cell>
          <cell r="T72">
            <v>0</v>
          </cell>
          <cell r="V72">
            <v>0</v>
          </cell>
          <cell r="AA72">
            <v>40790.11</v>
          </cell>
          <cell r="AD72">
            <v>0</v>
          </cell>
        </row>
        <row r="73">
          <cell r="A73">
            <v>101122</v>
          </cell>
          <cell r="B73">
            <v>101122</v>
          </cell>
          <cell r="D73" t="str">
            <v>FE- FI SAP Enhancements</v>
          </cell>
          <cell r="G73">
            <v>8178</v>
          </cell>
          <cell r="I73">
            <v>12022.32</v>
          </cell>
          <cell r="K73">
            <v>20200.32</v>
          </cell>
          <cell r="Q73">
            <v>0</v>
          </cell>
          <cell r="T73">
            <v>0</v>
          </cell>
          <cell r="V73">
            <v>0</v>
          </cell>
          <cell r="AA73">
            <v>20200.32</v>
          </cell>
          <cell r="AD73">
            <v>0</v>
          </cell>
        </row>
        <row r="74">
          <cell r="A74">
            <v>101129</v>
          </cell>
          <cell r="B74">
            <v>101129</v>
          </cell>
          <cell r="D74" t="str">
            <v>FE- Land Purchases</v>
          </cell>
          <cell r="G74">
            <v>0</v>
          </cell>
          <cell r="I74">
            <v>171917.46</v>
          </cell>
          <cell r="K74">
            <v>171917.46</v>
          </cell>
          <cell r="Q74">
            <v>0</v>
          </cell>
          <cell r="T74">
            <v>0</v>
          </cell>
          <cell r="V74">
            <v>0</v>
          </cell>
          <cell r="AA74">
            <v>171917.46</v>
          </cell>
          <cell r="AD74">
            <v>0</v>
          </cell>
        </row>
        <row r="75">
          <cell r="J75" t="str">
            <v>----------</v>
          </cell>
          <cell r="P75" t="str">
            <v>----------</v>
          </cell>
          <cell r="R75" t="str">
            <v>----------</v>
          </cell>
          <cell r="U75" t="str">
            <v>----------</v>
          </cell>
          <cell r="X75" t="str">
            <v>----------</v>
          </cell>
          <cell r="AC75" t="str">
            <v>----------</v>
          </cell>
          <cell r="AF75" t="str">
            <v>----------</v>
          </cell>
        </row>
        <row r="76">
          <cell r="D76" t="str">
            <v>Total for</v>
          </cell>
          <cell r="E76" t="str">
            <v>General Administration</v>
          </cell>
          <cell r="G76">
            <v>8178</v>
          </cell>
          <cell r="I76">
            <v>224729.89</v>
          </cell>
          <cell r="K76">
            <v>232907.89</v>
          </cell>
          <cell r="Q76">
            <v>0</v>
          </cell>
          <cell r="T76">
            <v>0</v>
          </cell>
          <cell r="V76">
            <v>0</v>
          </cell>
          <cell r="AA76">
            <v>232907.89</v>
          </cell>
          <cell r="AD76">
            <v>0</v>
          </cell>
        </row>
        <row r="78">
          <cell r="A78" t="str">
            <v>Port Colborne Hydro</v>
          </cell>
        </row>
        <row r="79">
          <cell r="A79">
            <v>100680</v>
          </cell>
          <cell r="B79">
            <v>100680</v>
          </cell>
          <cell r="D79" t="str">
            <v>FE-Port Colborne Hydro-Assets</v>
          </cell>
          <cell r="G79">
            <v>0</v>
          </cell>
          <cell r="I79">
            <v>122654</v>
          </cell>
          <cell r="K79">
            <v>122654</v>
          </cell>
          <cell r="Q79">
            <v>0</v>
          </cell>
          <cell r="T79">
            <v>0</v>
          </cell>
          <cell r="V79">
            <v>0</v>
          </cell>
          <cell r="AA79">
            <v>122654</v>
          </cell>
          <cell r="AD79">
            <v>0</v>
          </cell>
        </row>
        <row r="80">
          <cell r="A80">
            <v>100724</v>
          </cell>
          <cell r="B80">
            <v>100724</v>
          </cell>
          <cell r="D80" t="str">
            <v>PC-Catharine Street Station Projects</v>
          </cell>
          <cell r="G80">
            <v>0</v>
          </cell>
          <cell r="I80">
            <v>0</v>
          </cell>
          <cell r="K80">
            <v>0</v>
          </cell>
          <cell r="Q80">
            <v>0</v>
          </cell>
          <cell r="T80">
            <v>0</v>
          </cell>
          <cell r="V80">
            <v>0</v>
          </cell>
          <cell r="AA80">
            <v>0</v>
          </cell>
          <cell r="AD80">
            <v>0</v>
          </cell>
        </row>
        <row r="81">
          <cell r="A81">
            <v>100725</v>
          </cell>
          <cell r="B81">
            <v>100725</v>
          </cell>
          <cell r="D81" t="str">
            <v>PC Killaly Street Station Projects</v>
          </cell>
          <cell r="G81">
            <v>24145</v>
          </cell>
          <cell r="I81">
            <v>54208</v>
          </cell>
          <cell r="K81">
            <v>78353</v>
          </cell>
          <cell r="Q81">
            <v>700.02</v>
          </cell>
          <cell r="T81">
            <v>0</v>
          </cell>
          <cell r="V81">
            <v>700.02</v>
          </cell>
          <cell r="AA81">
            <v>77652.98</v>
          </cell>
          <cell r="AD81">
            <v>1200</v>
          </cell>
        </row>
        <row r="82">
          <cell r="A82">
            <v>100730</v>
          </cell>
          <cell r="B82">
            <v>100730</v>
          </cell>
          <cell r="D82" t="str">
            <v>PC-Distribution Upgrades &amp; Expansions</v>
          </cell>
          <cell r="G82">
            <v>113856.05</v>
          </cell>
          <cell r="I82">
            <v>105067.69</v>
          </cell>
          <cell r="K82">
            <v>218923.74</v>
          </cell>
          <cell r="Q82">
            <v>77259</v>
          </cell>
          <cell r="T82">
            <v>14726.25</v>
          </cell>
          <cell r="V82">
            <v>91985.25</v>
          </cell>
          <cell r="AA82">
            <v>126938.49</v>
          </cell>
          <cell r="AD82">
            <v>157689</v>
          </cell>
        </row>
        <row r="83">
          <cell r="A83">
            <v>100731</v>
          </cell>
          <cell r="B83">
            <v>100731</v>
          </cell>
          <cell r="D83" t="str">
            <v>PC-Distribution Rebuilds-Storm Related</v>
          </cell>
          <cell r="G83">
            <v>0</v>
          </cell>
          <cell r="I83">
            <v>1902.18</v>
          </cell>
          <cell r="K83">
            <v>1902.18</v>
          </cell>
          <cell r="Q83">
            <v>16081.94</v>
          </cell>
          <cell r="T83">
            <v>9333.33</v>
          </cell>
          <cell r="V83">
            <v>25415.27</v>
          </cell>
          <cell r="AA83">
            <v>-23513.09</v>
          </cell>
          <cell r="AD83">
            <v>43569.04</v>
          </cell>
        </row>
        <row r="84">
          <cell r="A84">
            <v>100732</v>
          </cell>
          <cell r="B84">
            <v>100732</v>
          </cell>
          <cell r="D84" t="str">
            <v>PC-New Service Lines</v>
          </cell>
          <cell r="G84">
            <v>49944.35</v>
          </cell>
          <cell r="I84">
            <v>35000.239999999998</v>
          </cell>
          <cell r="K84">
            <v>84944.59</v>
          </cell>
          <cell r="Q84">
            <v>43847.99</v>
          </cell>
          <cell r="T84">
            <v>37368.92</v>
          </cell>
          <cell r="V84">
            <v>81216.91</v>
          </cell>
          <cell r="AA84">
            <v>3727.68</v>
          </cell>
          <cell r="AD84">
            <v>139229.04</v>
          </cell>
        </row>
        <row r="85">
          <cell r="A85">
            <v>100733</v>
          </cell>
          <cell r="B85">
            <v>100733</v>
          </cell>
          <cell r="D85" t="str">
            <v>PC-New Dusk to Dawn Lighting</v>
          </cell>
          <cell r="G85">
            <v>0</v>
          </cell>
          <cell r="I85">
            <v>0</v>
          </cell>
          <cell r="K85">
            <v>0</v>
          </cell>
          <cell r="Q85">
            <v>1399.98</v>
          </cell>
          <cell r="T85">
            <v>1458.33</v>
          </cell>
          <cell r="V85">
            <v>2858.31</v>
          </cell>
          <cell r="AA85">
            <v>-2858.31</v>
          </cell>
          <cell r="AD85">
            <v>4900</v>
          </cell>
        </row>
        <row r="86">
          <cell r="A86">
            <v>100734</v>
          </cell>
          <cell r="B86">
            <v>100734</v>
          </cell>
          <cell r="D86" t="str">
            <v>PC-New StreetLighting</v>
          </cell>
          <cell r="G86">
            <v>240</v>
          </cell>
          <cell r="I86">
            <v>0</v>
          </cell>
          <cell r="K86">
            <v>240</v>
          </cell>
          <cell r="Q86">
            <v>0</v>
          </cell>
          <cell r="T86">
            <v>0</v>
          </cell>
          <cell r="V86">
            <v>0</v>
          </cell>
          <cell r="AA86">
            <v>240</v>
          </cell>
          <cell r="AD86">
            <v>0</v>
          </cell>
        </row>
        <row r="87">
          <cell r="A87">
            <v>100735</v>
          </cell>
          <cell r="B87">
            <v>100735</v>
          </cell>
          <cell r="D87" t="str">
            <v>PC-Purchase New Dist Transf &amp; Regulators</v>
          </cell>
          <cell r="G87">
            <v>0</v>
          </cell>
          <cell r="I87">
            <v>25272</v>
          </cell>
          <cell r="K87">
            <v>25272</v>
          </cell>
          <cell r="Q87">
            <v>5599.98</v>
          </cell>
          <cell r="T87">
            <v>64750</v>
          </cell>
          <cell r="V87">
            <v>70349.98</v>
          </cell>
          <cell r="AA87">
            <v>-45077.98</v>
          </cell>
          <cell r="AD87">
            <v>120600</v>
          </cell>
        </row>
        <row r="88">
          <cell r="A88">
            <v>100761</v>
          </cell>
          <cell r="B88">
            <v>100761</v>
          </cell>
          <cell r="D88" t="str">
            <v>PC Distribution System Additions</v>
          </cell>
          <cell r="G88">
            <v>7650.5</v>
          </cell>
          <cell r="I88">
            <v>0</v>
          </cell>
          <cell r="K88">
            <v>7650.5</v>
          </cell>
          <cell r="Q88">
            <v>23781.98</v>
          </cell>
          <cell r="T88">
            <v>5833.34</v>
          </cell>
          <cell r="V88">
            <v>29615.32</v>
          </cell>
          <cell r="AA88">
            <v>-21964.82</v>
          </cell>
          <cell r="AD88">
            <v>50769.04</v>
          </cell>
        </row>
        <row r="89">
          <cell r="A89">
            <v>100821</v>
          </cell>
          <cell r="B89">
            <v>100821</v>
          </cell>
          <cell r="D89" t="str">
            <v>PC-Killaly Street Substation</v>
          </cell>
          <cell r="G89">
            <v>460</v>
          </cell>
          <cell r="I89">
            <v>0</v>
          </cell>
          <cell r="K89">
            <v>460</v>
          </cell>
          <cell r="Q89">
            <v>0</v>
          </cell>
          <cell r="T89">
            <v>0</v>
          </cell>
          <cell r="V89">
            <v>0</v>
          </cell>
          <cell r="AA89">
            <v>460</v>
          </cell>
          <cell r="AD89">
            <v>0</v>
          </cell>
        </row>
        <row r="90">
          <cell r="A90">
            <v>100840</v>
          </cell>
          <cell r="B90">
            <v>100840</v>
          </cell>
          <cell r="D90" t="str">
            <v>PC-New Meters</v>
          </cell>
          <cell r="G90">
            <v>11572</v>
          </cell>
          <cell r="I90">
            <v>2174</v>
          </cell>
          <cell r="K90">
            <v>13746</v>
          </cell>
          <cell r="Q90">
            <v>11620.02</v>
          </cell>
          <cell r="T90">
            <v>17546.990000000002</v>
          </cell>
          <cell r="V90">
            <v>29167.01</v>
          </cell>
          <cell r="AA90">
            <v>-15421.01</v>
          </cell>
          <cell r="AD90">
            <v>50000</v>
          </cell>
        </row>
        <row r="91">
          <cell r="A91">
            <v>100841</v>
          </cell>
          <cell r="B91">
            <v>100841</v>
          </cell>
          <cell r="D91" t="str">
            <v>PC-Catherine St Substation</v>
          </cell>
          <cell r="G91">
            <v>0</v>
          </cell>
          <cell r="I91">
            <v>0</v>
          </cell>
          <cell r="K91">
            <v>0</v>
          </cell>
          <cell r="Q91">
            <v>3780</v>
          </cell>
          <cell r="T91">
            <v>83720</v>
          </cell>
          <cell r="V91">
            <v>87500</v>
          </cell>
          <cell r="AA91">
            <v>-87500</v>
          </cell>
          <cell r="AD91">
            <v>150000</v>
          </cell>
        </row>
        <row r="92">
          <cell r="A92">
            <v>100903</v>
          </cell>
          <cell r="B92">
            <v>100903</v>
          </cell>
          <cell r="D92" t="str">
            <v>PC-Install Scada Concentrator</v>
          </cell>
          <cell r="G92">
            <v>0</v>
          </cell>
          <cell r="I92">
            <v>0</v>
          </cell>
          <cell r="K92">
            <v>0</v>
          </cell>
          <cell r="Q92">
            <v>3150</v>
          </cell>
          <cell r="T92">
            <v>5833.33</v>
          </cell>
          <cell r="V92">
            <v>8983.33</v>
          </cell>
          <cell r="AA92">
            <v>-8983.33</v>
          </cell>
          <cell r="AD92">
            <v>15400</v>
          </cell>
        </row>
        <row r="93">
          <cell r="A93">
            <v>100908</v>
          </cell>
          <cell r="B93">
            <v>100908</v>
          </cell>
          <cell r="D93" t="str">
            <v>PC- Upgrade Tie Line JF2, EF1 and CF3</v>
          </cell>
          <cell r="G93">
            <v>0</v>
          </cell>
          <cell r="I93">
            <v>2225.56</v>
          </cell>
          <cell r="K93">
            <v>2225.56</v>
          </cell>
          <cell r="Q93">
            <v>0</v>
          </cell>
          <cell r="T93">
            <v>0</v>
          </cell>
          <cell r="V93">
            <v>0</v>
          </cell>
          <cell r="AA93">
            <v>2225.56</v>
          </cell>
          <cell r="AD93">
            <v>0</v>
          </cell>
        </row>
        <row r="94">
          <cell r="A94">
            <v>101041</v>
          </cell>
          <cell r="B94">
            <v>101041</v>
          </cell>
          <cell r="D94" t="str">
            <v>PC-BArrick St Station Projects</v>
          </cell>
          <cell r="G94">
            <v>4320</v>
          </cell>
          <cell r="I94">
            <v>-10397.27</v>
          </cell>
          <cell r="K94">
            <v>-6077.27</v>
          </cell>
          <cell r="Q94">
            <v>3499.98</v>
          </cell>
          <cell r="T94">
            <v>0</v>
          </cell>
          <cell r="V94">
            <v>3499.98</v>
          </cell>
          <cell r="AA94">
            <v>-9577.25</v>
          </cell>
          <cell r="AD94">
            <v>6000</v>
          </cell>
        </row>
        <row r="95">
          <cell r="A95">
            <v>101042</v>
          </cell>
          <cell r="B95">
            <v>101042</v>
          </cell>
          <cell r="D95" t="str">
            <v>PC-Jefferson St Station Projects</v>
          </cell>
          <cell r="G95">
            <v>480</v>
          </cell>
          <cell r="I95">
            <v>-10485</v>
          </cell>
          <cell r="K95">
            <v>-10005</v>
          </cell>
          <cell r="Q95">
            <v>1137.48</v>
          </cell>
          <cell r="T95">
            <v>9100</v>
          </cell>
          <cell r="V95">
            <v>10237.48</v>
          </cell>
          <cell r="AA95">
            <v>-20242.48</v>
          </cell>
          <cell r="AD95">
            <v>17550</v>
          </cell>
        </row>
        <row r="96">
          <cell r="A96">
            <v>101082</v>
          </cell>
          <cell r="B96">
            <v>101082</v>
          </cell>
          <cell r="D96" t="str">
            <v>PC-GENERAL CAPITAL CHARGES</v>
          </cell>
          <cell r="G96">
            <v>35702.1</v>
          </cell>
          <cell r="I96">
            <v>136713.5</v>
          </cell>
          <cell r="K96">
            <v>172415.6</v>
          </cell>
          <cell r="Q96">
            <v>36554.04</v>
          </cell>
          <cell r="T96">
            <v>139246.93</v>
          </cell>
          <cell r="V96">
            <v>175800.97</v>
          </cell>
          <cell r="AA96">
            <v>-3385.37</v>
          </cell>
          <cell r="AD96">
            <v>301373.07</v>
          </cell>
        </row>
        <row r="97">
          <cell r="A97">
            <v>101089</v>
          </cell>
          <cell r="B97">
            <v>101089</v>
          </cell>
          <cell r="D97" t="str">
            <v>PC-Building Improvements</v>
          </cell>
          <cell r="G97">
            <v>-312</v>
          </cell>
          <cell r="I97">
            <v>5710.57</v>
          </cell>
          <cell r="K97">
            <v>5398.57</v>
          </cell>
          <cell r="Q97">
            <v>0</v>
          </cell>
          <cell r="T97">
            <v>0</v>
          </cell>
          <cell r="V97">
            <v>0</v>
          </cell>
          <cell r="AA97">
            <v>5398.57</v>
          </cell>
          <cell r="AD97">
            <v>0</v>
          </cell>
        </row>
        <row r="98">
          <cell r="A98">
            <v>101101</v>
          </cell>
          <cell r="B98">
            <v>101101</v>
          </cell>
          <cell r="D98" t="str">
            <v>PC-Lims System Upgrade</v>
          </cell>
          <cell r="G98">
            <v>0</v>
          </cell>
          <cell r="I98">
            <v>0</v>
          </cell>
          <cell r="K98">
            <v>0</v>
          </cell>
          <cell r="Q98">
            <v>0</v>
          </cell>
          <cell r="T98">
            <v>11666.67</v>
          </cell>
          <cell r="V98">
            <v>11666.67</v>
          </cell>
          <cell r="AA98">
            <v>-11666.67</v>
          </cell>
          <cell r="AD98">
            <v>20000</v>
          </cell>
        </row>
        <row r="99">
          <cell r="A99">
            <v>101103</v>
          </cell>
          <cell r="B99">
            <v>101103</v>
          </cell>
          <cell r="D99" t="str">
            <v>PC-Upgrade JF3 Replace Cu Primary</v>
          </cell>
          <cell r="G99">
            <v>0</v>
          </cell>
          <cell r="I99">
            <v>0</v>
          </cell>
          <cell r="K99">
            <v>0</v>
          </cell>
          <cell r="Q99">
            <v>16776.93</v>
          </cell>
          <cell r="T99">
            <v>11958.33</v>
          </cell>
          <cell r="V99">
            <v>28735.26</v>
          </cell>
          <cell r="AA99">
            <v>-28735.26</v>
          </cell>
          <cell r="AD99">
            <v>49260.480000000003</v>
          </cell>
        </row>
        <row r="100">
          <cell r="A100">
            <v>101105</v>
          </cell>
          <cell r="B100">
            <v>101105</v>
          </cell>
          <cell r="D100" t="str">
            <v>PC-Upgrade Lightning Protect Ratio Bank</v>
          </cell>
          <cell r="G100">
            <v>0</v>
          </cell>
          <cell r="I100">
            <v>0</v>
          </cell>
          <cell r="K100">
            <v>0</v>
          </cell>
          <cell r="Q100">
            <v>2800.02</v>
          </cell>
          <cell r="T100">
            <v>14583.33</v>
          </cell>
          <cell r="V100">
            <v>17383.349999999999</v>
          </cell>
          <cell r="AA100">
            <v>-17383.349999999999</v>
          </cell>
          <cell r="AD100">
            <v>29800</v>
          </cell>
        </row>
        <row r="101">
          <cell r="A101">
            <v>101110</v>
          </cell>
          <cell r="B101">
            <v>101110</v>
          </cell>
          <cell r="D101" t="str">
            <v>PC-Wholesale metering for 43M9 to 43M13</v>
          </cell>
          <cell r="G101">
            <v>10920</v>
          </cell>
          <cell r="I101">
            <v>123540.72</v>
          </cell>
          <cell r="K101">
            <v>134460.72</v>
          </cell>
          <cell r="Q101">
            <v>0</v>
          </cell>
          <cell r="T101">
            <v>0</v>
          </cell>
          <cell r="V101">
            <v>0</v>
          </cell>
          <cell r="AA101">
            <v>134460.72</v>
          </cell>
          <cell r="AD101">
            <v>0</v>
          </cell>
        </row>
        <row r="102">
          <cell r="A102">
            <v>101114</v>
          </cell>
          <cell r="B102">
            <v>101114</v>
          </cell>
          <cell r="D102" t="str">
            <v>PC-Communications Project</v>
          </cell>
          <cell r="G102">
            <v>0</v>
          </cell>
          <cell r="I102">
            <v>0</v>
          </cell>
          <cell r="K102">
            <v>0</v>
          </cell>
          <cell r="Q102">
            <v>2415</v>
          </cell>
          <cell r="T102">
            <v>0</v>
          </cell>
          <cell r="V102">
            <v>2415</v>
          </cell>
          <cell r="AA102">
            <v>-2415</v>
          </cell>
          <cell r="AD102">
            <v>4140</v>
          </cell>
        </row>
        <row r="103">
          <cell r="A103">
            <v>101115</v>
          </cell>
          <cell r="B103">
            <v>101115</v>
          </cell>
          <cell r="D103" t="str">
            <v>PC-Poletran Replacement Project</v>
          </cell>
          <cell r="G103">
            <v>0</v>
          </cell>
          <cell r="I103">
            <v>0</v>
          </cell>
          <cell r="K103">
            <v>0</v>
          </cell>
          <cell r="Q103">
            <v>11208.41</v>
          </cell>
          <cell r="T103">
            <v>15166.66</v>
          </cell>
          <cell r="V103">
            <v>26375.07</v>
          </cell>
          <cell r="AA103">
            <v>-26375.07</v>
          </cell>
          <cell r="AD103">
            <v>45214.48</v>
          </cell>
        </row>
        <row r="104">
          <cell r="A104">
            <v>101116</v>
          </cell>
          <cell r="B104">
            <v>101116</v>
          </cell>
          <cell r="D104" t="str">
            <v>PC- Feeder  Upgrade Projects</v>
          </cell>
          <cell r="G104">
            <v>0</v>
          </cell>
          <cell r="I104">
            <v>0</v>
          </cell>
          <cell r="K104">
            <v>0</v>
          </cell>
          <cell r="Q104">
            <v>15747.09</v>
          </cell>
          <cell r="T104">
            <v>15633.33</v>
          </cell>
          <cell r="V104">
            <v>31380.42</v>
          </cell>
          <cell r="AA104">
            <v>-31380.42</v>
          </cell>
          <cell r="AD104">
            <v>53795.040000000001</v>
          </cell>
        </row>
        <row r="105">
          <cell r="J105" t="str">
            <v>----------</v>
          </cell>
          <cell r="P105" t="str">
            <v>----------</v>
          </cell>
          <cell r="R105" t="str">
            <v>----------</v>
          </cell>
          <cell r="U105" t="str">
            <v>----------</v>
          </cell>
          <cell r="X105" t="str">
            <v>----------</v>
          </cell>
          <cell r="AC105" t="str">
            <v>----------</v>
          </cell>
          <cell r="AF105" t="str">
            <v>----------</v>
          </cell>
        </row>
        <row r="106">
          <cell r="D106" t="str">
            <v>Total for</v>
          </cell>
          <cell r="E106" t="str">
            <v>Port Colborne Hydro</v>
          </cell>
          <cell r="G106">
            <v>258978</v>
          </cell>
          <cell r="I106">
            <v>593586.18999999994</v>
          </cell>
          <cell r="K106">
            <v>852564.19</v>
          </cell>
          <cell r="Q106">
            <v>277359.86</v>
          </cell>
          <cell r="T106">
            <v>457925.74</v>
          </cell>
          <cell r="V106">
            <v>735285.6</v>
          </cell>
          <cell r="AA106">
            <v>117278.59</v>
          </cell>
          <cell r="AD106">
            <v>1260489.19</v>
          </cell>
        </row>
        <row r="108">
          <cell r="A108" t="str">
            <v>EOP Dist 0020</v>
          </cell>
        </row>
        <row r="109">
          <cell r="A109">
            <v>100920</v>
          </cell>
          <cell r="B109">
            <v>100920</v>
          </cell>
          <cell r="D109" t="str">
            <v>EOP-Building Improvements</v>
          </cell>
          <cell r="G109">
            <v>0</v>
          </cell>
          <cell r="I109">
            <v>1190</v>
          </cell>
          <cell r="K109">
            <v>1190</v>
          </cell>
          <cell r="Q109">
            <v>0</v>
          </cell>
          <cell r="T109">
            <v>0</v>
          </cell>
          <cell r="V109">
            <v>0</v>
          </cell>
          <cell r="AA109">
            <v>1190</v>
          </cell>
          <cell r="AD109">
            <v>0</v>
          </cell>
        </row>
        <row r="110">
          <cell r="A110">
            <v>100921</v>
          </cell>
          <cell r="B110">
            <v>100921</v>
          </cell>
          <cell r="D110" t="str">
            <v>EOP-Substations</v>
          </cell>
          <cell r="G110">
            <v>31671.75</v>
          </cell>
          <cell r="I110">
            <v>117959.2</v>
          </cell>
          <cell r="K110">
            <v>149630.95000000001</v>
          </cell>
          <cell r="Q110">
            <v>43426.239999999998</v>
          </cell>
          <cell r="T110">
            <v>505320.66</v>
          </cell>
          <cell r="V110">
            <v>548746.9</v>
          </cell>
          <cell r="AA110">
            <v>-399115.95</v>
          </cell>
          <cell r="AD110">
            <v>940709.04</v>
          </cell>
        </row>
        <row r="111">
          <cell r="A111">
            <v>100922</v>
          </cell>
          <cell r="B111">
            <v>100922</v>
          </cell>
          <cell r="D111" t="str">
            <v>EOP-Sub Transmission Lines</v>
          </cell>
          <cell r="G111">
            <v>65366.09</v>
          </cell>
          <cell r="I111">
            <v>19286.27</v>
          </cell>
          <cell r="K111">
            <v>84652.36</v>
          </cell>
          <cell r="Q111">
            <v>7312.1</v>
          </cell>
          <cell r="T111">
            <v>21854.58</v>
          </cell>
          <cell r="V111">
            <v>29166.68</v>
          </cell>
          <cell r="AA111">
            <v>55485.68</v>
          </cell>
          <cell r="AD111">
            <v>50000</v>
          </cell>
        </row>
        <row r="112">
          <cell r="A112">
            <v>100923</v>
          </cell>
          <cell r="B112">
            <v>100923</v>
          </cell>
          <cell r="D112" t="str">
            <v>EOP-Overhead Distribution Lines</v>
          </cell>
          <cell r="G112">
            <v>94828.66</v>
          </cell>
          <cell r="I112">
            <v>37684.5</v>
          </cell>
          <cell r="K112">
            <v>132513.16</v>
          </cell>
          <cell r="Q112">
            <v>63575.75</v>
          </cell>
          <cell r="T112">
            <v>22014.42</v>
          </cell>
          <cell r="V112">
            <v>85590.17</v>
          </cell>
          <cell r="AA112">
            <v>46922.99</v>
          </cell>
          <cell r="AD112">
            <v>146726</v>
          </cell>
        </row>
        <row r="113">
          <cell r="A113">
            <v>100924</v>
          </cell>
          <cell r="B113">
            <v>100924</v>
          </cell>
          <cell r="D113" t="str">
            <v>EOP-Underground Distribution Lines</v>
          </cell>
          <cell r="G113">
            <v>9103.75</v>
          </cell>
          <cell r="I113">
            <v>5090.3599999999997</v>
          </cell>
          <cell r="K113">
            <v>14194.11</v>
          </cell>
          <cell r="Q113">
            <v>3973.99</v>
          </cell>
          <cell r="T113">
            <v>0</v>
          </cell>
          <cell r="V113">
            <v>3973.99</v>
          </cell>
          <cell r="AA113">
            <v>10220.120000000001</v>
          </cell>
          <cell r="AD113">
            <v>6812.52</v>
          </cell>
        </row>
        <row r="114">
          <cell r="A114">
            <v>100925</v>
          </cell>
          <cell r="B114">
            <v>100925</v>
          </cell>
          <cell r="D114" t="str">
            <v>EOP-Transformer</v>
          </cell>
          <cell r="G114">
            <v>1117.25</v>
          </cell>
          <cell r="I114">
            <v>31180.68</v>
          </cell>
          <cell r="K114">
            <v>32297.93</v>
          </cell>
          <cell r="Q114">
            <v>1907.5</v>
          </cell>
          <cell r="T114">
            <v>18509.169999999998</v>
          </cell>
          <cell r="V114">
            <v>20416.669999999998</v>
          </cell>
          <cell r="AA114">
            <v>11881.26</v>
          </cell>
          <cell r="AD114">
            <v>35000</v>
          </cell>
        </row>
        <row r="115">
          <cell r="A115">
            <v>100926</v>
          </cell>
          <cell r="B115">
            <v>100926</v>
          </cell>
          <cell r="D115" t="str">
            <v>EOP-New Meters</v>
          </cell>
          <cell r="G115">
            <v>1633</v>
          </cell>
          <cell r="I115">
            <v>9123.02</v>
          </cell>
          <cell r="K115">
            <v>10756.02</v>
          </cell>
          <cell r="Q115">
            <v>3421.23</v>
          </cell>
          <cell r="T115">
            <v>9361.33</v>
          </cell>
          <cell r="V115">
            <v>12782.56</v>
          </cell>
          <cell r="AA115">
            <v>-2026.54</v>
          </cell>
          <cell r="AD115">
            <v>21913</v>
          </cell>
        </row>
        <row r="116">
          <cell r="A116">
            <v>100927</v>
          </cell>
          <cell r="B116">
            <v>100927</v>
          </cell>
          <cell r="D116" t="str">
            <v>EOP-New Office Furniture &amp; Equipment</v>
          </cell>
          <cell r="G116">
            <v>54.5</v>
          </cell>
          <cell r="I116">
            <v>0</v>
          </cell>
          <cell r="K116">
            <v>54.5</v>
          </cell>
          <cell r="Q116">
            <v>0</v>
          </cell>
          <cell r="T116">
            <v>2916.67</v>
          </cell>
          <cell r="V116">
            <v>2916.67</v>
          </cell>
          <cell r="AA116">
            <v>-2862.17</v>
          </cell>
          <cell r="AD116">
            <v>5000</v>
          </cell>
        </row>
        <row r="117">
          <cell r="A117">
            <v>100928</v>
          </cell>
          <cell r="B117">
            <v>100928</v>
          </cell>
          <cell r="D117" t="str">
            <v>EOP-New Tools &amp; Equipment</v>
          </cell>
          <cell r="G117">
            <v>0</v>
          </cell>
          <cell r="I117">
            <v>0</v>
          </cell>
          <cell r="K117">
            <v>0</v>
          </cell>
          <cell r="Q117">
            <v>0</v>
          </cell>
          <cell r="T117">
            <v>2916.67</v>
          </cell>
          <cell r="V117">
            <v>2916.67</v>
          </cell>
          <cell r="AA117">
            <v>-2916.67</v>
          </cell>
          <cell r="AD117">
            <v>5000</v>
          </cell>
        </row>
        <row r="118">
          <cell r="A118">
            <v>101020</v>
          </cell>
          <cell r="B118">
            <v>101020</v>
          </cell>
          <cell r="D118" t="str">
            <v>EOP-New Transportation Equipment</v>
          </cell>
          <cell r="G118">
            <v>0</v>
          </cell>
          <cell r="I118">
            <v>2652.52</v>
          </cell>
          <cell r="K118">
            <v>2652.52</v>
          </cell>
          <cell r="Q118">
            <v>0</v>
          </cell>
          <cell r="T118">
            <v>0</v>
          </cell>
          <cell r="V118">
            <v>0</v>
          </cell>
          <cell r="AA118">
            <v>2652.52</v>
          </cell>
          <cell r="AD118">
            <v>0</v>
          </cell>
        </row>
        <row r="119">
          <cell r="A119">
            <v>101077</v>
          </cell>
          <cell r="B119">
            <v>101077</v>
          </cell>
          <cell r="D119" t="str">
            <v>EOP-GENERAL CAPITAL CHARGES</v>
          </cell>
          <cell r="G119">
            <v>46176.45</v>
          </cell>
          <cell r="I119">
            <v>61932.480000000003</v>
          </cell>
          <cell r="K119">
            <v>108108.93</v>
          </cell>
          <cell r="Q119">
            <v>38524.5</v>
          </cell>
          <cell r="T119">
            <v>56891.69</v>
          </cell>
          <cell r="V119">
            <v>95416.19</v>
          </cell>
          <cell r="AA119">
            <v>12692.74</v>
          </cell>
          <cell r="AD119">
            <v>163570.60999999999</v>
          </cell>
        </row>
        <row r="120">
          <cell r="A120">
            <v>101117</v>
          </cell>
          <cell r="B120">
            <v>101117</v>
          </cell>
          <cell r="D120" t="str">
            <v>EOP-Communications Project</v>
          </cell>
          <cell r="G120">
            <v>0</v>
          </cell>
          <cell r="I120">
            <v>0</v>
          </cell>
          <cell r="K120">
            <v>0</v>
          </cell>
          <cell r="Q120">
            <v>2415</v>
          </cell>
          <cell r="T120">
            <v>0</v>
          </cell>
          <cell r="V120">
            <v>2415</v>
          </cell>
          <cell r="AA120">
            <v>-2415</v>
          </cell>
          <cell r="AD120">
            <v>4140</v>
          </cell>
        </row>
        <row r="121">
          <cell r="A121">
            <v>101120</v>
          </cell>
          <cell r="B121">
            <v>101120</v>
          </cell>
          <cell r="D121" t="str">
            <v>EOP-LIMS System Upgrade</v>
          </cell>
          <cell r="G121">
            <v>0</v>
          </cell>
          <cell r="I121">
            <v>0</v>
          </cell>
          <cell r="K121">
            <v>0</v>
          </cell>
          <cell r="Q121">
            <v>0</v>
          </cell>
          <cell r="T121">
            <v>23333.33</v>
          </cell>
          <cell r="V121">
            <v>23333.33</v>
          </cell>
          <cell r="AA121">
            <v>-23333.33</v>
          </cell>
          <cell r="AD121">
            <v>40000</v>
          </cell>
        </row>
        <row r="122">
          <cell r="J122" t="str">
            <v>----------</v>
          </cell>
          <cell r="P122" t="str">
            <v>----------</v>
          </cell>
          <cell r="R122" t="str">
            <v>----------</v>
          </cell>
          <cell r="U122" t="str">
            <v>----------</v>
          </cell>
          <cell r="X122" t="str">
            <v>----------</v>
          </cell>
          <cell r="AC122" t="str">
            <v>----------</v>
          </cell>
          <cell r="AF122" t="str">
            <v>----------</v>
          </cell>
        </row>
        <row r="123">
          <cell r="D123" t="str">
            <v>Total for</v>
          </cell>
          <cell r="E123" t="str">
            <v>EOP Dist 0020</v>
          </cell>
          <cell r="G123">
            <v>249951.45</v>
          </cell>
          <cell r="I123">
            <v>286099.03000000003</v>
          </cell>
          <cell r="K123">
            <v>536050.48</v>
          </cell>
          <cell r="Q123">
            <v>164556.31</v>
          </cell>
          <cell r="T123">
            <v>663118.52</v>
          </cell>
          <cell r="V123">
            <v>827674.83</v>
          </cell>
          <cell r="AA123">
            <v>-291624.34999999998</v>
          </cell>
          <cell r="AD123">
            <v>1418871.17</v>
          </cell>
        </row>
        <row r="124">
          <cell r="J124" t="str">
            <v>----------</v>
          </cell>
          <cell r="P124" t="str">
            <v>----------</v>
          </cell>
          <cell r="R124" t="str">
            <v>----------</v>
          </cell>
          <cell r="U124" t="str">
            <v>----------</v>
          </cell>
          <cell r="X124" t="str">
            <v>----------</v>
          </cell>
          <cell r="AC124" t="str">
            <v>----------</v>
          </cell>
          <cell r="AF124" t="str">
            <v>----------</v>
          </cell>
        </row>
        <row r="125">
          <cell r="D125" t="str">
            <v>Total Cap. Expnd. in</v>
          </cell>
          <cell r="F125" t="str">
            <v>CNP Regulated Comp</v>
          </cell>
          <cell r="G125">
            <v>1116224.8</v>
          </cell>
          <cell r="I125">
            <v>2464472.4900000002</v>
          </cell>
          <cell r="K125">
            <v>3580697.29</v>
          </cell>
          <cell r="Q125">
            <v>1439808.78</v>
          </cell>
          <cell r="T125">
            <v>2794283.84</v>
          </cell>
          <cell r="V125">
            <v>4234092.62</v>
          </cell>
          <cell r="AA125">
            <v>-653395.32999999996</v>
          </cell>
          <cell r="AD125">
            <v>7258443.9500000002</v>
          </cell>
        </row>
        <row r="126">
          <cell r="A126" t="str">
            <v>Run Date:</v>
          </cell>
          <cell r="C126" t="str">
            <v>2006.08.04</v>
          </cell>
          <cell r="N126" t="str">
            <v>FortisOntario</v>
          </cell>
          <cell r="AH126" t="str">
            <v>Page no.:</v>
          </cell>
          <cell r="AI126">
            <v>2</v>
          </cell>
        </row>
        <row r="127">
          <cell r="L127" t="str">
            <v>Summary of Capital Expenditures</v>
          </cell>
        </row>
        <row r="128">
          <cell r="M128" t="str">
            <v>Actual vs Planned/Forecast - Year to Date</v>
          </cell>
        </row>
        <row r="129">
          <cell r="L129" t="str">
            <v>For period month end: July 2006</v>
          </cell>
        </row>
        <row r="131">
          <cell r="I131" t="str">
            <v>Actual Capital Expenditures</v>
          </cell>
          <cell r="T131" t="str">
            <v>Planned Capital Expenditures (ver.</v>
          </cell>
          <cell r="Y131">
            <v>0</v>
          </cell>
          <cell r="Z131" t="str">
            <v>)</v>
          </cell>
          <cell r="AB131" t="str">
            <v>YTD Variance</v>
          </cell>
          <cell r="AE131" t="str">
            <v>Year</v>
          </cell>
          <cell r="AF131">
            <v>2006</v>
          </cell>
          <cell r="AG131" t="str">
            <v>Plan</v>
          </cell>
        </row>
        <row r="132">
          <cell r="B132" t="str">
            <v>Order</v>
          </cell>
          <cell r="D132" t="str">
            <v>Order Description</v>
          </cell>
          <cell r="H132" t="str">
            <v>Labour</v>
          </cell>
          <cell r="J132" t="str">
            <v>Materials</v>
          </cell>
          <cell r="O132" t="str">
            <v>Total Cost</v>
          </cell>
          <cell r="S132" t="str">
            <v>Labour</v>
          </cell>
          <cell r="U132" t="str">
            <v>Materials</v>
          </cell>
          <cell r="W132" t="str">
            <v>Total Cost</v>
          </cell>
          <cell r="AE132" t="str">
            <v>(version 0)</v>
          </cell>
        </row>
        <row r="135">
          <cell r="A135" t="str">
            <v>Rankine Maintenance</v>
          </cell>
        </row>
        <row r="136">
          <cell r="A136">
            <v>100141</v>
          </cell>
          <cell r="B136">
            <v>100141</v>
          </cell>
          <cell r="D136" t="str">
            <v>FO-Generator Unit Projects</v>
          </cell>
          <cell r="G136">
            <v>0</v>
          </cell>
          <cell r="I136">
            <v>-2643.7</v>
          </cell>
          <cell r="K136">
            <v>-2643.7</v>
          </cell>
          <cell r="Q136">
            <v>0</v>
          </cell>
          <cell r="T136">
            <v>0</v>
          </cell>
          <cell r="V136">
            <v>0</v>
          </cell>
          <cell r="AA136">
            <v>-2643.7</v>
          </cell>
          <cell r="AD136">
            <v>0</v>
          </cell>
        </row>
        <row r="137">
          <cell r="J137" t="str">
            <v>----------</v>
          </cell>
          <cell r="P137" t="str">
            <v>----------</v>
          </cell>
          <cell r="R137" t="str">
            <v>----------</v>
          </cell>
          <cell r="U137" t="str">
            <v>----------</v>
          </cell>
          <cell r="X137" t="str">
            <v>----------</v>
          </cell>
          <cell r="AC137" t="str">
            <v>----------</v>
          </cell>
          <cell r="AF137" t="str">
            <v>----------</v>
          </cell>
        </row>
        <row r="138">
          <cell r="D138" t="str">
            <v>Total for</v>
          </cell>
          <cell r="E138" t="str">
            <v>Rankine Maintenance</v>
          </cell>
          <cell r="G138">
            <v>0</v>
          </cell>
          <cell r="I138">
            <v>-2643.7</v>
          </cell>
          <cell r="K138">
            <v>-2643.7</v>
          </cell>
          <cell r="Q138">
            <v>0</v>
          </cell>
          <cell r="T138">
            <v>0</v>
          </cell>
          <cell r="V138">
            <v>0</v>
          </cell>
          <cell r="AA138">
            <v>-2643.7</v>
          </cell>
          <cell r="AD138">
            <v>0</v>
          </cell>
        </row>
        <row r="140">
          <cell r="A140" t="str">
            <v>Corporate Services</v>
          </cell>
        </row>
        <row r="141">
          <cell r="A141">
            <v>100152</v>
          </cell>
          <cell r="B141">
            <v>100152</v>
          </cell>
          <cell r="D141" t="str">
            <v>FO-New Servers</v>
          </cell>
          <cell r="G141">
            <v>0</v>
          </cell>
          <cell r="I141">
            <v>0</v>
          </cell>
          <cell r="K141">
            <v>0</v>
          </cell>
          <cell r="Q141">
            <v>8801.32</v>
          </cell>
          <cell r="T141">
            <v>0</v>
          </cell>
          <cell r="V141">
            <v>8801.32</v>
          </cell>
          <cell r="AA141">
            <v>-8801.32</v>
          </cell>
          <cell r="AD141">
            <v>15088</v>
          </cell>
        </row>
        <row r="142">
          <cell r="A142">
            <v>100161</v>
          </cell>
          <cell r="B142">
            <v>100161</v>
          </cell>
          <cell r="D142" t="str">
            <v>FO-Other Software</v>
          </cell>
          <cell r="G142">
            <v>2622</v>
          </cell>
          <cell r="I142">
            <v>0</v>
          </cell>
          <cell r="K142">
            <v>2622</v>
          </cell>
          <cell r="Q142">
            <v>26833.32</v>
          </cell>
          <cell r="T142">
            <v>0</v>
          </cell>
          <cell r="V142">
            <v>26833.32</v>
          </cell>
          <cell r="AA142">
            <v>-24211.32</v>
          </cell>
          <cell r="AD142">
            <v>46000</v>
          </cell>
        </row>
        <row r="143">
          <cell r="A143">
            <v>101119</v>
          </cell>
          <cell r="B143">
            <v>101119</v>
          </cell>
          <cell r="D143" t="str">
            <v>FO- SAN Upgrade</v>
          </cell>
          <cell r="G143">
            <v>3542</v>
          </cell>
          <cell r="I143">
            <v>0</v>
          </cell>
          <cell r="K143">
            <v>3542</v>
          </cell>
          <cell r="Q143">
            <v>12880</v>
          </cell>
          <cell r="T143">
            <v>58333.33</v>
          </cell>
          <cell r="V143">
            <v>71213.33</v>
          </cell>
          <cell r="AA143">
            <v>-67671.33</v>
          </cell>
          <cell r="AD143">
            <v>122080</v>
          </cell>
        </row>
        <row r="144">
          <cell r="J144" t="str">
            <v>----------</v>
          </cell>
          <cell r="P144" t="str">
            <v>----------</v>
          </cell>
          <cell r="R144" t="str">
            <v>----------</v>
          </cell>
          <cell r="U144" t="str">
            <v>----------</v>
          </cell>
          <cell r="X144" t="str">
            <v>----------</v>
          </cell>
          <cell r="AC144" t="str">
            <v>----------</v>
          </cell>
          <cell r="AF144" t="str">
            <v>----------</v>
          </cell>
        </row>
        <row r="145">
          <cell r="D145" t="str">
            <v>Total for</v>
          </cell>
          <cell r="E145" t="str">
            <v>Corporate Services</v>
          </cell>
          <cell r="G145">
            <v>6164</v>
          </cell>
          <cell r="I145">
            <v>0</v>
          </cell>
          <cell r="K145">
            <v>6164</v>
          </cell>
          <cell r="Q145">
            <v>48514.64</v>
          </cell>
          <cell r="T145">
            <v>58333.33</v>
          </cell>
          <cell r="V145">
            <v>106847.97</v>
          </cell>
          <cell r="AA145">
            <v>-100683.97</v>
          </cell>
          <cell r="AD145">
            <v>183168</v>
          </cell>
        </row>
        <row r="147">
          <cell r="A147" t="str">
            <v>General Corporate</v>
          </cell>
        </row>
        <row r="148">
          <cell r="A148">
            <v>100144</v>
          </cell>
          <cell r="B148">
            <v>100144</v>
          </cell>
          <cell r="D148" t="str">
            <v>FO-Transportation Equipment for Limited</v>
          </cell>
          <cell r="G148">
            <v>0</v>
          </cell>
          <cell r="I148">
            <v>0</v>
          </cell>
          <cell r="K148">
            <v>0</v>
          </cell>
          <cell r="Q148">
            <v>0</v>
          </cell>
          <cell r="T148">
            <v>20416.669999999998</v>
          </cell>
          <cell r="V148">
            <v>20416.669999999998</v>
          </cell>
          <cell r="AA148">
            <v>-20416.669999999998</v>
          </cell>
          <cell r="AD148">
            <v>35000</v>
          </cell>
        </row>
        <row r="149">
          <cell r="A149">
            <v>100151</v>
          </cell>
          <cell r="B149">
            <v>100151</v>
          </cell>
          <cell r="D149" t="str">
            <v>FO-New Computer Hardware</v>
          </cell>
          <cell r="G149">
            <v>0</v>
          </cell>
          <cell r="I149">
            <v>0</v>
          </cell>
          <cell r="K149">
            <v>0</v>
          </cell>
          <cell r="Q149">
            <v>2613.3200000000002</v>
          </cell>
          <cell r="T149">
            <v>0</v>
          </cell>
          <cell r="V149">
            <v>2613.3200000000002</v>
          </cell>
          <cell r="AA149">
            <v>-2613.3200000000002</v>
          </cell>
          <cell r="AD149">
            <v>4479.96</v>
          </cell>
        </row>
        <row r="150">
          <cell r="A150">
            <v>100324</v>
          </cell>
          <cell r="B150">
            <v>100324</v>
          </cell>
          <cell r="D150" t="str">
            <v>FO-Building Improvements-Service Center</v>
          </cell>
          <cell r="G150">
            <v>17136</v>
          </cell>
          <cell r="I150">
            <v>150686.84</v>
          </cell>
          <cell r="K150">
            <v>167822.84</v>
          </cell>
          <cell r="Q150">
            <v>10714.68</v>
          </cell>
          <cell r="T150">
            <v>277083.33</v>
          </cell>
          <cell r="V150">
            <v>287798.01</v>
          </cell>
          <cell r="AA150">
            <v>-119975.17</v>
          </cell>
          <cell r="AD150">
            <v>493367.96</v>
          </cell>
        </row>
        <row r="151">
          <cell r="A151">
            <v>100721</v>
          </cell>
          <cell r="B151">
            <v>100721</v>
          </cell>
          <cell r="D151" t="str">
            <v>FO-Office Equipment for Limited</v>
          </cell>
          <cell r="G151">
            <v>0</v>
          </cell>
          <cell r="I151">
            <v>15471</v>
          </cell>
          <cell r="K151">
            <v>15471</v>
          </cell>
          <cell r="Q151">
            <v>0</v>
          </cell>
          <cell r="T151">
            <v>0</v>
          </cell>
          <cell r="V151">
            <v>0</v>
          </cell>
          <cell r="AA151">
            <v>15471</v>
          </cell>
          <cell r="AD151">
            <v>0</v>
          </cell>
        </row>
        <row r="152">
          <cell r="A152">
            <v>100996</v>
          </cell>
          <cell r="B152">
            <v>100996</v>
          </cell>
          <cell r="D152" t="str">
            <v>FO-Land Purchases</v>
          </cell>
          <cell r="G152">
            <v>0</v>
          </cell>
          <cell r="I152">
            <v>-40700</v>
          </cell>
          <cell r="K152">
            <v>-40700</v>
          </cell>
          <cell r="Q152">
            <v>0</v>
          </cell>
          <cell r="T152">
            <v>0</v>
          </cell>
          <cell r="V152">
            <v>0</v>
          </cell>
          <cell r="AA152">
            <v>-40700</v>
          </cell>
          <cell r="AD152">
            <v>0</v>
          </cell>
        </row>
        <row r="153">
          <cell r="J153" t="str">
            <v>----------</v>
          </cell>
          <cell r="P153" t="str">
            <v>----------</v>
          </cell>
          <cell r="R153" t="str">
            <v>----------</v>
          </cell>
          <cell r="U153" t="str">
            <v>----------</v>
          </cell>
          <cell r="X153" t="str">
            <v>----------</v>
          </cell>
          <cell r="AC153" t="str">
            <v>----------</v>
          </cell>
          <cell r="AF153" t="str">
            <v>----------</v>
          </cell>
        </row>
        <row r="154">
          <cell r="D154" t="str">
            <v>Total for</v>
          </cell>
          <cell r="E154" t="str">
            <v>General Corporate</v>
          </cell>
          <cell r="G154">
            <v>17136</v>
          </cell>
          <cell r="I154">
            <v>125457.84</v>
          </cell>
          <cell r="K154">
            <v>142593.84</v>
          </cell>
          <cell r="Q154">
            <v>13328</v>
          </cell>
          <cell r="T154">
            <v>297500</v>
          </cell>
          <cell r="V154">
            <v>310828</v>
          </cell>
          <cell r="AA154">
            <v>-168234.16</v>
          </cell>
          <cell r="AD154">
            <v>532847.92000000004</v>
          </cell>
        </row>
        <row r="156">
          <cell r="A156" t="str">
            <v>Billed Services</v>
          </cell>
        </row>
        <row r="157">
          <cell r="A157">
            <v>100624</v>
          </cell>
          <cell r="B157">
            <v>100624</v>
          </cell>
          <cell r="D157" t="str">
            <v>FO-Town of Fort Erie - Streetlights</v>
          </cell>
          <cell r="G157">
            <v>1903.5</v>
          </cell>
          <cell r="I157">
            <v>152790.44</v>
          </cell>
          <cell r="K157">
            <v>154693.94</v>
          </cell>
          <cell r="Q157">
            <v>0</v>
          </cell>
          <cell r="T157">
            <v>0</v>
          </cell>
          <cell r="V157">
            <v>0</v>
          </cell>
          <cell r="AA157">
            <v>154693.94</v>
          </cell>
          <cell r="AD157">
            <v>0</v>
          </cell>
        </row>
        <row r="158">
          <cell r="A158">
            <v>100700</v>
          </cell>
          <cell r="B158">
            <v>100700</v>
          </cell>
          <cell r="D158" t="str">
            <v>FO - FE - Sentinels Lights</v>
          </cell>
          <cell r="G158">
            <v>960</v>
          </cell>
          <cell r="I158">
            <v>6473.22</v>
          </cell>
          <cell r="K158">
            <v>7433.22</v>
          </cell>
          <cell r="Q158">
            <v>0</v>
          </cell>
          <cell r="T158">
            <v>0</v>
          </cell>
          <cell r="V158">
            <v>0</v>
          </cell>
          <cell r="AA158">
            <v>7433.22</v>
          </cell>
          <cell r="AD158">
            <v>0</v>
          </cell>
        </row>
        <row r="159">
          <cell r="A159">
            <v>100997</v>
          </cell>
          <cell r="B159">
            <v>100997</v>
          </cell>
          <cell r="D159" t="str">
            <v>FO-EOP New Strlites (use 101060)</v>
          </cell>
          <cell r="G159">
            <v>790.25</v>
          </cell>
          <cell r="I159">
            <v>-790.25</v>
          </cell>
          <cell r="K159">
            <v>0</v>
          </cell>
          <cell r="Q159">
            <v>0</v>
          </cell>
          <cell r="T159">
            <v>0</v>
          </cell>
          <cell r="V159">
            <v>0</v>
          </cell>
          <cell r="AA159">
            <v>0</v>
          </cell>
          <cell r="AD159">
            <v>0</v>
          </cell>
        </row>
        <row r="160">
          <cell r="A160">
            <v>101060</v>
          </cell>
          <cell r="B160">
            <v>101060</v>
          </cell>
          <cell r="D160" t="str">
            <v>FO-EOP New Streetlights</v>
          </cell>
          <cell r="G160">
            <v>271.5</v>
          </cell>
          <cell r="I160">
            <v>1861.56</v>
          </cell>
          <cell r="K160">
            <v>2133.06</v>
          </cell>
          <cell r="Q160">
            <v>1430.66</v>
          </cell>
          <cell r="T160">
            <v>3791.67</v>
          </cell>
          <cell r="V160">
            <v>5222.33</v>
          </cell>
          <cell r="AA160">
            <v>-3089.27</v>
          </cell>
          <cell r="AD160">
            <v>8952.56</v>
          </cell>
        </row>
        <row r="161">
          <cell r="J161" t="str">
            <v>----------</v>
          </cell>
          <cell r="P161" t="str">
            <v>----------</v>
          </cell>
          <cell r="R161" t="str">
            <v>----------</v>
          </cell>
          <cell r="U161" t="str">
            <v>----------</v>
          </cell>
          <cell r="X161" t="str">
            <v>----------</v>
          </cell>
          <cell r="AC161" t="str">
            <v>----------</v>
          </cell>
          <cell r="AF161" t="str">
            <v>----------</v>
          </cell>
        </row>
        <row r="162">
          <cell r="D162" t="str">
            <v>Total for</v>
          </cell>
          <cell r="E162" t="str">
            <v>Billed Services</v>
          </cell>
          <cell r="G162">
            <v>3925.25</v>
          </cell>
          <cell r="I162">
            <v>160334.97</v>
          </cell>
          <cell r="K162">
            <v>164260.22</v>
          </cell>
          <cell r="Q162">
            <v>1430.66</v>
          </cell>
          <cell r="T162">
            <v>3791.67</v>
          </cell>
          <cell r="V162">
            <v>5222.33</v>
          </cell>
          <cell r="AA162">
            <v>159037.89000000001</v>
          </cell>
          <cell r="AD162">
            <v>8952.56</v>
          </cell>
        </row>
        <row r="164">
          <cell r="A164" t="str">
            <v>Cornwall District Heating</v>
          </cell>
        </row>
        <row r="165">
          <cell r="A165">
            <v>101061</v>
          </cell>
          <cell r="B165">
            <v>101061</v>
          </cell>
          <cell r="D165" t="str">
            <v>CDH-Generator Improvements</v>
          </cell>
          <cell r="G165">
            <v>0</v>
          </cell>
          <cell r="I165">
            <v>41272.620000000003</v>
          </cell>
          <cell r="K165">
            <v>41272.620000000003</v>
          </cell>
          <cell r="Q165">
            <v>191.37</v>
          </cell>
          <cell r="T165">
            <v>35000</v>
          </cell>
          <cell r="V165">
            <v>35191.370000000003</v>
          </cell>
          <cell r="AA165">
            <v>6081.25</v>
          </cell>
          <cell r="AD165">
            <v>60328.04</v>
          </cell>
        </row>
        <row r="166">
          <cell r="J166" t="str">
            <v>----------</v>
          </cell>
          <cell r="P166" t="str">
            <v>----------</v>
          </cell>
          <cell r="R166" t="str">
            <v>----------</v>
          </cell>
          <cell r="U166" t="str">
            <v>----------</v>
          </cell>
          <cell r="X166" t="str">
            <v>----------</v>
          </cell>
          <cell r="AC166" t="str">
            <v>----------</v>
          </cell>
          <cell r="AF166" t="str">
            <v>----------</v>
          </cell>
        </row>
        <row r="167">
          <cell r="D167" t="str">
            <v>Total for</v>
          </cell>
          <cell r="E167" t="str">
            <v>Cornwall District Heating</v>
          </cell>
          <cell r="G167">
            <v>0</v>
          </cell>
          <cell r="I167">
            <v>41272.620000000003</v>
          </cell>
          <cell r="K167">
            <v>41272.620000000003</v>
          </cell>
          <cell r="Q167">
            <v>191.37</v>
          </cell>
          <cell r="T167">
            <v>35000</v>
          </cell>
          <cell r="V167">
            <v>35191.370000000003</v>
          </cell>
          <cell r="AA167">
            <v>6081.25</v>
          </cell>
          <cell r="AD167">
            <v>60328.04</v>
          </cell>
        </row>
        <row r="169">
          <cell r="A169" t="str">
            <v>Thermal Plant</v>
          </cell>
        </row>
        <row r="170">
          <cell r="A170">
            <v>101125</v>
          </cell>
          <cell r="B170">
            <v>101125</v>
          </cell>
          <cell r="D170" t="str">
            <v>FO-Thermal Plant Improvements</v>
          </cell>
          <cell r="G170">
            <v>2296</v>
          </cell>
          <cell r="I170">
            <v>80364.240000000005</v>
          </cell>
          <cell r="K170">
            <v>82660.240000000005</v>
          </cell>
          <cell r="Q170">
            <v>0</v>
          </cell>
          <cell r="T170">
            <v>0</v>
          </cell>
          <cell r="V170">
            <v>0</v>
          </cell>
          <cell r="AA170">
            <v>82660.240000000005</v>
          </cell>
          <cell r="AD170">
            <v>0</v>
          </cell>
        </row>
        <row r="171">
          <cell r="J171" t="str">
            <v>----------</v>
          </cell>
          <cell r="P171" t="str">
            <v>----------</v>
          </cell>
          <cell r="R171" t="str">
            <v>----------</v>
          </cell>
          <cell r="U171" t="str">
            <v>----------</v>
          </cell>
          <cell r="X171" t="str">
            <v>----------</v>
          </cell>
          <cell r="AC171" t="str">
            <v>----------</v>
          </cell>
          <cell r="AF171" t="str">
            <v>----------</v>
          </cell>
        </row>
        <row r="172">
          <cell r="D172" t="str">
            <v>Total for</v>
          </cell>
          <cell r="E172" t="str">
            <v>Thermal Plant</v>
          </cell>
          <cell r="G172">
            <v>2296</v>
          </cell>
          <cell r="I172">
            <v>80364.240000000005</v>
          </cell>
          <cell r="K172">
            <v>82660.240000000005</v>
          </cell>
          <cell r="Q172">
            <v>0</v>
          </cell>
          <cell r="T172">
            <v>0</v>
          </cell>
          <cell r="V172">
            <v>0</v>
          </cell>
          <cell r="AA172">
            <v>82660.240000000005</v>
          </cell>
          <cell r="AD172">
            <v>0</v>
          </cell>
        </row>
        <row r="173">
          <cell r="J173" t="str">
            <v>----------</v>
          </cell>
          <cell r="P173" t="str">
            <v>----------</v>
          </cell>
          <cell r="R173" t="str">
            <v>----------</v>
          </cell>
          <cell r="U173" t="str">
            <v>----------</v>
          </cell>
          <cell r="X173" t="str">
            <v>----------</v>
          </cell>
          <cell r="AC173" t="str">
            <v>----------</v>
          </cell>
          <cell r="AF173" t="str">
            <v>----------</v>
          </cell>
        </row>
        <row r="174">
          <cell r="D174" t="str">
            <v>Total Cap. Expnd. in</v>
          </cell>
          <cell r="F174" t="str">
            <v>FortisOntario</v>
          </cell>
          <cell r="G174">
            <v>29521.25</v>
          </cell>
          <cell r="I174">
            <v>404785.97</v>
          </cell>
          <cell r="K174">
            <v>434307.22</v>
          </cell>
          <cell r="Q174">
            <v>63464.67</v>
          </cell>
          <cell r="T174">
            <v>394625</v>
          </cell>
          <cell r="V174">
            <v>458089.67</v>
          </cell>
          <cell r="AA174">
            <v>-23782.45</v>
          </cell>
          <cell r="AD174">
            <v>785296.52</v>
          </cell>
        </row>
        <row r="175">
          <cell r="A175" t="str">
            <v>Run Date:</v>
          </cell>
          <cell r="C175" t="str">
            <v>2006.08.04</v>
          </cell>
          <cell r="N175" t="str">
            <v>Cornwall</v>
          </cell>
          <cell r="AH175" t="str">
            <v>Page no.:</v>
          </cell>
          <cell r="AI175">
            <v>3</v>
          </cell>
        </row>
        <row r="176">
          <cell r="L176" t="str">
            <v>Summary of Capital Expenditures</v>
          </cell>
        </row>
        <row r="177">
          <cell r="M177" t="str">
            <v>Actual vs Planned/Forecast - Year to Date</v>
          </cell>
        </row>
        <row r="178">
          <cell r="L178" t="str">
            <v>For period month end: July 2006</v>
          </cell>
        </row>
        <row r="180">
          <cell r="I180" t="str">
            <v>Actual Capital Expenditures</v>
          </cell>
          <cell r="T180" t="str">
            <v>Planned Capital Expenditures (ver.</v>
          </cell>
          <cell r="Y180">
            <v>0</v>
          </cell>
          <cell r="Z180" t="str">
            <v>)</v>
          </cell>
          <cell r="AB180" t="str">
            <v>YTD Variance</v>
          </cell>
          <cell r="AE180" t="str">
            <v>Year</v>
          </cell>
          <cell r="AF180">
            <v>2006</v>
          </cell>
          <cell r="AG180" t="str">
            <v>Plan</v>
          </cell>
        </row>
        <row r="181">
          <cell r="B181" t="str">
            <v>Order</v>
          </cell>
          <cell r="D181" t="str">
            <v>Order Description</v>
          </cell>
          <cell r="H181" t="str">
            <v>Labour</v>
          </cell>
          <cell r="J181" t="str">
            <v>Materials</v>
          </cell>
          <cell r="O181" t="str">
            <v>Total Cost</v>
          </cell>
          <cell r="S181" t="str">
            <v>Labour</v>
          </cell>
          <cell r="U181" t="str">
            <v>Materials</v>
          </cell>
          <cell r="W181" t="str">
            <v>Total Cost</v>
          </cell>
          <cell r="AE181" t="str">
            <v>(version 0)</v>
          </cell>
        </row>
        <row r="184">
          <cell r="A184" t="str">
            <v>Cornwall Distribution</v>
          </cell>
        </row>
        <row r="185">
          <cell r="A185">
            <v>100961</v>
          </cell>
          <cell r="B185">
            <v>100961</v>
          </cell>
          <cell r="D185" t="str">
            <v>Cornwall-Building Improvements</v>
          </cell>
          <cell r="G185">
            <v>3772</v>
          </cell>
          <cell r="I185">
            <v>33487.79</v>
          </cell>
          <cell r="K185">
            <v>37259.79</v>
          </cell>
          <cell r="Q185">
            <v>478.37</v>
          </cell>
          <cell r="T185">
            <v>32083.33</v>
          </cell>
          <cell r="V185">
            <v>32561.7</v>
          </cell>
          <cell r="AA185">
            <v>4698.09</v>
          </cell>
          <cell r="AD185">
            <v>55820.04</v>
          </cell>
        </row>
        <row r="186">
          <cell r="A186">
            <v>100963</v>
          </cell>
          <cell r="B186">
            <v>100963</v>
          </cell>
          <cell r="D186" t="str">
            <v>Cornwall-Transmission Lines</v>
          </cell>
          <cell r="G186">
            <v>6947.5</v>
          </cell>
          <cell r="I186">
            <v>0</v>
          </cell>
          <cell r="K186">
            <v>6947.5</v>
          </cell>
          <cell r="Q186">
            <v>15680.04</v>
          </cell>
          <cell r="T186">
            <v>81153.33</v>
          </cell>
          <cell r="V186">
            <v>96833.37</v>
          </cell>
          <cell r="AA186">
            <v>-89885.87</v>
          </cell>
          <cell r="AD186">
            <v>166000.04</v>
          </cell>
        </row>
        <row r="187">
          <cell r="A187">
            <v>100964</v>
          </cell>
          <cell r="B187">
            <v>100964</v>
          </cell>
          <cell r="D187" t="str">
            <v>Cornwall-New Service Lines City</v>
          </cell>
          <cell r="G187">
            <v>8305.15</v>
          </cell>
          <cell r="I187">
            <v>1610.93</v>
          </cell>
          <cell r="K187">
            <v>9916.08</v>
          </cell>
          <cell r="Q187">
            <v>71662.48</v>
          </cell>
          <cell r="T187">
            <v>0</v>
          </cell>
          <cell r="V187">
            <v>71662.48</v>
          </cell>
          <cell r="AA187">
            <v>-61746.400000000001</v>
          </cell>
          <cell r="AD187">
            <v>122850</v>
          </cell>
        </row>
        <row r="188">
          <cell r="A188">
            <v>100965</v>
          </cell>
          <cell r="B188">
            <v>100965</v>
          </cell>
          <cell r="D188" t="str">
            <v>Cornwall-UG Dist Lines Cornwall</v>
          </cell>
          <cell r="G188">
            <v>28600.06</v>
          </cell>
          <cell r="I188">
            <v>35036.629999999997</v>
          </cell>
          <cell r="K188">
            <v>63636.69</v>
          </cell>
          <cell r="Q188">
            <v>72560.850000000006</v>
          </cell>
          <cell r="T188">
            <v>125772.5</v>
          </cell>
          <cell r="V188">
            <v>198333.35</v>
          </cell>
          <cell r="AA188">
            <v>-134696.66</v>
          </cell>
          <cell r="AD188">
            <v>340000</v>
          </cell>
        </row>
        <row r="189">
          <cell r="A189">
            <v>100966</v>
          </cell>
          <cell r="B189">
            <v>100966</v>
          </cell>
          <cell r="D189" t="str">
            <v>Cornwall-Transformer</v>
          </cell>
          <cell r="G189">
            <v>560</v>
          </cell>
          <cell r="I189">
            <v>76011.23</v>
          </cell>
          <cell r="K189">
            <v>76571.23</v>
          </cell>
          <cell r="Q189">
            <v>7452.1</v>
          </cell>
          <cell r="T189">
            <v>80047.91</v>
          </cell>
          <cell r="V189">
            <v>87500.01</v>
          </cell>
          <cell r="AA189">
            <v>-10928.78</v>
          </cell>
          <cell r="AD189">
            <v>150000</v>
          </cell>
        </row>
        <row r="190">
          <cell r="A190">
            <v>100967</v>
          </cell>
          <cell r="B190">
            <v>100967</v>
          </cell>
          <cell r="D190" t="str">
            <v>Cornwall-New Meters</v>
          </cell>
          <cell r="G190">
            <v>7659.75</v>
          </cell>
          <cell r="I190">
            <v>35352.94</v>
          </cell>
          <cell r="K190">
            <v>43012.69</v>
          </cell>
          <cell r="Q190">
            <v>37986.94</v>
          </cell>
          <cell r="T190">
            <v>72839.08</v>
          </cell>
          <cell r="V190">
            <v>110826.02</v>
          </cell>
          <cell r="AA190">
            <v>-67813.33</v>
          </cell>
          <cell r="AD190">
            <v>189987.48</v>
          </cell>
        </row>
        <row r="191">
          <cell r="A191">
            <v>100968</v>
          </cell>
          <cell r="B191">
            <v>100968</v>
          </cell>
          <cell r="D191" t="str">
            <v>Cornwall-New Office Equipment</v>
          </cell>
          <cell r="G191">
            <v>0</v>
          </cell>
          <cell r="I191">
            <v>5800.44</v>
          </cell>
          <cell r="K191">
            <v>5800.44</v>
          </cell>
          <cell r="Q191">
            <v>0</v>
          </cell>
          <cell r="T191">
            <v>5833.33</v>
          </cell>
          <cell r="V191">
            <v>5833.33</v>
          </cell>
          <cell r="AA191">
            <v>-32.89</v>
          </cell>
          <cell r="AD191">
            <v>10000</v>
          </cell>
        </row>
        <row r="192">
          <cell r="A192">
            <v>100969</v>
          </cell>
          <cell r="B192">
            <v>100969</v>
          </cell>
          <cell r="D192" t="str">
            <v>Cornwall-New Tools &amp; Equipment</v>
          </cell>
          <cell r="G192">
            <v>0</v>
          </cell>
          <cell r="I192">
            <v>7161.63</v>
          </cell>
          <cell r="K192">
            <v>7161.63</v>
          </cell>
          <cell r="Q192">
            <v>0</v>
          </cell>
          <cell r="T192">
            <v>18666.66</v>
          </cell>
          <cell r="V192">
            <v>18666.66</v>
          </cell>
          <cell r="AA192">
            <v>-11505.03</v>
          </cell>
          <cell r="AD192">
            <v>32000</v>
          </cell>
        </row>
        <row r="193">
          <cell r="A193">
            <v>100970</v>
          </cell>
          <cell r="B193">
            <v>100970</v>
          </cell>
          <cell r="D193" t="str">
            <v>Cornwall-New Service Lines S Stormont</v>
          </cell>
          <cell r="G193">
            <v>93</v>
          </cell>
          <cell r="I193">
            <v>0</v>
          </cell>
          <cell r="K193">
            <v>93</v>
          </cell>
          <cell r="Q193">
            <v>0</v>
          </cell>
          <cell r="T193">
            <v>0</v>
          </cell>
          <cell r="V193">
            <v>0</v>
          </cell>
          <cell r="AA193">
            <v>93</v>
          </cell>
          <cell r="AD193">
            <v>0</v>
          </cell>
        </row>
        <row r="194">
          <cell r="A194">
            <v>100971</v>
          </cell>
          <cell r="B194">
            <v>100971</v>
          </cell>
          <cell r="D194" t="str">
            <v>Cornwall-Distribution Upgrades CIty</v>
          </cell>
          <cell r="G194">
            <v>94982.02</v>
          </cell>
          <cell r="I194">
            <v>34617.31</v>
          </cell>
          <cell r="K194">
            <v>129599.33</v>
          </cell>
          <cell r="Q194">
            <v>75786.69</v>
          </cell>
          <cell r="T194">
            <v>29796.67</v>
          </cell>
          <cell r="V194">
            <v>105583.36</v>
          </cell>
          <cell r="AA194">
            <v>24015.97</v>
          </cell>
          <cell r="AD194">
            <v>181000.04</v>
          </cell>
        </row>
        <row r="195">
          <cell r="A195">
            <v>100972</v>
          </cell>
          <cell r="B195">
            <v>100972</v>
          </cell>
          <cell r="D195" t="str">
            <v>Cornwall-Distr. Upgrades S Stormont</v>
          </cell>
          <cell r="G195">
            <v>8468.25</v>
          </cell>
          <cell r="I195">
            <v>3898.83</v>
          </cell>
          <cell r="K195">
            <v>12367.08</v>
          </cell>
          <cell r="Q195">
            <v>2572.54</v>
          </cell>
          <cell r="T195">
            <v>2094.17</v>
          </cell>
          <cell r="V195">
            <v>4666.71</v>
          </cell>
          <cell r="AA195">
            <v>7700.37</v>
          </cell>
          <cell r="AD195">
            <v>8000.04</v>
          </cell>
        </row>
        <row r="196">
          <cell r="A196">
            <v>100973</v>
          </cell>
          <cell r="B196">
            <v>100973</v>
          </cell>
          <cell r="D196" t="str">
            <v>Cornwall-Distr. Upgrades S Glengary</v>
          </cell>
          <cell r="G196">
            <v>76074.48</v>
          </cell>
          <cell r="I196">
            <v>42318.7</v>
          </cell>
          <cell r="K196">
            <v>118393.18</v>
          </cell>
          <cell r="Q196">
            <v>61974.77</v>
          </cell>
          <cell r="T196">
            <v>62274.92</v>
          </cell>
          <cell r="V196">
            <v>124249.69</v>
          </cell>
          <cell r="AA196">
            <v>-5856.51</v>
          </cell>
          <cell r="AD196">
            <v>212999.52</v>
          </cell>
        </row>
        <row r="197">
          <cell r="A197">
            <v>100974</v>
          </cell>
          <cell r="B197">
            <v>100974</v>
          </cell>
          <cell r="D197" t="str">
            <v>Cornwall-Distr. Upgrades Cornwall Island</v>
          </cell>
          <cell r="G197">
            <v>4522</v>
          </cell>
          <cell r="I197">
            <v>2552.29</v>
          </cell>
          <cell r="K197">
            <v>7074.29</v>
          </cell>
          <cell r="Q197">
            <v>9963.39</v>
          </cell>
          <cell r="T197">
            <v>29703.34</v>
          </cell>
          <cell r="V197">
            <v>39666.730000000003</v>
          </cell>
          <cell r="AA197">
            <v>-32592.44</v>
          </cell>
          <cell r="AD197">
            <v>68000.039999999994</v>
          </cell>
        </row>
        <row r="198">
          <cell r="A198">
            <v>100975</v>
          </cell>
          <cell r="B198">
            <v>100975</v>
          </cell>
          <cell r="D198" t="str">
            <v>Cornwall-New Service Lines S Glengarry</v>
          </cell>
          <cell r="G198">
            <v>1668.5</v>
          </cell>
          <cell r="I198">
            <v>235.8</v>
          </cell>
          <cell r="K198">
            <v>1904.3</v>
          </cell>
          <cell r="Q198">
            <v>31686.63</v>
          </cell>
          <cell r="T198">
            <v>32480</v>
          </cell>
          <cell r="V198">
            <v>64166.63</v>
          </cell>
          <cell r="AA198">
            <v>-62262.33</v>
          </cell>
          <cell r="AD198">
            <v>110000</v>
          </cell>
        </row>
        <row r="199">
          <cell r="A199">
            <v>100976</v>
          </cell>
          <cell r="B199">
            <v>100976</v>
          </cell>
          <cell r="D199" t="str">
            <v>Cornwall-New Service Lines Cornwall Isla</v>
          </cell>
          <cell r="G199">
            <v>2361</v>
          </cell>
          <cell r="I199">
            <v>0</v>
          </cell>
          <cell r="K199">
            <v>2361</v>
          </cell>
          <cell r="Q199">
            <v>4185.3999999999996</v>
          </cell>
          <cell r="T199">
            <v>-4185.42</v>
          </cell>
          <cell r="V199">
            <v>-0.02</v>
          </cell>
          <cell r="AA199">
            <v>2361.02</v>
          </cell>
          <cell r="AD199">
            <v>0</v>
          </cell>
        </row>
        <row r="200">
          <cell r="A200">
            <v>100977</v>
          </cell>
          <cell r="B200">
            <v>100977</v>
          </cell>
          <cell r="D200" t="str">
            <v>Cornwall-New Streetlights City</v>
          </cell>
          <cell r="G200">
            <v>0</v>
          </cell>
          <cell r="I200">
            <v>0</v>
          </cell>
          <cell r="K200">
            <v>0</v>
          </cell>
          <cell r="Q200">
            <v>0</v>
          </cell>
          <cell r="T200">
            <v>0</v>
          </cell>
          <cell r="V200">
            <v>0</v>
          </cell>
          <cell r="AA200">
            <v>0</v>
          </cell>
          <cell r="AD200">
            <v>0</v>
          </cell>
        </row>
        <row r="201">
          <cell r="A201">
            <v>100978</v>
          </cell>
          <cell r="B201">
            <v>100978</v>
          </cell>
          <cell r="D201" t="str">
            <v>Cornwall-New Streetlights S Glengarry</v>
          </cell>
          <cell r="G201">
            <v>534.65</v>
          </cell>
          <cell r="I201">
            <v>537.87</v>
          </cell>
          <cell r="K201">
            <v>1072.52</v>
          </cell>
          <cell r="Q201">
            <v>0</v>
          </cell>
          <cell r="T201">
            <v>175</v>
          </cell>
          <cell r="V201">
            <v>175</v>
          </cell>
          <cell r="AA201">
            <v>897.52</v>
          </cell>
          <cell r="AD201">
            <v>300</v>
          </cell>
        </row>
        <row r="202">
          <cell r="A202">
            <v>100980</v>
          </cell>
          <cell r="B202">
            <v>100980</v>
          </cell>
          <cell r="D202" t="str">
            <v>Cornwall-New Streetlights Cornwall ISlan</v>
          </cell>
          <cell r="G202">
            <v>168</v>
          </cell>
          <cell r="I202">
            <v>-228.87</v>
          </cell>
          <cell r="K202">
            <v>-60.87</v>
          </cell>
          <cell r="Q202">
            <v>0</v>
          </cell>
          <cell r="T202">
            <v>0</v>
          </cell>
          <cell r="V202">
            <v>0</v>
          </cell>
          <cell r="AA202">
            <v>-60.87</v>
          </cell>
          <cell r="AD202">
            <v>0</v>
          </cell>
        </row>
        <row r="203">
          <cell r="A203">
            <v>100981</v>
          </cell>
          <cell r="B203">
            <v>100981</v>
          </cell>
          <cell r="D203" t="str">
            <v>Cornwall-Substation Rosemount</v>
          </cell>
          <cell r="G203">
            <v>7636.75</v>
          </cell>
          <cell r="I203">
            <v>2765.89</v>
          </cell>
          <cell r="K203">
            <v>10402.64</v>
          </cell>
          <cell r="Q203">
            <v>11999.25</v>
          </cell>
          <cell r="T203">
            <v>14250.83</v>
          </cell>
          <cell r="V203">
            <v>26250.080000000002</v>
          </cell>
          <cell r="AA203">
            <v>-15847.44</v>
          </cell>
          <cell r="AD203">
            <v>45000.08</v>
          </cell>
        </row>
        <row r="204">
          <cell r="A204">
            <v>100982</v>
          </cell>
          <cell r="B204">
            <v>100982</v>
          </cell>
          <cell r="D204" t="str">
            <v>Cornwall-Substation Courtaulds</v>
          </cell>
          <cell r="G204">
            <v>7636.75</v>
          </cell>
          <cell r="I204">
            <v>6864.88</v>
          </cell>
          <cell r="K204">
            <v>14501.63</v>
          </cell>
          <cell r="Q204">
            <v>4223.34</v>
          </cell>
          <cell r="T204">
            <v>4526.67</v>
          </cell>
          <cell r="V204">
            <v>8750.01</v>
          </cell>
          <cell r="AA204">
            <v>5751.62</v>
          </cell>
          <cell r="AD204">
            <v>15000.04</v>
          </cell>
        </row>
        <row r="205">
          <cell r="A205">
            <v>100983</v>
          </cell>
          <cell r="B205">
            <v>100983</v>
          </cell>
          <cell r="D205" t="str">
            <v>Cornwall-Substation McConnell</v>
          </cell>
          <cell r="G205">
            <v>7636.75</v>
          </cell>
          <cell r="I205">
            <v>2765.89</v>
          </cell>
          <cell r="K205">
            <v>10402.64</v>
          </cell>
          <cell r="Q205">
            <v>0</v>
          </cell>
          <cell r="T205">
            <v>0</v>
          </cell>
          <cell r="V205">
            <v>0</v>
          </cell>
          <cell r="AA205">
            <v>10402.64</v>
          </cell>
          <cell r="AD205">
            <v>0</v>
          </cell>
        </row>
        <row r="206">
          <cell r="A206">
            <v>100984</v>
          </cell>
          <cell r="B206">
            <v>100984</v>
          </cell>
          <cell r="D206" t="str">
            <v>Cornwall-Substation Loyalist</v>
          </cell>
          <cell r="G206">
            <v>9190</v>
          </cell>
          <cell r="I206">
            <v>2765.89</v>
          </cell>
          <cell r="K206">
            <v>11955.89</v>
          </cell>
          <cell r="Q206">
            <v>12687.56</v>
          </cell>
          <cell r="T206">
            <v>-12687.5</v>
          </cell>
          <cell r="V206">
            <v>0.06</v>
          </cell>
          <cell r="AA206">
            <v>11955.83</v>
          </cell>
          <cell r="AD206">
            <v>0.04</v>
          </cell>
        </row>
        <row r="207">
          <cell r="A207">
            <v>100985</v>
          </cell>
          <cell r="B207">
            <v>100985</v>
          </cell>
          <cell r="D207" t="str">
            <v>Cornwall-Substation Adolphus</v>
          </cell>
          <cell r="G207">
            <v>7636.75</v>
          </cell>
          <cell r="I207">
            <v>2765.94</v>
          </cell>
          <cell r="K207">
            <v>10402.69</v>
          </cell>
          <cell r="Q207">
            <v>0</v>
          </cell>
          <cell r="T207">
            <v>0</v>
          </cell>
          <cell r="V207">
            <v>0</v>
          </cell>
          <cell r="AA207">
            <v>10402.69</v>
          </cell>
          <cell r="AD207">
            <v>0</v>
          </cell>
        </row>
        <row r="208">
          <cell r="A208">
            <v>100986</v>
          </cell>
          <cell r="B208">
            <v>100986</v>
          </cell>
          <cell r="D208" t="str">
            <v>Cornwall-Substation Boundary Rd</v>
          </cell>
          <cell r="G208">
            <v>9898</v>
          </cell>
          <cell r="I208">
            <v>-4227.91</v>
          </cell>
          <cell r="K208">
            <v>5670.09</v>
          </cell>
          <cell r="Q208">
            <v>0</v>
          </cell>
          <cell r="T208">
            <v>0</v>
          </cell>
          <cell r="V208">
            <v>0</v>
          </cell>
          <cell r="AA208">
            <v>5670.09</v>
          </cell>
          <cell r="AD208">
            <v>0</v>
          </cell>
        </row>
        <row r="209">
          <cell r="A209">
            <v>100998</v>
          </cell>
          <cell r="B209">
            <v>100998</v>
          </cell>
          <cell r="D209" t="str">
            <v>CE-Project Fortran</v>
          </cell>
          <cell r="G209">
            <v>0</v>
          </cell>
          <cell r="I209">
            <v>0</v>
          </cell>
          <cell r="K209">
            <v>0</v>
          </cell>
          <cell r="Q209">
            <v>0</v>
          </cell>
          <cell r="T209">
            <v>0</v>
          </cell>
          <cell r="V209">
            <v>0</v>
          </cell>
          <cell r="AA209">
            <v>0</v>
          </cell>
          <cell r="AD209">
            <v>0</v>
          </cell>
        </row>
        <row r="210">
          <cell r="A210">
            <v>101003</v>
          </cell>
          <cell r="B210">
            <v>101003</v>
          </cell>
          <cell r="D210" t="str">
            <v>Cornwall-Transportation Equipment</v>
          </cell>
          <cell r="G210">
            <v>0</v>
          </cell>
          <cell r="I210">
            <v>0</v>
          </cell>
          <cell r="K210">
            <v>0</v>
          </cell>
          <cell r="Q210">
            <v>0</v>
          </cell>
          <cell r="T210">
            <v>103336.33</v>
          </cell>
          <cell r="V210">
            <v>103336.33</v>
          </cell>
          <cell r="AA210">
            <v>-103336.33</v>
          </cell>
          <cell r="AD210">
            <v>177148</v>
          </cell>
        </row>
        <row r="211">
          <cell r="A211">
            <v>101052</v>
          </cell>
          <cell r="B211">
            <v>101052</v>
          </cell>
          <cell r="D211" t="str">
            <v>CE-UG Servive Upgrades</v>
          </cell>
          <cell r="G211">
            <v>4054.37</v>
          </cell>
          <cell r="I211">
            <v>0</v>
          </cell>
          <cell r="K211">
            <v>4054.37</v>
          </cell>
          <cell r="Q211">
            <v>70478.33</v>
          </cell>
          <cell r="T211">
            <v>81188.33</v>
          </cell>
          <cell r="V211">
            <v>151666.66</v>
          </cell>
          <cell r="AA211">
            <v>-147612.29</v>
          </cell>
          <cell r="AD211">
            <v>260000</v>
          </cell>
        </row>
        <row r="212">
          <cell r="A212">
            <v>101063</v>
          </cell>
          <cell r="B212">
            <v>101063</v>
          </cell>
          <cell r="D212" t="str">
            <v>CE-T&amp;D Software</v>
          </cell>
          <cell r="G212">
            <v>0</v>
          </cell>
          <cell r="I212">
            <v>0</v>
          </cell>
          <cell r="K212">
            <v>0</v>
          </cell>
          <cell r="Q212">
            <v>0</v>
          </cell>
          <cell r="T212">
            <v>3500</v>
          </cell>
          <cell r="V212">
            <v>3500</v>
          </cell>
          <cell r="AA212">
            <v>-3500</v>
          </cell>
          <cell r="AD212">
            <v>6000</v>
          </cell>
        </row>
        <row r="213">
          <cell r="A213">
            <v>101076</v>
          </cell>
          <cell r="B213">
            <v>101076</v>
          </cell>
          <cell r="D213" t="str">
            <v>CE- General Capital</v>
          </cell>
          <cell r="G213">
            <v>125326.65</v>
          </cell>
          <cell r="I213">
            <v>251070.17</v>
          </cell>
          <cell r="K213">
            <v>376396.82</v>
          </cell>
          <cell r="Q213">
            <v>126070.66</v>
          </cell>
          <cell r="T213">
            <v>224075.09</v>
          </cell>
          <cell r="V213">
            <v>350145.75</v>
          </cell>
          <cell r="AA213">
            <v>26251.07</v>
          </cell>
          <cell r="AD213">
            <v>600249.77</v>
          </cell>
        </row>
        <row r="214">
          <cell r="A214">
            <v>101078</v>
          </cell>
          <cell r="B214">
            <v>101078</v>
          </cell>
          <cell r="D214" t="str">
            <v>CE -Reloc &amp; upgrade Bound Rd Trans 25 MV</v>
          </cell>
          <cell r="G214">
            <v>3444</v>
          </cell>
          <cell r="I214">
            <v>0</v>
          </cell>
          <cell r="K214">
            <v>3444</v>
          </cell>
          <cell r="Q214">
            <v>0</v>
          </cell>
          <cell r="T214">
            <v>0</v>
          </cell>
          <cell r="V214">
            <v>0</v>
          </cell>
          <cell r="AA214">
            <v>3444</v>
          </cell>
          <cell r="AD214">
            <v>0</v>
          </cell>
        </row>
        <row r="215">
          <cell r="A215">
            <v>101079</v>
          </cell>
          <cell r="B215">
            <v>101079</v>
          </cell>
          <cell r="D215" t="str">
            <v>Cornwall-UG Dist Lines South Stormont</v>
          </cell>
          <cell r="G215">
            <v>336</v>
          </cell>
          <cell r="I215">
            <v>363.14</v>
          </cell>
          <cell r="K215">
            <v>699.14</v>
          </cell>
          <cell r="Q215">
            <v>0</v>
          </cell>
          <cell r="T215">
            <v>0</v>
          </cell>
          <cell r="V215">
            <v>0</v>
          </cell>
          <cell r="AA215">
            <v>699.14</v>
          </cell>
          <cell r="AD215">
            <v>0</v>
          </cell>
        </row>
        <row r="216">
          <cell r="A216">
            <v>101080</v>
          </cell>
          <cell r="B216">
            <v>101080</v>
          </cell>
          <cell r="D216" t="str">
            <v>Cornwall-UG Dist Lines South Glengarry</v>
          </cell>
          <cell r="G216">
            <v>3489.5</v>
          </cell>
          <cell r="I216">
            <v>2514.25</v>
          </cell>
          <cell r="K216">
            <v>6003.75</v>
          </cell>
          <cell r="Q216">
            <v>0</v>
          </cell>
          <cell r="T216">
            <v>0</v>
          </cell>
          <cell r="V216">
            <v>0</v>
          </cell>
          <cell r="AA216">
            <v>6003.75</v>
          </cell>
          <cell r="AD216">
            <v>0</v>
          </cell>
        </row>
        <row r="217">
          <cell r="A217">
            <v>101081</v>
          </cell>
          <cell r="B217">
            <v>101081</v>
          </cell>
          <cell r="D217" t="str">
            <v>Cornwall-UG Dist Lines Cornwall island</v>
          </cell>
          <cell r="G217">
            <v>896</v>
          </cell>
          <cell r="I217">
            <v>663.88</v>
          </cell>
          <cell r="K217">
            <v>1559.88</v>
          </cell>
          <cell r="Q217">
            <v>0</v>
          </cell>
          <cell r="T217">
            <v>0</v>
          </cell>
          <cell r="V217">
            <v>0</v>
          </cell>
          <cell r="AA217">
            <v>1559.88</v>
          </cell>
          <cell r="AD217">
            <v>0</v>
          </cell>
        </row>
        <row r="218">
          <cell r="A218">
            <v>101090</v>
          </cell>
          <cell r="B218">
            <v>101090</v>
          </cell>
          <cell r="D218" t="str">
            <v>Cornwall-Generator Rebuilds</v>
          </cell>
          <cell r="G218">
            <v>0</v>
          </cell>
          <cell r="I218">
            <v>0</v>
          </cell>
          <cell r="K218">
            <v>0</v>
          </cell>
          <cell r="Q218">
            <v>2870</v>
          </cell>
          <cell r="T218">
            <v>-2870</v>
          </cell>
          <cell r="V218">
            <v>0</v>
          </cell>
          <cell r="AA218">
            <v>0</v>
          </cell>
          <cell r="AD218">
            <v>0</v>
          </cell>
        </row>
        <row r="219">
          <cell r="A219">
            <v>101106</v>
          </cell>
          <cell r="B219">
            <v>101106</v>
          </cell>
          <cell r="D219" t="str">
            <v>CE-LIMS System Upgrade</v>
          </cell>
          <cell r="G219">
            <v>0</v>
          </cell>
          <cell r="I219">
            <v>0</v>
          </cell>
          <cell r="K219">
            <v>0</v>
          </cell>
          <cell r="Q219">
            <v>0</v>
          </cell>
          <cell r="T219">
            <v>0</v>
          </cell>
          <cell r="V219">
            <v>0</v>
          </cell>
          <cell r="AA219">
            <v>0</v>
          </cell>
          <cell r="AD219">
            <v>0</v>
          </cell>
        </row>
        <row r="220">
          <cell r="A220">
            <v>101118</v>
          </cell>
          <cell r="B220">
            <v>101118</v>
          </cell>
          <cell r="D220" t="str">
            <v>CE - Communications Project</v>
          </cell>
          <cell r="G220">
            <v>0</v>
          </cell>
          <cell r="I220">
            <v>0</v>
          </cell>
          <cell r="K220">
            <v>0</v>
          </cell>
          <cell r="Q220">
            <v>2415</v>
          </cell>
          <cell r="T220">
            <v>-2415</v>
          </cell>
          <cell r="V220">
            <v>0</v>
          </cell>
          <cell r="AA220">
            <v>0</v>
          </cell>
          <cell r="AD220">
            <v>0</v>
          </cell>
        </row>
        <row r="221">
          <cell r="J221" t="str">
            <v>----------</v>
          </cell>
          <cell r="P221" t="str">
            <v>----------</v>
          </cell>
          <cell r="R221" t="str">
            <v>----------</v>
          </cell>
          <cell r="U221" t="str">
            <v>----------</v>
          </cell>
          <cell r="X221" t="str">
            <v>----------</v>
          </cell>
          <cell r="AC221" t="str">
            <v>----------</v>
          </cell>
          <cell r="AF221" t="str">
            <v>----------</v>
          </cell>
        </row>
        <row r="222">
          <cell r="D222" t="str">
            <v>Total for</v>
          </cell>
          <cell r="E222" t="str">
            <v>Cornwall Distribution</v>
          </cell>
          <cell r="G222">
            <v>431897.88</v>
          </cell>
          <cell r="I222">
            <v>546705.54</v>
          </cell>
          <cell r="K222">
            <v>978603.42</v>
          </cell>
          <cell r="Q222">
            <v>622734.34</v>
          </cell>
          <cell r="T222">
            <v>981639.57</v>
          </cell>
          <cell r="V222">
            <v>1604373.91</v>
          </cell>
          <cell r="AA222">
            <v>-625770.49</v>
          </cell>
          <cell r="AD222">
            <v>2750355.13</v>
          </cell>
        </row>
        <row r="224">
          <cell r="A224" t="str">
            <v>Cornwall Information Technology Dept</v>
          </cell>
        </row>
        <row r="225">
          <cell r="A225">
            <v>101051</v>
          </cell>
          <cell r="B225">
            <v>101051</v>
          </cell>
          <cell r="D225" t="str">
            <v>CE-Misc Capital IT Purchases</v>
          </cell>
          <cell r="G225">
            <v>0</v>
          </cell>
          <cell r="I225">
            <v>0</v>
          </cell>
          <cell r="K225">
            <v>0</v>
          </cell>
          <cell r="Q225">
            <v>373.32</v>
          </cell>
          <cell r="T225">
            <v>0</v>
          </cell>
          <cell r="V225">
            <v>373.32</v>
          </cell>
          <cell r="AA225">
            <v>-373.32</v>
          </cell>
          <cell r="AD225">
            <v>639.96</v>
          </cell>
        </row>
        <row r="226">
          <cell r="A226">
            <v>101091</v>
          </cell>
          <cell r="B226">
            <v>101091</v>
          </cell>
          <cell r="D226" t="str">
            <v>CE - Scada IT Capital Improvements</v>
          </cell>
          <cell r="G226">
            <v>0</v>
          </cell>
          <cell r="I226">
            <v>1043.28</v>
          </cell>
          <cell r="K226">
            <v>1043.28</v>
          </cell>
          <cell r="Q226">
            <v>4043.68</v>
          </cell>
          <cell r="T226">
            <v>2916.67</v>
          </cell>
          <cell r="V226">
            <v>6960.35</v>
          </cell>
          <cell r="AA226">
            <v>-5917.07</v>
          </cell>
          <cell r="AD226">
            <v>11932.04</v>
          </cell>
        </row>
        <row r="227">
          <cell r="A227">
            <v>101093</v>
          </cell>
          <cell r="B227">
            <v>101093</v>
          </cell>
          <cell r="D227" t="str">
            <v>CE -New servers in 0070</v>
          </cell>
          <cell r="G227">
            <v>736</v>
          </cell>
          <cell r="I227">
            <v>12364.48</v>
          </cell>
          <cell r="K227">
            <v>13100.48</v>
          </cell>
          <cell r="Q227">
            <v>2986.68</v>
          </cell>
          <cell r="T227">
            <v>23333.33</v>
          </cell>
          <cell r="V227">
            <v>26320.01</v>
          </cell>
          <cell r="AA227">
            <v>-13219.53</v>
          </cell>
          <cell r="AD227">
            <v>45120.04</v>
          </cell>
        </row>
        <row r="228">
          <cell r="A228">
            <v>101094</v>
          </cell>
          <cell r="B228">
            <v>101094</v>
          </cell>
          <cell r="D228" t="str">
            <v>CE -New PC's in 0070</v>
          </cell>
          <cell r="G228">
            <v>832</v>
          </cell>
          <cell r="I228">
            <v>6801.84</v>
          </cell>
          <cell r="K228">
            <v>7633.84</v>
          </cell>
          <cell r="Q228">
            <v>2706.68</v>
          </cell>
          <cell r="T228">
            <v>20416.669999999998</v>
          </cell>
          <cell r="V228">
            <v>23123.35</v>
          </cell>
          <cell r="AA228">
            <v>-15489.51</v>
          </cell>
          <cell r="AD228">
            <v>39640.04</v>
          </cell>
        </row>
        <row r="229">
          <cell r="A229">
            <v>101096</v>
          </cell>
          <cell r="B229">
            <v>101096</v>
          </cell>
          <cell r="D229" t="str">
            <v>CE -Hardware &amp; Peripherals in 0070</v>
          </cell>
          <cell r="G229">
            <v>256</v>
          </cell>
          <cell r="I229">
            <v>8219.94</v>
          </cell>
          <cell r="K229">
            <v>8475.94</v>
          </cell>
          <cell r="Q229">
            <v>373.32</v>
          </cell>
          <cell r="T229">
            <v>11083.33</v>
          </cell>
          <cell r="V229">
            <v>11456.65</v>
          </cell>
          <cell r="AA229">
            <v>-2980.71</v>
          </cell>
          <cell r="AD229">
            <v>19639.96</v>
          </cell>
        </row>
        <row r="230">
          <cell r="J230" t="str">
            <v>----------</v>
          </cell>
          <cell r="P230" t="str">
            <v>----------</v>
          </cell>
          <cell r="R230" t="str">
            <v>----------</v>
          </cell>
          <cell r="U230" t="str">
            <v>----------</v>
          </cell>
          <cell r="X230" t="str">
            <v>----------</v>
          </cell>
          <cell r="AC230" t="str">
            <v>----------</v>
          </cell>
          <cell r="AF230" t="str">
            <v>----------</v>
          </cell>
        </row>
        <row r="231">
          <cell r="D231" t="str">
            <v>Total for</v>
          </cell>
          <cell r="E231" t="str">
            <v>Cornwall Information Technolo</v>
          </cell>
          <cell r="G231">
            <v>1824</v>
          </cell>
          <cell r="I231">
            <v>28429.54</v>
          </cell>
          <cell r="K231">
            <v>30253.54</v>
          </cell>
          <cell r="Q231">
            <v>10483.68</v>
          </cell>
          <cell r="T231">
            <v>57750</v>
          </cell>
          <cell r="V231">
            <v>68233.679999999993</v>
          </cell>
          <cell r="AA231">
            <v>-37980.14</v>
          </cell>
          <cell r="AD231">
            <v>116972.04</v>
          </cell>
        </row>
        <row r="232">
          <cell r="J232" t="str">
            <v>----------</v>
          </cell>
          <cell r="P232" t="str">
            <v>----------</v>
          </cell>
          <cell r="R232" t="str">
            <v>----------</v>
          </cell>
          <cell r="U232" t="str">
            <v>----------</v>
          </cell>
          <cell r="X232" t="str">
            <v>----------</v>
          </cell>
          <cell r="AC232" t="str">
            <v>----------</v>
          </cell>
          <cell r="AF232" t="str">
            <v>----------</v>
          </cell>
        </row>
        <row r="233">
          <cell r="D233" t="str">
            <v>Total Cap. Expnd. in</v>
          </cell>
          <cell r="F233" t="str">
            <v>Cornwall</v>
          </cell>
          <cell r="G233">
            <v>433721.88</v>
          </cell>
          <cell r="I233">
            <v>575135.07999999996</v>
          </cell>
          <cell r="K233">
            <v>1008856.96</v>
          </cell>
          <cell r="Q233">
            <v>633218.02</v>
          </cell>
          <cell r="T233">
            <v>1039389.57</v>
          </cell>
          <cell r="V233">
            <v>1672607.59</v>
          </cell>
          <cell r="AA233">
            <v>-663750.63</v>
          </cell>
          <cell r="AD233">
            <v>2867327.17</v>
          </cell>
        </row>
        <row r="236">
          <cell r="K236">
            <v>5023861.47</v>
          </cell>
        </row>
        <row r="238">
          <cell r="K238">
            <v>5023861.47</v>
          </cell>
        </row>
        <row r="239">
          <cell r="J239" t="str">
            <v>diff</v>
          </cell>
          <cell r="K239">
            <v>0</v>
          </cell>
        </row>
      </sheetData>
      <sheetData sheetId="14" refreshError="1">
        <row r="1">
          <cell r="A1" t="str">
            <v>Run Date:</v>
          </cell>
          <cell r="C1" t="str">
            <v>2006.08.04</v>
          </cell>
          <cell r="N1" t="str">
            <v>CNP Regulated Company</v>
          </cell>
          <cell r="AH1" t="str">
            <v>Page no.:</v>
          </cell>
          <cell r="AI1">
            <v>1</v>
          </cell>
        </row>
        <row r="2">
          <cell r="L2" t="str">
            <v>Summary of Capital Expenditures</v>
          </cell>
        </row>
        <row r="3">
          <cell r="M3" t="str">
            <v>Actual vs Planned/Forecast - Year to Date</v>
          </cell>
        </row>
        <row r="4">
          <cell r="L4" t="str">
            <v>For period month end: July 2005</v>
          </cell>
        </row>
        <row r="6">
          <cell r="I6" t="str">
            <v>Actual Capital Expenditures</v>
          </cell>
          <cell r="T6" t="str">
            <v>Planned Capital Expenditures (ver.</v>
          </cell>
          <cell r="Y6">
            <v>0</v>
          </cell>
          <cell r="Z6" t="str">
            <v>)</v>
          </cell>
          <cell r="AB6" t="str">
            <v>YTD Variance</v>
          </cell>
          <cell r="AE6" t="str">
            <v>Year</v>
          </cell>
          <cell r="AF6">
            <v>2005</v>
          </cell>
          <cell r="AG6" t="str">
            <v>Plan</v>
          </cell>
        </row>
        <row r="7">
          <cell r="B7" t="str">
            <v>Order</v>
          </cell>
          <cell r="D7" t="str">
            <v>Order Description</v>
          </cell>
          <cell r="H7" t="str">
            <v>Labour</v>
          </cell>
          <cell r="J7" t="str">
            <v>Materials</v>
          </cell>
          <cell r="O7" t="str">
            <v>Total Cost</v>
          </cell>
          <cell r="S7" t="str">
            <v>Labour</v>
          </cell>
          <cell r="U7" t="str">
            <v>Materials</v>
          </cell>
          <cell r="W7" t="str">
            <v>Total Cost</v>
          </cell>
          <cell r="AE7" t="str">
            <v>(version 0)</v>
          </cell>
        </row>
        <row r="10">
          <cell r="A10" t="str">
            <v>Transmission</v>
          </cell>
        </row>
        <row r="11">
          <cell r="A11">
            <v>100121</v>
          </cell>
          <cell r="B11">
            <v>100121</v>
          </cell>
          <cell r="D11" t="str">
            <v>FE-Station 11 Projects</v>
          </cell>
          <cell r="G11">
            <v>23607.99</v>
          </cell>
          <cell r="I11">
            <v>228187.7</v>
          </cell>
          <cell r="K11">
            <v>251795.69</v>
          </cell>
          <cell r="Q11">
            <v>631.77</v>
          </cell>
          <cell r="T11">
            <v>6156.5</v>
          </cell>
          <cell r="V11">
            <v>6788.27</v>
          </cell>
          <cell r="AA11">
            <v>245007.42</v>
          </cell>
          <cell r="AD11">
            <v>11637</v>
          </cell>
        </row>
        <row r="12">
          <cell r="A12">
            <v>100136</v>
          </cell>
          <cell r="B12">
            <v>100136</v>
          </cell>
          <cell r="D12" t="str">
            <v>FE-Station 17 Projects</v>
          </cell>
          <cell r="G12">
            <v>19406.55</v>
          </cell>
          <cell r="I12">
            <v>-2212.2600000000002</v>
          </cell>
          <cell r="K12">
            <v>17194.29</v>
          </cell>
          <cell r="Q12">
            <v>9349.92</v>
          </cell>
          <cell r="T12">
            <v>36166.67</v>
          </cell>
          <cell r="V12">
            <v>45516.59</v>
          </cell>
          <cell r="AA12">
            <v>-28322.3</v>
          </cell>
          <cell r="AD12">
            <v>78028.399999999994</v>
          </cell>
        </row>
        <row r="13">
          <cell r="A13">
            <v>100481</v>
          </cell>
          <cell r="B13">
            <v>100481</v>
          </cell>
          <cell r="D13" t="str">
            <v>FE-Station 18 Projects</v>
          </cell>
          <cell r="G13">
            <v>0</v>
          </cell>
          <cell r="I13">
            <v>97.12</v>
          </cell>
          <cell r="K13">
            <v>97.12</v>
          </cell>
          <cell r="Q13">
            <v>6443.85</v>
          </cell>
          <cell r="T13">
            <v>7000</v>
          </cell>
          <cell r="V13">
            <v>13443.85</v>
          </cell>
          <cell r="AA13">
            <v>-13346.73</v>
          </cell>
          <cell r="AD13">
            <v>23046.6</v>
          </cell>
        </row>
        <row r="14">
          <cell r="A14">
            <v>100642</v>
          </cell>
          <cell r="B14">
            <v>100642</v>
          </cell>
          <cell r="D14" t="str">
            <v>FE-Line 6 Projects-Transmission</v>
          </cell>
          <cell r="G14">
            <v>0</v>
          </cell>
          <cell r="I14">
            <v>63539.71</v>
          </cell>
          <cell r="K14">
            <v>63539.71</v>
          </cell>
          <cell r="Q14">
            <v>0</v>
          </cell>
          <cell r="T14">
            <v>35000</v>
          </cell>
          <cell r="V14">
            <v>35000</v>
          </cell>
          <cell r="AA14">
            <v>28539.71</v>
          </cell>
          <cell r="AD14">
            <v>60000</v>
          </cell>
        </row>
        <row r="15">
          <cell r="A15">
            <v>100740</v>
          </cell>
          <cell r="B15">
            <v>100740</v>
          </cell>
          <cell r="D15" t="str">
            <v>FE-Line 5, 7, &amp; 8 Retire Sections-Transm</v>
          </cell>
          <cell r="G15">
            <v>0</v>
          </cell>
          <cell r="I15">
            <v>30262.01</v>
          </cell>
          <cell r="K15">
            <v>30262.01</v>
          </cell>
          <cell r="Q15">
            <v>0</v>
          </cell>
          <cell r="T15">
            <v>23333.33</v>
          </cell>
          <cell r="V15">
            <v>23333.33</v>
          </cell>
          <cell r="AA15">
            <v>6928.68</v>
          </cell>
          <cell r="AD15">
            <v>40000</v>
          </cell>
        </row>
        <row r="16">
          <cell r="A16">
            <v>100820</v>
          </cell>
          <cell r="B16">
            <v>100820</v>
          </cell>
          <cell r="D16" t="str">
            <v>FE-Misc Transmission Projects</v>
          </cell>
          <cell r="G16">
            <v>3140.7</v>
          </cell>
          <cell r="I16">
            <v>1699</v>
          </cell>
          <cell r="K16">
            <v>4839.7</v>
          </cell>
          <cell r="Q16">
            <v>5464.66</v>
          </cell>
          <cell r="T16">
            <v>0</v>
          </cell>
          <cell r="V16">
            <v>5464.66</v>
          </cell>
          <cell r="AA16">
            <v>-624.96</v>
          </cell>
          <cell r="AD16">
            <v>9367.9599999999991</v>
          </cell>
        </row>
        <row r="17">
          <cell r="A17">
            <v>100902</v>
          </cell>
          <cell r="B17">
            <v>100902</v>
          </cell>
          <cell r="D17" t="str">
            <v>FE-Repairs to Tower # 27-Structural</v>
          </cell>
          <cell r="G17">
            <v>0</v>
          </cell>
          <cell r="I17">
            <v>-402</v>
          </cell>
          <cell r="K17">
            <v>-402</v>
          </cell>
          <cell r="Q17">
            <v>0</v>
          </cell>
          <cell r="T17">
            <v>116666.67</v>
          </cell>
          <cell r="V17">
            <v>116666.67</v>
          </cell>
          <cell r="AA17">
            <v>-117068.67</v>
          </cell>
          <cell r="AD17">
            <v>200000</v>
          </cell>
        </row>
        <row r="18">
          <cell r="A18">
            <v>100999</v>
          </cell>
          <cell r="B18">
            <v>100999</v>
          </cell>
          <cell r="D18" t="str">
            <v>FE-Project Fortran</v>
          </cell>
          <cell r="G18">
            <v>17328</v>
          </cell>
          <cell r="I18">
            <v>11049.8</v>
          </cell>
          <cell r="K18">
            <v>28377.8</v>
          </cell>
          <cell r="Q18">
            <v>21890.12</v>
          </cell>
          <cell r="T18">
            <v>49583.33</v>
          </cell>
          <cell r="V18">
            <v>71473.45</v>
          </cell>
          <cell r="AA18">
            <v>-43095.65</v>
          </cell>
          <cell r="AD18">
            <v>122525.92</v>
          </cell>
        </row>
        <row r="19">
          <cell r="J19" t="str">
            <v>----------</v>
          </cell>
          <cell r="P19" t="str">
            <v>----------</v>
          </cell>
          <cell r="R19" t="str">
            <v>----------</v>
          </cell>
          <cell r="U19" t="str">
            <v>----------</v>
          </cell>
          <cell r="X19" t="str">
            <v>----------</v>
          </cell>
          <cell r="AC19" t="str">
            <v>----------</v>
          </cell>
          <cell r="AF19" t="str">
            <v>----------</v>
          </cell>
        </row>
        <row r="20">
          <cell r="D20" t="str">
            <v>Total for</v>
          </cell>
          <cell r="E20" t="str">
            <v>Transmission</v>
          </cell>
          <cell r="G20">
            <v>63483.24</v>
          </cell>
          <cell r="I20">
            <v>332221.08</v>
          </cell>
          <cell r="K20">
            <v>395704.32000000001</v>
          </cell>
          <cell r="Q20">
            <v>43780.32</v>
          </cell>
          <cell r="T20">
            <v>273906.5</v>
          </cell>
          <cell r="V20">
            <v>317686.82</v>
          </cell>
          <cell r="AA20">
            <v>78017.5</v>
          </cell>
          <cell r="AD20">
            <v>544605.88</v>
          </cell>
        </row>
        <row r="22">
          <cell r="A22" t="str">
            <v>Distribution</v>
          </cell>
        </row>
        <row r="23">
          <cell r="A23">
            <v>100120</v>
          </cell>
          <cell r="B23">
            <v>100120</v>
          </cell>
          <cell r="D23" t="str">
            <v>FE -Install new Station 13</v>
          </cell>
          <cell r="G23">
            <v>0</v>
          </cell>
          <cell r="I23">
            <v>0</v>
          </cell>
          <cell r="K23">
            <v>0</v>
          </cell>
          <cell r="Q23">
            <v>1263.48</v>
          </cell>
          <cell r="T23">
            <v>11666.67</v>
          </cell>
          <cell r="V23">
            <v>12930.15</v>
          </cell>
          <cell r="AA23">
            <v>-12930.15</v>
          </cell>
          <cell r="AD23">
            <v>22166</v>
          </cell>
        </row>
        <row r="24">
          <cell r="A24">
            <v>100122</v>
          </cell>
          <cell r="B24">
            <v>100122</v>
          </cell>
          <cell r="D24" t="str">
            <v>FE-Delta to Wye Conversion</v>
          </cell>
          <cell r="G24">
            <v>16569.900000000001</v>
          </cell>
          <cell r="I24">
            <v>-35804.339999999997</v>
          </cell>
          <cell r="K24">
            <v>-19234.439999999999</v>
          </cell>
          <cell r="Q24">
            <v>198138.1</v>
          </cell>
          <cell r="T24">
            <v>442568</v>
          </cell>
          <cell r="V24">
            <v>640706.1</v>
          </cell>
          <cell r="AA24">
            <v>-659940.54</v>
          </cell>
          <cell r="AD24">
            <v>1098353.56</v>
          </cell>
        </row>
        <row r="25">
          <cell r="A25">
            <v>100123</v>
          </cell>
          <cell r="B25">
            <v>100123</v>
          </cell>
          <cell r="D25" t="str">
            <v>FE-Install New Transformers</v>
          </cell>
          <cell r="G25">
            <v>0</v>
          </cell>
          <cell r="I25">
            <v>31108.32</v>
          </cell>
          <cell r="K25">
            <v>31108.32</v>
          </cell>
          <cell r="Q25">
            <v>12634.98</v>
          </cell>
          <cell r="T25">
            <v>216766.67</v>
          </cell>
          <cell r="V25">
            <v>229401.65</v>
          </cell>
          <cell r="AA25">
            <v>-198293.33</v>
          </cell>
          <cell r="AD25">
            <v>393260</v>
          </cell>
        </row>
        <row r="26">
          <cell r="A26">
            <v>100124</v>
          </cell>
          <cell r="B26">
            <v>100124</v>
          </cell>
          <cell r="D26" t="str">
            <v>FE-Distribution Upgrades</v>
          </cell>
          <cell r="G26">
            <v>97751.33</v>
          </cell>
          <cell r="I26">
            <v>120304.23</v>
          </cell>
          <cell r="K26">
            <v>218055.56</v>
          </cell>
          <cell r="Q26">
            <v>112356.76</v>
          </cell>
          <cell r="T26">
            <v>99274</v>
          </cell>
          <cell r="V26">
            <v>211630.76</v>
          </cell>
          <cell r="AA26">
            <v>6424.8</v>
          </cell>
          <cell r="AD26">
            <v>362795.56</v>
          </cell>
        </row>
        <row r="27">
          <cell r="A27">
            <v>100125</v>
          </cell>
          <cell r="B27">
            <v>100125</v>
          </cell>
          <cell r="D27" t="str">
            <v>FE-New Service Lines</v>
          </cell>
          <cell r="G27">
            <v>233228.84</v>
          </cell>
          <cell r="I27">
            <v>177930.32</v>
          </cell>
          <cell r="K27">
            <v>411159.16</v>
          </cell>
          <cell r="Q27">
            <v>152599.19</v>
          </cell>
          <cell r="T27">
            <v>125125.01</v>
          </cell>
          <cell r="V27">
            <v>277724.2</v>
          </cell>
          <cell r="AA27">
            <v>133434.96</v>
          </cell>
          <cell r="AD27">
            <v>476098.64</v>
          </cell>
        </row>
        <row r="28">
          <cell r="A28">
            <v>100127</v>
          </cell>
          <cell r="B28">
            <v>100127</v>
          </cell>
          <cell r="D28" t="str">
            <v>FE-Station 12 Projects</v>
          </cell>
          <cell r="G28">
            <v>0</v>
          </cell>
          <cell r="I28">
            <v>2700</v>
          </cell>
          <cell r="K28">
            <v>2700</v>
          </cell>
          <cell r="Q28">
            <v>28302.42</v>
          </cell>
          <cell r="T28">
            <v>112291.67</v>
          </cell>
          <cell r="V28">
            <v>140594.09</v>
          </cell>
          <cell r="AA28">
            <v>-137894.09</v>
          </cell>
          <cell r="AD28">
            <v>241018.4</v>
          </cell>
        </row>
        <row r="29">
          <cell r="A29">
            <v>100128</v>
          </cell>
          <cell r="B29">
            <v>100128</v>
          </cell>
          <cell r="D29" t="str">
            <v>FE-New Meters</v>
          </cell>
          <cell r="G29">
            <v>13212.64</v>
          </cell>
          <cell r="I29">
            <v>26499.39</v>
          </cell>
          <cell r="K29">
            <v>39712.03</v>
          </cell>
          <cell r="Q29">
            <v>17373.12</v>
          </cell>
          <cell r="T29">
            <v>37561.42</v>
          </cell>
          <cell r="V29">
            <v>54934.54</v>
          </cell>
          <cell r="AA29">
            <v>-15222.51</v>
          </cell>
          <cell r="AD29">
            <v>94173.52</v>
          </cell>
        </row>
        <row r="30">
          <cell r="A30">
            <v>100130</v>
          </cell>
          <cell r="B30">
            <v>100130</v>
          </cell>
          <cell r="D30" t="str">
            <v>FE-17L9 Extension</v>
          </cell>
          <cell r="G30">
            <v>0</v>
          </cell>
          <cell r="I30">
            <v>115.7</v>
          </cell>
          <cell r="K30">
            <v>115.7</v>
          </cell>
          <cell r="Q30">
            <v>0</v>
          </cell>
          <cell r="T30">
            <v>0</v>
          </cell>
          <cell r="V30">
            <v>0</v>
          </cell>
          <cell r="AA30">
            <v>115.7</v>
          </cell>
          <cell r="AD30">
            <v>0</v>
          </cell>
        </row>
        <row r="31">
          <cell r="A31">
            <v>100131</v>
          </cell>
          <cell r="B31">
            <v>100131</v>
          </cell>
          <cell r="D31" t="str">
            <v>FE-Purchase New Land Mgmt System</v>
          </cell>
          <cell r="G31">
            <v>0</v>
          </cell>
          <cell r="I31">
            <v>25023.360000000001</v>
          </cell>
          <cell r="K31">
            <v>25023.360000000001</v>
          </cell>
          <cell r="Q31">
            <v>1263.48</v>
          </cell>
          <cell r="T31">
            <v>56980.01</v>
          </cell>
          <cell r="V31">
            <v>58243.49</v>
          </cell>
          <cell r="AA31">
            <v>-33220.129999999997</v>
          </cell>
          <cell r="AD31">
            <v>99846</v>
          </cell>
        </row>
        <row r="32">
          <cell r="A32">
            <v>100137</v>
          </cell>
          <cell r="B32">
            <v>100137</v>
          </cell>
          <cell r="D32" t="str">
            <v>FE-Station 15 Projects</v>
          </cell>
          <cell r="G32">
            <v>0</v>
          </cell>
          <cell r="I32">
            <v>0</v>
          </cell>
          <cell r="K32">
            <v>0</v>
          </cell>
          <cell r="Q32">
            <v>20468.7</v>
          </cell>
          <cell r="T32">
            <v>69650</v>
          </cell>
          <cell r="V32">
            <v>90118.7</v>
          </cell>
          <cell r="AA32">
            <v>-90118.7</v>
          </cell>
          <cell r="AD32">
            <v>154489.20000000001</v>
          </cell>
        </row>
        <row r="33">
          <cell r="A33">
            <v>100182</v>
          </cell>
          <cell r="B33">
            <v>100182</v>
          </cell>
          <cell r="D33" t="str">
            <v>FE-Tools &amp; Equipment Distribution</v>
          </cell>
          <cell r="G33">
            <v>0</v>
          </cell>
          <cell r="I33">
            <v>2061.31</v>
          </cell>
          <cell r="K33">
            <v>2061.31</v>
          </cell>
          <cell r="Q33">
            <v>0</v>
          </cell>
          <cell r="T33">
            <v>23333.33</v>
          </cell>
          <cell r="V33">
            <v>23333.33</v>
          </cell>
          <cell r="AA33">
            <v>-21272.02</v>
          </cell>
          <cell r="AD33">
            <v>40000</v>
          </cell>
        </row>
        <row r="34">
          <cell r="A34">
            <v>100240</v>
          </cell>
          <cell r="B34">
            <v>100240</v>
          </cell>
          <cell r="D34" t="str">
            <v>FE-Transportation Equipment for Inc.</v>
          </cell>
          <cell r="G34">
            <v>0</v>
          </cell>
          <cell r="I34">
            <v>29290.91</v>
          </cell>
          <cell r="K34">
            <v>29290.91</v>
          </cell>
          <cell r="Q34">
            <v>0</v>
          </cell>
          <cell r="T34">
            <v>67083.33</v>
          </cell>
          <cell r="V34">
            <v>67083.33</v>
          </cell>
          <cell r="AA34">
            <v>-37792.42</v>
          </cell>
          <cell r="AD34">
            <v>115000</v>
          </cell>
        </row>
        <row r="35">
          <cell r="A35">
            <v>100480</v>
          </cell>
          <cell r="B35">
            <v>100480</v>
          </cell>
          <cell r="D35" t="str">
            <v>FE-Station 16 Projects</v>
          </cell>
          <cell r="G35">
            <v>1083</v>
          </cell>
          <cell r="I35">
            <v>0</v>
          </cell>
          <cell r="K35">
            <v>1083</v>
          </cell>
          <cell r="Q35">
            <v>0</v>
          </cell>
          <cell r="T35">
            <v>0</v>
          </cell>
          <cell r="V35">
            <v>0</v>
          </cell>
          <cell r="AA35">
            <v>1083</v>
          </cell>
          <cell r="AD35">
            <v>0</v>
          </cell>
        </row>
        <row r="36">
          <cell r="A36">
            <v>100482</v>
          </cell>
          <cell r="B36">
            <v>100482</v>
          </cell>
          <cell r="D36" t="str">
            <v>FE-Engineering Projects</v>
          </cell>
          <cell r="G36">
            <v>649.79999999999995</v>
          </cell>
          <cell r="I36">
            <v>899.18</v>
          </cell>
          <cell r="K36">
            <v>1548.98</v>
          </cell>
          <cell r="Q36">
            <v>0</v>
          </cell>
          <cell r="T36">
            <v>0</v>
          </cell>
          <cell r="V36">
            <v>0</v>
          </cell>
          <cell r="AA36">
            <v>1548.98</v>
          </cell>
          <cell r="AD36">
            <v>0</v>
          </cell>
        </row>
        <row r="37">
          <cell r="A37">
            <v>100483</v>
          </cell>
          <cell r="B37">
            <v>100483</v>
          </cell>
          <cell r="D37" t="str">
            <v>FE-Install of Reclos.- Ratio Transform</v>
          </cell>
          <cell r="G37">
            <v>0</v>
          </cell>
          <cell r="I37">
            <v>0</v>
          </cell>
          <cell r="K37">
            <v>0</v>
          </cell>
          <cell r="Q37">
            <v>2842.91</v>
          </cell>
          <cell r="T37">
            <v>29470</v>
          </cell>
          <cell r="V37">
            <v>32312.91</v>
          </cell>
          <cell r="AA37">
            <v>-32312.91</v>
          </cell>
          <cell r="AD37">
            <v>55393.56</v>
          </cell>
        </row>
        <row r="38">
          <cell r="A38">
            <v>100484</v>
          </cell>
          <cell r="B38">
            <v>100484</v>
          </cell>
          <cell r="D38" t="str">
            <v>FE-Distribution Rebuilds Storms</v>
          </cell>
          <cell r="G38">
            <v>15256.53</v>
          </cell>
          <cell r="I38">
            <v>31052.25</v>
          </cell>
          <cell r="K38">
            <v>46308.78</v>
          </cell>
          <cell r="Q38">
            <v>26533.5</v>
          </cell>
          <cell r="T38">
            <v>16683.330000000002</v>
          </cell>
          <cell r="V38">
            <v>43216.83</v>
          </cell>
          <cell r="AA38">
            <v>3091.95</v>
          </cell>
          <cell r="AD38">
            <v>74086</v>
          </cell>
        </row>
        <row r="39">
          <cell r="A39">
            <v>100485</v>
          </cell>
          <cell r="B39">
            <v>100485</v>
          </cell>
          <cell r="D39" t="str">
            <v>FE-Communication Projects</v>
          </cell>
          <cell r="G39">
            <v>0</v>
          </cell>
          <cell r="I39">
            <v>0</v>
          </cell>
          <cell r="K39">
            <v>0</v>
          </cell>
          <cell r="Q39">
            <v>4359.1099999999997</v>
          </cell>
          <cell r="T39">
            <v>0</v>
          </cell>
          <cell r="V39">
            <v>4359.1099999999997</v>
          </cell>
          <cell r="AA39">
            <v>-4359.1099999999997</v>
          </cell>
          <cell r="AD39">
            <v>7472.76</v>
          </cell>
        </row>
        <row r="40">
          <cell r="A40">
            <v>100580</v>
          </cell>
          <cell r="B40">
            <v>100580</v>
          </cell>
          <cell r="D40" t="str">
            <v>FE-Issued Streetlights</v>
          </cell>
          <cell r="G40">
            <v>0</v>
          </cell>
          <cell r="I40">
            <v>1772.17</v>
          </cell>
          <cell r="K40">
            <v>1772.17</v>
          </cell>
          <cell r="Q40">
            <v>0</v>
          </cell>
          <cell r="T40">
            <v>0</v>
          </cell>
          <cell r="V40">
            <v>0</v>
          </cell>
          <cell r="AA40">
            <v>1772.17</v>
          </cell>
          <cell r="AD40">
            <v>0</v>
          </cell>
        </row>
        <row r="41">
          <cell r="A41">
            <v>100641</v>
          </cell>
          <cell r="B41">
            <v>100641</v>
          </cell>
          <cell r="D41" t="str">
            <v>FE-Station 19 Projects</v>
          </cell>
          <cell r="G41">
            <v>0</v>
          </cell>
          <cell r="I41">
            <v>0</v>
          </cell>
          <cell r="K41">
            <v>0</v>
          </cell>
          <cell r="Q41">
            <v>631.77</v>
          </cell>
          <cell r="T41">
            <v>2333.33</v>
          </cell>
          <cell r="V41">
            <v>2965.1</v>
          </cell>
          <cell r="AA41">
            <v>-2965.1</v>
          </cell>
          <cell r="AD41">
            <v>5083</v>
          </cell>
        </row>
        <row r="42">
          <cell r="A42">
            <v>100702</v>
          </cell>
          <cell r="B42">
            <v>100702</v>
          </cell>
          <cell r="D42" t="str">
            <v>FE-GENERAL CAPITAL CHARGES</v>
          </cell>
          <cell r="G42">
            <v>34211.65</v>
          </cell>
          <cell r="I42">
            <v>315000</v>
          </cell>
          <cell r="K42">
            <v>349211.65</v>
          </cell>
          <cell r="Q42">
            <v>50804.57</v>
          </cell>
          <cell r="T42">
            <v>316283.33</v>
          </cell>
          <cell r="V42">
            <v>367087.9</v>
          </cell>
          <cell r="AA42">
            <v>-17876.25</v>
          </cell>
          <cell r="AD42">
            <v>629293.52</v>
          </cell>
        </row>
        <row r="43">
          <cell r="A43">
            <v>100737</v>
          </cell>
          <cell r="B43">
            <v>100737</v>
          </cell>
          <cell r="D43" t="str">
            <v>FE-Station 13 Relief Project</v>
          </cell>
          <cell r="G43">
            <v>433.2</v>
          </cell>
          <cell r="I43">
            <v>0</v>
          </cell>
          <cell r="K43">
            <v>433.2</v>
          </cell>
          <cell r="Q43">
            <v>0</v>
          </cell>
          <cell r="T43">
            <v>0</v>
          </cell>
          <cell r="V43">
            <v>0</v>
          </cell>
          <cell r="AA43">
            <v>433.2</v>
          </cell>
          <cell r="AD43">
            <v>0</v>
          </cell>
        </row>
        <row r="44">
          <cell r="A44">
            <v>100738</v>
          </cell>
          <cell r="B44">
            <v>100738</v>
          </cell>
          <cell r="D44" t="str">
            <v>FE-Upgrade VHF Radio System-Dist</v>
          </cell>
          <cell r="G44">
            <v>0</v>
          </cell>
          <cell r="I44">
            <v>0</v>
          </cell>
          <cell r="K44">
            <v>0</v>
          </cell>
          <cell r="Q44">
            <v>0</v>
          </cell>
          <cell r="T44">
            <v>3383.33</v>
          </cell>
          <cell r="V44">
            <v>3383.33</v>
          </cell>
          <cell r="AA44">
            <v>-3383.33</v>
          </cell>
          <cell r="AD44">
            <v>5800</v>
          </cell>
        </row>
        <row r="45">
          <cell r="A45">
            <v>100739</v>
          </cell>
          <cell r="B45">
            <v>100739</v>
          </cell>
          <cell r="D45" t="str">
            <v>FE-Upgrade Scada System-Distribution</v>
          </cell>
          <cell r="G45">
            <v>324.89999999999998</v>
          </cell>
          <cell r="I45">
            <v>0</v>
          </cell>
          <cell r="K45">
            <v>324.89999999999998</v>
          </cell>
          <cell r="Q45">
            <v>3158.73</v>
          </cell>
          <cell r="T45">
            <v>8750</v>
          </cell>
          <cell r="V45">
            <v>11908.73</v>
          </cell>
          <cell r="AA45">
            <v>-11583.83</v>
          </cell>
          <cell r="AD45">
            <v>20415</v>
          </cell>
        </row>
        <row r="46">
          <cell r="A46">
            <v>100760</v>
          </cell>
          <cell r="B46">
            <v>100760</v>
          </cell>
          <cell r="D46" t="str">
            <v>FE-Distribution System Additions</v>
          </cell>
          <cell r="G46">
            <v>7201.95</v>
          </cell>
          <cell r="I46">
            <v>0</v>
          </cell>
          <cell r="K46">
            <v>7201.95</v>
          </cell>
          <cell r="Q46">
            <v>68323.78</v>
          </cell>
          <cell r="T46">
            <v>97790</v>
          </cell>
          <cell r="V46">
            <v>166113.78</v>
          </cell>
          <cell r="AA46">
            <v>-158911.82999999999</v>
          </cell>
          <cell r="AD46">
            <v>284766.48</v>
          </cell>
        </row>
        <row r="47">
          <cell r="A47">
            <v>101045</v>
          </cell>
          <cell r="B47">
            <v>101045</v>
          </cell>
          <cell r="D47" t="str">
            <v>FE-Rebuild ST George Court</v>
          </cell>
          <cell r="G47">
            <v>0</v>
          </cell>
          <cell r="I47">
            <v>240</v>
          </cell>
          <cell r="K47">
            <v>240</v>
          </cell>
          <cell r="Q47">
            <v>0</v>
          </cell>
          <cell r="T47">
            <v>134166.67000000001</v>
          </cell>
          <cell r="V47">
            <v>134166.67000000001</v>
          </cell>
          <cell r="AA47">
            <v>-133926.67000000001</v>
          </cell>
          <cell r="AD47">
            <v>230000</v>
          </cell>
        </row>
        <row r="48">
          <cell r="A48">
            <v>101046</v>
          </cell>
          <cell r="B48">
            <v>101046</v>
          </cell>
          <cell r="D48" t="str">
            <v>FE-Crossroads Loop Feed</v>
          </cell>
          <cell r="G48">
            <v>0</v>
          </cell>
          <cell r="I48">
            <v>0</v>
          </cell>
          <cell r="K48">
            <v>0</v>
          </cell>
          <cell r="Q48">
            <v>13361.53</v>
          </cell>
          <cell r="T48">
            <v>38500</v>
          </cell>
          <cell r="V48">
            <v>51861.53</v>
          </cell>
          <cell r="AA48">
            <v>-51861.53</v>
          </cell>
          <cell r="AD48">
            <v>88905.48</v>
          </cell>
        </row>
        <row r="49">
          <cell r="A49">
            <v>101048</v>
          </cell>
          <cell r="B49">
            <v>101048</v>
          </cell>
          <cell r="D49" t="str">
            <v>FE-Pole Replacement 17L67</v>
          </cell>
          <cell r="G49">
            <v>0</v>
          </cell>
          <cell r="I49">
            <v>0</v>
          </cell>
          <cell r="K49">
            <v>0</v>
          </cell>
          <cell r="Q49">
            <v>0</v>
          </cell>
          <cell r="T49">
            <v>0</v>
          </cell>
          <cell r="V49">
            <v>0</v>
          </cell>
          <cell r="AA49">
            <v>0</v>
          </cell>
          <cell r="AD49">
            <v>0</v>
          </cell>
        </row>
        <row r="50">
          <cell r="A50">
            <v>101065</v>
          </cell>
          <cell r="B50">
            <v>101065</v>
          </cell>
          <cell r="D50" t="str">
            <v>FE- CNPI Land Easements</v>
          </cell>
          <cell r="G50">
            <v>0</v>
          </cell>
          <cell r="I50">
            <v>18485.98</v>
          </cell>
          <cell r="K50">
            <v>18485.98</v>
          </cell>
          <cell r="Q50">
            <v>0</v>
          </cell>
          <cell r="T50">
            <v>58333.33</v>
          </cell>
          <cell r="V50">
            <v>58333.33</v>
          </cell>
          <cell r="AA50">
            <v>-39847.35</v>
          </cell>
          <cell r="AD50">
            <v>100000</v>
          </cell>
        </row>
        <row r="51">
          <cell r="A51">
            <v>101098</v>
          </cell>
          <cell r="B51">
            <v>101098</v>
          </cell>
          <cell r="D51" t="str">
            <v>FE-Stevensvile 34.5 kv Line Extension</v>
          </cell>
          <cell r="G51">
            <v>0</v>
          </cell>
          <cell r="I51">
            <v>0</v>
          </cell>
          <cell r="K51">
            <v>0</v>
          </cell>
          <cell r="Q51">
            <v>45328.04</v>
          </cell>
          <cell r="T51">
            <v>71166.67</v>
          </cell>
          <cell r="V51">
            <v>116494.71</v>
          </cell>
          <cell r="AA51">
            <v>-116494.71</v>
          </cell>
          <cell r="AD51">
            <v>199705.24</v>
          </cell>
        </row>
        <row r="52">
          <cell r="A52">
            <v>101099</v>
          </cell>
          <cell r="B52">
            <v>101099</v>
          </cell>
          <cell r="D52" t="str">
            <v>FE-Install2-3X500kva Ratio Banks St.13</v>
          </cell>
          <cell r="G52">
            <v>0</v>
          </cell>
          <cell r="I52">
            <v>0</v>
          </cell>
          <cell r="K52">
            <v>0</v>
          </cell>
          <cell r="Q52">
            <v>7423.04</v>
          </cell>
          <cell r="T52">
            <v>23333.33</v>
          </cell>
          <cell r="V52">
            <v>30756.37</v>
          </cell>
          <cell r="AA52">
            <v>-30756.37</v>
          </cell>
          <cell r="AD52">
            <v>52725.24</v>
          </cell>
        </row>
        <row r="53">
          <cell r="A53">
            <v>101100</v>
          </cell>
          <cell r="B53">
            <v>101100</v>
          </cell>
          <cell r="D53" t="str">
            <v>FE-Lightning Protection Ratio Banks</v>
          </cell>
          <cell r="G53">
            <v>0</v>
          </cell>
          <cell r="I53">
            <v>0</v>
          </cell>
          <cell r="K53">
            <v>0</v>
          </cell>
          <cell r="Q53">
            <v>7423.04</v>
          </cell>
          <cell r="T53">
            <v>23333.33</v>
          </cell>
          <cell r="V53">
            <v>30756.37</v>
          </cell>
          <cell r="AA53">
            <v>-30756.37</v>
          </cell>
          <cell r="AD53">
            <v>52725.24</v>
          </cell>
        </row>
        <row r="54">
          <cell r="A54">
            <v>101108</v>
          </cell>
          <cell r="B54">
            <v>101108</v>
          </cell>
          <cell r="D54" t="str">
            <v>FE-Dist'n Standards Development</v>
          </cell>
          <cell r="G54">
            <v>45426.75</v>
          </cell>
          <cell r="I54">
            <v>1873.57</v>
          </cell>
          <cell r="K54">
            <v>47300.32</v>
          </cell>
          <cell r="Q54">
            <v>0</v>
          </cell>
          <cell r="T54">
            <v>0</v>
          </cell>
          <cell r="V54">
            <v>0</v>
          </cell>
          <cell r="AA54">
            <v>47300.32</v>
          </cell>
          <cell r="AD54">
            <v>0</v>
          </cell>
        </row>
        <row r="55">
          <cell r="J55" t="str">
            <v>----------</v>
          </cell>
          <cell r="P55" t="str">
            <v>----------</v>
          </cell>
          <cell r="R55" t="str">
            <v>----------</v>
          </cell>
          <cell r="U55" t="str">
            <v>----------</v>
          </cell>
          <cell r="X55" t="str">
            <v>----------</v>
          </cell>
          <cell r="AC55" t="str">
            <v>----------</v>
          </cell>
          <cell r="AF55" t="str">
            <v>----------</v>
          </cell>
        </row>
        <row r="56">
          <cell r="D56" t="str">
            <v>Total for</v>
          </cell>
          <cell r="E56" t="str">
            <v>Distribution</v>
          </cell>
          <cell r="G56">
            <v>465350.49</v>
          </cell>
          <cell r="I56">
            <v>748552.35</v>
          </cell>
          <cell r="K56">
            <v>1213902.8400000001</v>
          </cell>
          <cell r="Q56">
            <v>774590.25</v>
          </cell>
          <cell r="T56">
            <v>2085826.76</v>
          </cell>
          <cell r="V56">
            <v>2860417.01</v>
          </cell>
          <cell r="AA56">
            <v>-1646514.17</v>
          </cell>
          <cell r="AD56">
            <v>4903572.4000000004</v>
          </cell>
        </row>
        <row r="58">
          <cell r="A58" t="str">
            <v>Information Technology</v>
          </cell>
        </row>
        <row r="59">
          <cell r="A59">
            <v>100320</v>
          </cell>
          <cell r="B59">
            <v>100320</v>
          </cell>
          <cell r="D59" t="str">
            <v>FE -Network Support Features in Co. 0020</v>
          </cell>
          <cell r="G59">
            <v>0</v>
          </cell>
          <cell r="I59">
            <v>0</v>
          </cell>
          <cell r="K59">
            <v>0</v>
          </cell>
          <cell r="Q59">
            <v>3411.45</v>
          </cell>
          <cell r="T59">
            <v>116.67</v>
          </cell>
          <cell r="V59">
            <v>3528.12</v>
          </cell>
          <cell r="AA59">
            <v>-3528.12</v>
          </cell>
          <cell r="AD59">
            <v>6048.2</v>
          </cell>
        </row>
        <row r="60">
          <cell r="A60">
            <v>100321</v>
          </cell>
          <cell r="B60">
            <v>100321</v>
          </cell>
          <cell r="D60" t="str">
            <v>FE-New PC's in 0020</v>
          </cell>
          <cell r="G60">
            <v>0</v>
          </cell>
          <cell r="I60">
            <v>33308.28</v>
          </cell>
          <cell r="K60">
            <v>33308.28</v>
          </cell>
          <cell r="Q60">
            <v>3756.68</v>
          </cell>
          <cell r="T60">
            <v>28000</v>
          </cell>
          <cell r="V60">
            <v>31756.68</v>
          </cell>
          <cell r="AA60">
            <v>1551.6</v>
          </cell>
          <cell r="AD60">
            <v>54440</v>
          </cell>
        </row>
        <row r="61">
          <cell r="A61">
            <v>100322</v>
          </cell>
          <cell r="B61">
            <v>100322</v>
          </cell>
          <cell r="D61" t="str">
            <v>FE-New Servers in 0020</v>
          </cell>
          <cell r="G61">
            <v>1978</v>
          </cell>
          <cell r="I61">
            <v>15719.4</v>
          </cell>
          <cell r="K61">
            <v>17697.400000000001</v>
          </cell>
          <cell r="Q61">
            <v>6440</v>
          </cell>
          <cell r="T61">
            <v>63000</v>
          </cell>
          <cell r="V61">
            <v>69440</v>
          </cell>
          <cell r="AA61">
            <v>-51742.6</v>
          </cell>
          <cell r="AD61">
            <v>119040</v>
          </cell>
        </row>
        <row r="62">
          <cell r="A62">
            <v>100342</v>
          </cell>
          <cell r="B62">
            <v>100342</v>
          </cell>
          <cell r="D62" t="str">
            <v>FE-Other Software</v>
          </cell>
          <cell r="G62">
            <v>0</v>
          </cell>
          <cell r="I62">
            <v>0</v>
          </cell>
          <cell r="K62">
            <v>0</v>
          </cell>
          <cell r="Q62">
            <v>19320</v>
          </cell>
          <cell r="T62">
            <v>52500</v>
          </cell>
          <cell r="V62">
            <v>71820</v>
          </cell>
          <cell r="AA62">
            <v>-71820</v>
          </cell>
          <cell r="AD62">
            <v>123120</v>
          </cell>
        </row>
        <row r="63">
          <cell r="A63">
            <v>100560</v>
          </cell>
          <cell r="B63">
            <v>100560</v>
          </cell>
          <cell r="D63" t="str">
            <v>FE-IT Capital Projects (Co. 20)</v>
          </cell>
          <cell r="G63">
            <v>0</v>
          </cell>
          <cell r="I63">
            <v>632.77</v>
          </cell>
          <cell r="K63">
            <v>632.77</v>
          </cell>
          <cell r="Q63">
            <v>0</v>
          </cell>
          <cell r="T63">
            <v>0</v>
          </cell>
          <cell r="V63">
            <v>0</v>
          </cell>
          <cell r="AA63">
            <v>632.77</v>
          </cell>
          <cell r="AD63">
            <v>0</v>
          </cell>
        </row>
        <row r="64">
          <cell r="A64">
            <v>100644</v>
          </cell>
          <cell r="B64">
            <v>100644</v>
          </cell>
          <cell r="D64" t="str">
            <v>FE-Hardware - Periperals &amp; Acc (INC</v>
          </cell>
          <cell r="G64">
            <v>0</v>
          </cell>
          <cell r="I64">
            <v>8389.7800000000007</v>
          </cell>
          <cell r="K64">
            <v>8389.7800000000007</v>
          </cell>
          <cell r="Q64">
            <v>0</v>
          </cell>
          <cell r="T64">
            <v>22516.67</v>
          </cell>
          <cell r="V64">
            <v>22516.67</v>
          </cell>
          <cell r="AA64">
            <v>-14126.89</v>
          </cell>
          <cell r="AD64">
            <v>38600</v>
          </cell>
        </row>
        <row r="65">
          <cell r="A65">
            <v>100744</v>
          </cell>
          <cell r="B65">
            <v>100744</v>
          </cell>
          <cell r="D65" t="str">
            <v>FE-SAP Archive Implementation</v>
          </cell>
          <cell r="G65">
            <v>0</v>
          </cell>
          <cell r="I65">
            <v>0</v>
          </cell>
          <cell r="K65">
            <v>0</v>
          </cell>
          <cell r="Q65">
            <v>6440</v>
          </cell>
          <cell r="T65">
            <v>40833.33</v>
          </cell>
          <cell r="V65">
            <v>47273.33</v>
          </cell>
          <cell r="AA65">
            <v>-47273.33</v>
          </cell>
          <cell r="AD65">
            <v>81040</v>
          </cell>
        </row>
        <row r="66">
          <cell r="A66">
            <v>101017</v>
          </cell>
          <cell r="B66">
            <v>101017</v>
          </cell>
          <cell r="D66" t="str">
            <v>FE-IT Control Room</v>
          </cell>
          <cell r="G66">
            <v>0</v>
          </cell>
          <cell r="I66">
            <v>0</v>
          </cell>
          <cell r="K66">
            <v>0</v>
          </cell>
          <cell r="Q66">
            <v>2146.6799999999998</v>
          </cell>
          <cell r="T66">
            <v>11666.67</v>
          </cell>
          <cell r="V66">
            <v>13813.35</v>
          </cell>
          <cell r="AA66">
            <v>-13813.35</v>
          </cell>
          <cell r="AD66">
            <v>23680</v>
          </cell>
        </row>
        <row r="67">
          <cell r="A67">
            <v>101069</v>
          </cell>
          <cell r="B67">
            <v>101069</v>
          </cell>
          <cell r="D67" t="str">
            <v>FE-Disaster Recovery Site</v>
          </cell>
          <cell r="G67">
            <v>552</v>
          </cell>
          <cell r="I67">
            <v>10778.1</v>
          </cell>
          <cell r="K67">
            <v>11330.1</v>
          </cell>
          <cell r="Q67">
            <v>0</v>
          </cell>
          <cell r="T67">
            <v>0</v>
          </cell>
          <cell r="V67">
            <v>0</v>
          </cell>
          <cell r="AA67">
            <v>11330.1</v>
          </cell>
          <cell r="AD67">
            <v>0</v>
          </cell>
        </row>
        <row r="68">
          <cell r="A68">
            <v>101092</v>
          </cell>
          <cell r="B68">
            <v>101092</v>
          </cell>
          <cell r="D68" t="str">
            <v>FE - Scada IT Capital Improvements</v>
          </cell>
          <cell r="G68">
            <v>828</v>
          </cell>
          <cell r="I68">
            <v>0</v>
          </cell>
          <cell r="K68">
            <v>828</v>
          </cell>
          <cell r="Q68">
            <v>6440</v>
          </cell>
          <cell r="T68">
            <v>17500</v>
          </cell>
          <cell r="V68">
            <v>23940</v>
          </cell>
          <cell r="AA68">
            <v>-23112</v>
          </cell>
          <cell r="AD68">
            <v>41040</v>
          </cell>
        </row>
        <row r="69">
          <cell r="A69">
            <v>101095</v>
          </cell>
          <cell r="B69">
            <v>101095</v>
          </cell>
          <cell r="D69" t="str">
            <v>FE - FE Interval Meter Project</v>
          </cell>
          <cell r="G69">
            <v>0</v>
          </cell>
          <cell r="I69">
            <v>0</v>
          </cell>
          <cell r="K69">
            <v>0</v>
          </cell>
          <cell r="Q69">
            <v>0</v>
          </cell>
          <cell r="T69">
            <v>35000</v>
          </cell>
          <cell r="V69">
            <v>35000</v>
          </cell>
          <cell r="AA69">
            <v>-35000</v>
          </cell>
          <cell r="AD69">
            <v>60000</v>
          </cell>
        </row>
        <row r="70">
          <cell r="J70" t="str">
            <v>----------</v>
          </cell>
          <cell r="P70" t="str">
            <v>----------</v>
          </cell>
          <cell r="R70" t="str">
            <v>----------</v>
          </cell>
          <cell r="U70" t="str">
            <v>----------</v>
          </cell>
          <cell r="X70" t="str">
            <v>----------</v>
          </cell>
          <cell r="AC70" t="str">
            <v>----------</v>
          </cell>
          <cell r="AF70" t="str">
            <v>----------</v>
          </cell>
        </row>
        <row r="71">
          <cell r="D71" t="str">
            <v>Total for</v>
          </cell>
          <cell r="E71" t="str">
            <v>Information Technology</v>
          </cell>
          <cell r="G71">
            <v>3358</v>
          </cell>
          <cell r="I71">
            <v>68828.33</v>
          </cell>
          <cell r="K71">
            <v>72186.33</v>
          </cell>
          <cell r="Q71">
            <v>47954.81</v>
          </cell>
          <cell r="T71">
            <v>271133.34000000003</v>
          </cell>
          <cell r="V71">
            <v>319088.15000000002</v>
          </cell>
          <cell r="AA71">
            <v>-246901.82</v>
          </cell>
          <cell r="AD71">
            <v>547008.19999999995</v>
          </cell>
        </row>
        <row r="73">
          <cell r="A73" t="str">
            <v>Materials Management</v>
          </cell>
        </row>
        <row r="74">
          <cell r="A74">
            <v>100262</v>
          </cell>
          <cell r="B74">
            <v>100262</v>
          </cell>
          <cell r="D74" t="str">
            <v>FE-Misc Equip Purchase for Purchasing</v>
          </cell>
          <cell r="G74">
            <v>0</v>
          </cell>
          <cell r="I74">
            <v>38578.019999999997</v>
          </cell>
          <cell r="K74">
            <v>38578.019999999997</v>
          </cell>
          <cell r="Q74">
            <v>0</v>
          </cell>
          <cell r="T74">
            <v>0</v>
          </cell>
          <cell r="V74">
            <v>0</v>
          </cell>
          <cell r="AA74">
            <v>38578.019999999997</v>
          </cell>
          <cell r="AD74">
            <v>0</v>
          </cell>
        </row>
        <row r="75">
          <cell r="J75" t="str">
            <v>----------</v>
          </cell>
          <cell r="P75" t="str">
            <v>----------</v>
          </cell>
          <cell r="R75" t="str">
            <v>----------</v>
          </cell>
          <cell r="U75" t="str">
            <v>----------</v>
          </cell>
          <cell r="X75" t="str">
            <v>----------</v>
          </cell>
          <cell r="AC75" t="str">
            <v>----------</v>
          </cell>
          <cell r="AF75" t="str">
            <v>----------</v>
          </cell>
        </row>
        <row r="76">
          <cell r="D76" t="str">
            <v>Total for</v>
          </cell>
          <cell r="E76" t="str">
            <v>Materials Management</v>
          </cell>
          <cell r="G76">
            <v>0</v>
          </cell>
          <cell r="I76">
            <v>38578.019999999997</v>
          </cell>
          <cell r="K76">
            <v>38578.019999999997</v>
          </cell>
          <cell r="Q76">
            <v>0</v>
          </cell>
          <cell r="T76">
            <v>0</v>
          </cell>
          <cell r="V76">
            <v>0</v>
          </cell>
          <cell r="AA76">
            <v>38578.019999999997</v>
          </cell>
          <cell r="AD76">
            <v>0</v>
          </cell>
        </row>
        <row r="78">
          <cell r="A78" t="str">
            <v>General Administration</v>
          </cell>
        </row>
        <row r="79">
          <cell r="A79">
            <v>100720</v>
          </cell>
          <cell r="B79">
            <v>100720</v>
          </cell>
          <cell r="D79" t="str">
            <v>FE-Office Equipment &amp; other equip  Inc</v>
          </cell>
          <cell r="G79">
            <v>0</v>
          </cell>
          <cell r="I79">
            <v>6490.39</v>
          </cell>
          <cell r="K79">
            <v>6490.39</v>
          </cell>
          <cell r="Q79">
            <v>0</v>
          </cell>
          <cell r="T79">
            <v>2916.67</v>
          </cell>
          <cell r="V79">
            <v>2916.67</v>
          </cell>
          <cell r="AA79">
            <v>3573.72</v>
          </cell>
          <cell r="AD79">
            <v>5000</v>
          </cell>
        </row>
        <row r="80">
          <cell r="A80">
            <v>101001</v>
          </cell>
          <cell r="B80">
            <v>101001</v>
          </cell>
          <cell r="D80" t="str">
            <v>FE-Telephone System</v>
          </cell>
          <cell r="G80">
            <v>0</v>
          </cell>
          <cell r="I80">
            <v>0</v>
          </cell>
          <cell r="K80">
            <v>0</v>
          </cell>
          <cell r="Q80">
            <v>0</v>
          </cell>
          <cell r="T80">
            <v>0</v>
          </cell>
          <cell r="V80">
            <v>0</v>
          </cell>
          <cell r="AA80">
            <v>0</v>
          </cell>
          <cell r="AD80">
            <v>0</v>
          </cell>
        </row>
        <row r="81">
          <cell r="J81" t="str">
            <v>----------</v>
          </cell>
          <cell r="P81" t="str">
            <v>----------</v>
          </cell>
          <cell r="R81" t="str">
            <v>----------</v>
          </cell>
          <cell r="U81" t="str">
            <v>----------</v>
          </cell>
          <cell r="X81" t="str">
            <v>----------</v>
          </cell>
          <cell r="AC81" t="str">
            <v>----------</v>
          </cell>
          <cell r="AF81" t="str">
            <v>----------</v>
          </cell>
        </row>
        <row r="82">
          <cell r="D82" t="str">
            <v>Total for</v>
          </cell>
          <cell r="E82" t="str">
            <v>General Administration</v>
          </cell>
          <cell r="G82">
            <v>0</v>
          </cell>
          <cell r="I82">
            <v>6490.39</v>
          </cell>
          <cell r="K82">
            <v>6490.39</v>
          </cell>
          <cell r="Q82">
            <v>0</v>
          </cell>
          <cell r="T82">
            <v>2916.67</v>
          </cell>
          <cell r="V82">
            <v>2916.67</v>
          </cell>
          <cell r="AA82">
            <v>3573.72</v>
          </cell>
          <cell r="AD82">
            <v>5000</v>
          </cell>
        </row>
        <row r="84">
          <cell r="A84" t="str">
            <v>Port Colborne Hydro</v>
          </cell>
        </row>
        <row r="85">
          <cell r="A85">
            <v>100723</v>
          </cell>
          <cell r="B85">
            <v>100723</v>
          </cell>
          <cell r="D85" t="str">
            <v>PC-Elm Street Station Projects</v>
          </cell>
          <cell r="G85">
            <v>379.05</v>
          </cell>
          <cell r="I85">
            <v>2200.0100000000002</v>
          </cell>
          <cell r="K85">
            <v>2579.06</v>
          </cell>
          <cell r="Q85">
            <v>0</v>
          </cell>
          <cell r="T85">
            <v>0</v>
          </cell>
          <cell r="V85">
            <v>0</v>
          </cell>
          <cell r="AA85">
            <v>2579.06</v>
          </cell>
          <cell r="AD85">
            <v>0</v>
          </cell>
        </row>
        <row r="86">
          <cell r="A86">
            <v>100724</v>
          </cell>
          <cell r="B86">
            <v>100724</v>
          </cell>
          <cell r="D86" t="str">
            <v>PC-Catharine Street Station Projects</v>
          </cell>
          <cell r="G86">
            <v>7310.25</v>
          </cell>
          <cell r="I86">
            <v>4111.59</v>
          </cell>
          <cell r="K86">
            <v>11421.84</v>
          </cell>
          <cell r="Q86">
            <v>0</v>
          </cell>
          <cell r="T86">
            <v>0</v>
          </cell>
          <cell r="V86">
            <v>0</v>
          </cell>
          <cell r="AA86">
            <v>11421.84</v>
          </cell>
          <cell r="AD86">
            <v>0</v>
          </cell>
        </row>
        <row r="87">
          <cell r="A87">
            <v>100725</v>
          </cell>
          <cell r="B87">
            <v>100725</v>
          </cell>
          <cell r="D87" t="str">
            <v>PC Killaly Street Station Projects</v>
          </cell>
          <cell r="G87">
            <v>0</v>
          </cell>
          <cell r="I87">
            <v>0</v>
          </cell>
          <cell r="K87">
            <v>0</v>
          </cell>
          <cell r="Q87">
            <v>2527.02</v>
          </cell>
          <cell r="T87">
            <v>11666.67</v>
          </cell>
          <cell r="V87">
            <v>14193.69</v>
          </cell>
          <cell r="AA87">
            <v>-14193.69</v>
          </cell>
          <cell r="AD87">
            <v>24332</v>
          </cell>
        </row>
        <row r="88">
          <cell r="A88">
            <v>100730</v>
          </cell>
          <cell r="B88">
            <v>100730</v>
          </cell>
          <cell r="D88" t="str">
            <v>PC-Distribution Upgrades &amp; Expansions</v>
          </cell>
          <cell r="G88">
            <v>64811.81</v>
          </cell>
          <cell r="I88">
            <v>42248.45</v>
          </cell>
          <cell r="K88">
            <v>107060.26</v>
          </cell>
          <cell r="Q88">
            <v>73282.98</v>
          </cell>
          <cell r="T88">
            <v>65566.67</v>
          </cell>
          <cell r="V88">
            <v>138849.65</v>
          </cell>
          <cell r="AA88">
            <v>-31789.39</v>
          </cell>
          <cell r="AD88">
            <v>238028</v>
          </cell>
        </row>
        <row r="89">
          <cell r="A89">
            <v>100731</v>
          </cell>
          <cell r="B89">
            <v>100731</v>
          </cell>
          <cell r="D89" t="str">
            <v>PC-Distribution Rebuilds-Storm Related</v>
          </cell>
          <cell r="G89">
            <v>15827.08</v>
          </cell>
          <cell r="I89">
            <v>5696.59</v>
          </cell>
          <cell r="K89">
            <v>21523.67</v>
          </cell>
          <cell r="Q89">
            <v>13519.47</v>
          </cell>
          <cell r="T89">
            <v>9100</v>
          </cell>
          <cell r="V89">
            <v>22619.47</v>
          </cell>
          <cell r="AA89">
            <v>-1095.8</v>
          </cell>
          <cell r="AD89">
            <v>38776.199999999997</v>
          </cell>
        </row>
        <row r="90">
          <cell r="A90">
            <v>100732</v>
          </cell>
          <cell r="B90">
            <v>100732</v>
          </cell>
          <cell r="D90" t="str">
            <v>PC-New Service Lines</v>
          </cell>
          <cell r="G90">
            <v>72876</v>
          </cell>
          <cell r="I90">
            <v>78435.039999999994</v>
          </cell>
          <cell r="K90">
            <v>151311.04000000001</v>
          </cell>
          <cell r="Q90">
            <v>42485.15</v>
          </cell>
          <cell r="T90">
            <v>37977.339999999997</v>
          </cell>
          <cell r="V90">
            <v>80462.490000000005</v>
          </cell>
          <cell r="AA90">
            <v>70848.55</v>
          </cell>
          <cell r="AD90">
            <v>137935.72</v>
          </cell>
        </row>
        <row r="91">
          <cell r="A91">
            <v>100733</v>
          </cell>
          <cell r="B91">
            <v>100733</v>
          </cell>
          <cell r="D91" t="str">
            <v>PC-New Dusk to Dawn Lighting</v>
          </cell>
          <cell r="G91">
            <v>216.6</v>
          </cell>
          <cell r="I91">
            <v>150.12</v>
          </cell>
          <cell r="K91">
            <v>366.72</v>
          </cell>
          <cell r="Q91">
            <v>1263.48</v>
          </cell>
          <cell r="T91">
            <v>1458.33</v>
          </cell>
          <cell r="V91">
            <v>2721.81</v>
          </cell>
          <cell r="AA91">
            <v>-2355.09</v>
          </cell>
          <cell r="AD91">
            <v>4666</v>
          </cell>
        </row>
        <row r="92">
          <cell r="A92">
            <v>100734</v>
          </cell>
          <cell r="B92">
            <v>100734</v>
          </cell>
          <cell r="D92" t="str">
            <v>PC-New StreetLighting</v>
          </cell>
          <cell r="G92">
            <v>866.4</v>
          </cell>
          <cell r="I92">
            <v>0</v>
          </cell>
          <cell r="K92">
            <v>866.4</v>
          </cell>
          <cell r="Q92">
            <v>0</v>
          </cell>
          <cell r="T92">
            <v>0</v>
          </cell>
          <cell r="V92">
            <v>0</v>
          </cell>
          <cell r="AA92">
            <v>866.4</v>
          </cell>
          <cell r="AD92">
            <v>0</v>
          </cell>
        </row>
        <row r="93">
          <cell r="A93">
            <v>100735</v>
          </cell>
          <cell r="B93">
            <v>100735</v>
          </cell>
          <cell r="D93" t="str">
            <v>PC-Purchase New Dist Transf &amp; Regulators</v>
          </cell>
          <cell r="G93">
            <v>0</v>
          </cell>
          <cell r="I93">
            <v>58531.68</v>
          </cell>
          <cell r="K93">
            <v>58531.68</v>
          </cell>
          <cell r="Q93">
            <v>5053.9799999999996</v>
          </cell>
          <cell r="T93">
            <v>86420.83</v>
          </cell>
          <cell r="V93">
            <v>91474.81</v>
          </cell>
          <cell r="AA93">
            <v>-32943.129999999997</v>
          </cell>
          <cell r="AD93">
            <v>156814</v>
          </cell>
        </row>
        <row r="94">
          <cell r="A94">
            <v>100741</v>
          </cell>
          <cell r="B94">
            <v>100741</v>
          </cell>
          <cell r="D94" t="str">
            <v>PC-Facilities Capital Improvements</v>
          </cell>
          <cell r="G94">
            <v>0</v>
          </cell>
          <cell r="I94">
            <v>1602.62</v>
          </cell>
          <cell r="K94">
            <v>1602.62</v>
          </cell>
          <cell r="Q94">
            <v>0</v>
          </cell>
          <cell r="T94">
            <v>0</v>
          </cell>
          <cell r="V94">
            <v>0</v>
          </cell>
          <cell r="AA94">
            <v>1602.62</v>
          </cell>
          <cell r="AD94">
            <v>0</v>
          </cell>
        </row>
        <row r="95">
          <cell r="A95">
            <v>100743</v>
          </cell>
          <cell r="B95">
            <v>100743</v>
          </cell>
          <cell r="D95" t="str">
            <v>PC-New Telephone &amp; Data System</v>
          </cell>
          <cell r="G95">
            <v>0</v>
          </cell>
          <cell r="I95">
            <v>0</v>
          </cell>
          <cell r="K95">
            <v>0</v>
          </cell>
          <cell r="Q95">
            <v>0</v>
          </cell>
          <cell r="T95">
            <v>0</v>
          </cell>
          <cell r="V95">
            <v>0</v>
          </cell>
          <cell r="AA95">
            <v>0</v>
          </cell>
          <cell r="AD95">
            <v>0</v>
          </cell>
        </row>
        <row r="96">
          <cell r="A96">
            <v>100761</v>
          </cell>
          <cell r="B96">
            <v>100761</v>
          </cell>
          <cell r="D96" t="str">
            <v>PC Distribution System Additions</v>
          </cell>
          <cell r="G96">
            <v>5469.15</v>
          </cell>
          <cell r="I96">
            <v>0</v>
          </cell>
          <cell r="K96">
            <v>5469.15</v>
          </cell>
          <cell r="Q96">
            <v>24701.43</v>
          </cell>
          <cell r="T96">
            <v>10500</v>
          </cell>
          <cell r="V96">
            <v>35201.43</v>
          </cell>
          <cell r="AA96">
            <v>-29732.28</v>
          </cell>
          <cell r="AD96">
            <v>60345.279999999999</v>
          </cell>
        </row>
        <row r="97">
          <cell r="A97">
            <v>100821</v>
          </cell>
          <cell r="B97">
            <v>100821</v>
          </cell>
          <cell r="D97" t="str">
            <v>PC-Killaly Street Substation</v>
          </cell>
          <cell r="G97">
            <v>0</v>
          </cell>
          <cell r="I97">
            <v>0</v>
          </cell>
          <cell r="K97">
            <v>0</v>
          </cell>
          <cell r="Q97">
            <v>7581</v>
          </cell>
          <cell r="T97">
            <v>11666.67</v>
          </cell>
          <cell r="V97">
            <v>19247.669999999998</v>
          </cell>
          <cell r="AA97">
            <v>-19247.669999999998</v>
          </cell>
          <cell r="AD97">
            <v>32996</v>
          </cell>
        </row>
        <row r="98">
          <cell r="A98">
            <v>100840</v>
          </cell>
          <cell r="B98">
            <v>100840</v>
          </cell>
          <cell r="D98" t="str">
            <v>PC-New Meters</v>
          </cell>
          <cell r="G98">
            <v>13197.42</v>
          </cell>
          <cell r="I98">
            <v>4768.8900000000003</v>
          </cell>
          <cell r="K98">
            <v>17966.310000000001</v>
          </cell>
          <cell r="Q98">
            <v>8718.15</v>
          </cell>
          <cell r="T98">
            <v>22020.83</v>
          </cell>
          <cell r="V98">
            <v>30738.98</v>
          </cell>
          <cell r="AA98">
            <v>-12772.67</v>
          </cell>
          <cell r="AD98">
            <v>52695.4</v>
          </cell>
        </row>
        <row r="99">
          <cell r="A99">
            <v>100841</v>
          </cell>
          <cell r="B99">
            <v>100841</v>
          </cell>
          <cell r="D99" t="str">
            <v>PC-Catherine St Substation</v>
          </cell>
          <cell r="G99">
            <v>216.6</v>
          </cell>
          <cell r="I99">
            <v>0</v>
          </cell>
          <cell r="K99">
            <v>216.6</v>
          </cell>
          <cell r="Q99">
            <v>5053.9799999999996</v>
          </cell>
          <cell r="T99">
            <v>61541.67</v>
          </cell>
          <cell r="V99">
            <v>66595.649999999994</v>
          </cell>
          <cell r="AA99">
            <v>-66379.05</v>
          </cell>
          <cell r="AD99">
            <v>114164</v>
          </cell>
        </row>
        <row r="100">
          <cell r="A100">
            <v>100908</v>
          </cell>
          <cell r="B100">
            <v>100908</v>
          </cell>
          <cell r="D100" t="str">
            <v>PC- Upgrade Tie Line JF2, EF1 and CF3</v>
          </cell>
          <cell r="G100">
            <v>0</v>
          </cell>
          <cell r="I100">
            <v>3569.1</v>
          </cell>
          <cell r="K100">
            <v>3569.1</v>
          </cell>
          <cell r="Q100">
            <v>0</v>
          </cell>
          <cell r="T100">
            <v>0</v>
          </cell>
          <cell r="V100">
            <v>0</v>
          </cell>
          <cell r="AA100">
            <v>3569.1</v>
          </cell>
          <cell r="AD100">
            <v>0</v>
          </cell>
        </row>
        <row r="101">
          <cell r="A101">
            <v>100910</v>
          </cell>
          <cell r="B101">
            <v>100910</v>
          </cell>
          <cell r="D101" t="str">
            <v>PC Sherkston Shores-M12 Line Extension</v>
          </cell>
          <cell r="G101">
            <v>0</v>
          </cell>
          <cell r="I101">
            <v>101</v>
          </cell>
          <cell r="K101">
            <v>101</v>
          </cell>
          <cell r="Q101">
            <v>0</v>
          </cell>
          <cell r="T101">
            <v>0</v>
          </cell>
          <cell r="V101">
            <v>0</v>
          </cell>
          <cell r="AA101">
            <v>101</v>
          </cell>
          <cell r="AD101">
            <v>0</v>
          </cell>
        </row>
        <row r="102">
          <cell r="A102">
            <v>100912</v>
          </cell>
          <cell r="B102">
            <v>100912</v>
          </cell>
          <cell r="D102" t="str">
            <v>PC Dist Station Capital Improvements</v>
          </cell>
          <cell r="G102">
            <v>1120</v>
          </cell>
          <cell r="I102">
            <v>0</v>
          </cell>
          <cell r="K102">
            <v>1120</v>
          </cell>
          <cell r="Q102">
            <v>0</v>
          </cell>
          <cell r="T102">
            <v>0</v>
          </cell>
          <cell r="V102">
            <v>0</v>
          </cell>
          <cell r="AA102">
            <v>1120</v>
          </cell>
          <cell r="AD102">
            <v>0</v>
          </cell>
        </row>
        <row r="103">
          <cell r="A103">
            <v>101041</v>
          </cell>
          <cell r="B103">
            <v>101041</v>
          </cell>
          <cell r="D103" t="str">
            <v>PC-BArrick St Station Projects</v>
          </cell>
          <cell r="G103">
            <v>0</v>
          </cell>
          <cell r="I103">
            <v>0</v>
          </cell>
          <cell r="K103">
            <v>0</v>
          </cell>
          <cell r="Q103">
            <v>3790.5</v>
          </cell>
          <cell r="T103">
            <v>15458.33</v>
          </cell>
          <cell r="V103">
            <v>19248.830000000002</v>
          </cell>
          <cell r="AA103">
            <v>-19248.830000000002</v>
          </cell>
          <cell r="AD103">
            <v>32998</v>
          </cell>
        </row>
        <row r="104">
          <cell r="A104">
            <v>101042</v>
          </cell>
          <cell r="B104">
            <v>101042</v>
          </cell>
          <cell r="D104" t="str">
            <v>PC-Jefferson St Station Projects</v>
          </cell>
          <cell r="G104">
            <v>0</v>
          </cell>
          <cell r="I104">
            <v>0</v>
          </cell>
          <cell r="K104">
            <v>0</v>
          </cell>
          <cell r="Q104">
            <v>1263.48</v>
          </cell>
          <cell r="T104">
            <v>7875</v>
          </cell>
          <cell r="V104">
            <v>9138.48</v>
          </cell>
          <cell r="AA104">
            <v>-9138.48</v>
          </cell>
          <cell r="AD104">
            <v>15666</v>
          </cell>
        </row>
        <row r="105">
          <cell r="A105">
            <v>101044</v>
          </cell>
          <cell r="B105">
            <v>101044</v>
          </cell>
          <cell r="D105" t="str">
            <v>PC-Upgrade Royal Road UG Subdivision</v>
          </cell>
          <cell r="G105">
            <v>0</v>
          </cell>
          <cell r="I105">
            <v>0</v>
          </cell>
          <cell r="K105">
            <v>0</v>
          </cell>
          <cell r="Q105">
            <v>0</v>
          </cell>
          <cell r="T105">
            <v>0</v>
          </cell>
          <cell r="V105">
            <v>0</v>
          </cell>
          <cell r="AA105">
            <v>0</v>
          </cell>
          <cell r="AD105">
            <v>0</v>
          </cell>
        </row>
        <row r="106">
          <cell r="A106">
            <v>101082</v>
          </cell>
          <cell r="B106">
            <v>101082</v>
          </cell>
          <cell r="D106" t="str">
            <v>PC-GENERAL CAPITAL CHARGES</v>
          </cell>
          <cell r="G106">
            <v>10024.1</v>
          </cell>
          <cell r="I106">
            <v>6400</v>
          </cell>
          <cell r="K106">
            <v>16424.099999999999</v>
          </cell>
          <cell r="Q106">
            <v>41960.09</v>
          </cell>
          <cell r="T106">
            <v>1283.33</v>
          </cell>
          <cell r="V106">
            <v>43243.42</v>
          </cell>
          <cell r="AA106">
            <v>-26819.32</v>
          </cell>
          <cell r="AD106">
            <v>74131.520000000004</v>
          </cell>
        </row>
        <row r="107">
          <cell r="A107">
            <v>101089</v>
          </cell>
          <cell r="B107">
            <v>101089</v>
          </cell>
          <cell r="D107" t="str">
            <v>PC-Building Improvements</v>
          </cell>
          <cell r="G107">
            <v>312</v>
          </cell>
          <cell r="I107">
            <v>0</v>
          </cell>
          <cell r="K107">
            <v>312</v>
          </cell>
          <cell r="Q107">
            <v>0</v>
          </cell>
          <cell r="T107">
            <v>35000</v>
          </cell>
          <cell r="V107">
            <v>35000</v>
          </cell>
          <cell r="AA107">
            <v>-34688</v>
          </cell>
          <cell r="AD107">
            <v>60000</v>
          </cell>
        </row>
        <row r="108">
          <cell r="A108">
            <v>101101</v>
          </cell>
          <cell r="B108">
            <v>101101</v>
          </cell>
          <cell r="D108" t="str">
            <v>PC-Lims System Upgrade</v>
          </cell>
          <cell r="G108">
            <v>0</v>
          </cell>
          <cell r="I108">
            <v>0</v>
          </cell>
          <cell r="K108">
            <v>0</v>
          </cell>
          <cell r="Q108">
            <v>0</v>
          </cell>
          <cell r="T108">
            <v>23333.33</v>
          </cell>
          <cell r="V108">
            <v>23333.33</v>
          </cell>
          <cell r="AA108">
            <v>-23333.33</v>
          </cell>
          <cell r="AD108">
            <v>40000</v>
          </cell>
        </row>
        <row r="109">
          <cell r="A109">
            <v>101102</v>
          </cell>
          <cell r="B109">
            <v>101102</v>
          </cell>
          <cell r="D109" t="str">
            <v>PC-Elm Station Decommission</v>
          </cell>
          <cell r="G109">
            <v>703.95</v>
          </cell>
          <cell r="I109">
            <v>27573.75</v>
          </cell>
          <cell r="K109">
            <v>28277.7</v>
          </cell>
          <cell r="Q109">
            <v>1263.48</v>
          </cell>
          <cell r="T109">
            <v>29166.67</v>
          </cell>
          <cell r="V109">
            <v>30430.15</v>
          </cell>
          <cell r="AA109">
            <v>-2152.4499999999998</v>
          </cell>
          <cell r="AD109">
            <v>52166</v>
          </cell>
        </row>
        <row r="110">
          <cell r="A110">
            <v>101103</v>
          </cell>
          <cell r="B110">
            <v>101103</v>
          </cell>
          <cell r="D110" t="str">
            <v>PC-Upgrade JF3 Replace Cu Primary</v>
          </cell>
          <cell r="G110">
            <v>0</v>
          </cell>
          <cell r="I110">
            <v>0</v>
          </cell>
          <cell r="K110">
            <v>0</v>
          </cell>
          <cell r="Q110">
            <v>2527.02</v>
          </cell>
          <cell r="T110">
            <v>56875</v>
          </cell>
          <cell r="V110">
            <v>59402.02</v>
          </cell>
          <cell r="AA110">
            <v>-59402.02</v>
          </cell>
          <cell r="AD110">
            <v>101832</v>
          </cell>
        </row>
        <row r="111">
          <cell r="A111">
            <v>101104</v>
          </cell>
          <cell r="B111">
            <v>101104</v>
          </cell>
          <cell r="D111" t="str">
            <v>PC-Upgrade Tie EF1 &amp; EF2</v>
          </cell>
          <cell r="G111">
            <v>0</v>
          </cell>
          <cell r="I111">
            <v>0</v>
          </cell>
          <cell r="K111">
            <v>0</v>
          </cell>
          <cell r="Q111">
            <v>13898.52</v>
          </cell>
          <cell r="T111">
            <v>11083.33</v>
          </cell>
          <cell r="V111">
            <v>24981.85</v>
          </cell>
          <cell r="AA111">
            <v>-24981.85</v>
          </cell>
          <cell r="AD111">
            <v>42826</v>
          </cell>
        </row>
        <row r="112">
          <cell r="A112">
            <v>101105</v>
          </cell>
          <cell r="B112">
            <v>101105</v>
          </cell>
          <cell r="D112" t="str">
            <v>PC-Upgrade Lightning Protect Ratio Bank</v>
          </cell>
          <cell r="G112">
            <v>0</v>
          </cell>
          <cell r="I112">
            <v>0</v>
          </cell>
          <cell r="K112">
            <v>0</v>
          </cell>
          <cell r="Q112">
            <v>6949.23</v>
          </cell>
          <cell r="T112">
            <v>0</v>
          </cell>
          <cell r="V112">
            <v>6949.23</v>
          </cell>
          <cell r="AA112">
            <v>-6949.23</v>
          </cell>
          <cell r="AD112">
            <v>11913</v>
          </cell>
        </row>
        <row r="113">
          <cell r="J113" t="str">
            <v>----------</v>
          </cell>
          <cell r="P113" t="str">
            <v>----------</v>
          </cell>
          <cell r="R113" t="str">
            <v>----------</v>
          </cell>
          <cell r="U113" t="str">
            <v>----------</v>
          </cell>
          <cell r="X113" t="str">
            <v>----------</v>
          </cell>
          <cell r="AC113" t="str">
            <v>----------</v>
          </cell>
          <cell r="AF113" t="str">
            <v>----------</v>
          </cell>
        </row>
        <row r="114">
          <cell r="D114" t="str">
            <v>Total for</v>
          </cell>
          <cell r="E114" t="str">
            <v>Port Colborne Hydro</v>
          </cell>
          <cell r="G114">
            <v>193330.41</v>
          </cell>
          <cell r="I114">
            <v>235388.84</v>
          </cell>
          <cell r="K114">
            <v>428719.25</v>
          </cell>
          <cell r="Q114">
            <v>255838.96</v>
          </cell>
          <cell r="T114">
            <v>497994</v>
          </cell>
          <cell r="V114">
            <v>753832.95999999996</v>
          </cell>
          <cell r="AA114">
            <v>-325113.71000000002</v>
          </cell>
          <cell r="AD114">
            <v>1292285.1200000001</v>
          </cell>
        </row>
        <row r="116">
          <cell r="A116" t="str">
            <v>EOP Dist 0020</v>
          </cell>
        </row>
        <row r="117">
          <cell r="A117">
            <v>100920</v>
          </cell>
          <cell r="B117">
            <v>100920</v>
          </cell>
          <cell r="D117" t="str">
            <v>EOP-Building Improvements</v>
          </cell>
          <cell r="G117">
            <v>0</v>
          </cell>
          <cell r="I117">
            <v>24628.31</v>
          </cell>
          <cell r="K117">
            <v>24628.31</v>
          </cell>
          <cell r="Q117">
            <v>0</v>
          </cell>
          <cell r="T117">
            <v>24791.67</v>
          </cell>
          <cell r="V117">
            <v>24791.67</v>
          </cell>
          <cell r="AA117">
            <v>-163.36000000000001</v>
          </cell>
          <cell r="AD117">
            <v>42500</v>
          </cell>
        </row>
        <row r="118">
          <cell r="A118">
            <v>100921</v>
          </cell>
          <cell r="B118">
            <v>100921</v>
          </cell>
          <cell r="D118" t="str">
            <v>EOP-Substations</v>
          </cell>
          <cell r="G118">
            <v>6733.4</v>
          </cell>
          <cell r="I118">
            <v>-40569.279999999999</v>
          </cell>
          <cell r="K118">
            <v>-33835.879999999997</v>
          </cell>
          <cell r="Q118">
            <v>19002.05</v>
          </cell>
          <cell r="T118">
            <v>277083.33</v>
          </cell>
          <cell r="V118">
            <v>296085.38</v>
          </cell>
          <cell r="AA118">
            <v>-329921.26</v>
          </cell>
          <cell r="AD118">
            <v>507575</v>
          </cell>
        </row>
        <row r="119">
          <cell r="A119">
            <v>100922</v>
          </cell>
          <cell r="B119">
            <v>100922</v>
          </cell>
          <cell r="D119" t="str">
            <v>EOP-Sub Transmission Lines</v>
          </cell>
          <cell r="G119">
            <v>12889.29</v>
          </cell>
          <cell r="I119">
            <v>4940.8500000000004</v>
          </cell>
          <cell r="K119">
            <v>17830.14</v>
          </cell>
          <cell r="Q119">
            <v>0</v>
          </cell>
          <cell r="T119">
            <v>0</v>
          </cell>
          <cell r="V119">
            <v>0</v>
          </cell>
          <cell r="AA119">
            <v>17830.14</v>
          </cell>
          <cell r="AD119">
            <v>0</v>
          </cell>
        </row>
        <row r="120">
          <cell r="A120">
            <v>100923</v>
          </cell>
          <cell r="B120">
            <v>100923</v>
          </cell>
          <cell r="D120" t="str">
            <v>EOP-Overhead Distribution Lines</v>
          </cell>
          <cell r="G120">
            <v>174071.79</v>
          </cell>
          <cell r="I120">
            <v>84377.62</v>
          </cell>
          <cell r="K120">
            <v>258449.41</v>
          </cell>
          <cell r="Q120">
            <v>56329.59</v>
          </cell>
          <cell r="T120">
            <v>108791.67</v>
          </cell>
          <cell r="V120">
            <v>165121.26</v>
          </cell>
          <cell r="AA120">
            <v>93328.15</v>
          </cell>
          <cell r="AD120">
            <v>283065.03999999998</v>
          </cell>
        </row>
        <row r="121">
          <cell r="A121">
            <v>100924</v>
          </cell>
          <cell r="B121">
            <v>100924</v>
          </cell>
          <cell r="D121" t="str">
            <v>EOP-Underground Distribution Lines</v>
          </cell>
          <cell r="G121">
            <v>1723.03</v>
          </cell>
          <cell r="I121">
            <v>402.45</v>
          </cell>
          <cell r="K121">
            <v>2125.48</v>
          </cell>
          <cell r="Q121">
            <v>6480.84</v>
          </cell>
          <cell r="T121">
            <v>5425</v>
          </cell>
          <cell r="V121">
            <v>11905.84</v>
          </cell>
          <cell r="AA121">
            <v>-9780.36</v>
          </cell>
          <cell r="AD121">
            <v>20410.04</v>
          </cell>
        </row>
        <row r="122">
          <cell r="A122">
            <v>100925</v>
          </cell>
          <cell r="B122">
            <v>100925</v>
          </cell>
          <cell r="D122" t="str">
            <v>EOP-Transformer</v>
          </cell>
          <cell r="G122">
            <v>0</v>
          </cell>
          <cell r="I122">
            <v>8313.84</v>
          </cell>
          <cell r="K122">
            <v>8313.84</v>
          </cell>
          <cell r="Q122">
            <v>5007.91</v>
          </cell>
          <cell r="T122">
            <v>13037.5</v>
          </cell>
          <cell r="V122">
            <v>18045.41</v>
          </cell>
          <cell r="AA122">
            <v>-9731.57</v>
          </cell>
          <cell r="AD122">
            <v>30934.959999999999</v>
          </cell>
        </row>
        <row r="123">
          <cell r="A123">
            <v>100926</v>
          </cell>
          <cell r="B123">
            <v>100926</v>
          </cell>
          <cell r="D123" t="str">
            <v>EOP-New Meters</v>
          </cell>
          <cell r="G123">
            <v>1733.75</v>
          </cell>
          <cell r="I123">
            <v>686.88</v>
          </cell>
          <cell r="K123">
            <v>2420.63</v>
          </cell>
          <cell r="Q123">
            <v>5691.02</v>
          </cell>
          <cell r="T123">
            <v>17500</v>
          </cell>
          <cell r="V123">
            <v>23191.02</v>
          </cell>
          <cell r="AA123">
            <v>-20770.39</v>
          </cell>
          <cell r="AD123">
            <v>39756.080000000002</v>
          </cell>
        </row>
        <row r="124">
          <cell r="A124">
            <v>100927</v>
          </cell>
          <cell r="B124">
            <v>100927</v>
          </cell>
          <cell r="D124" t="str">
            <v>EOP-New Office Furniture &amp; Equipment</v>
          </cell>
          <cell r="G124">
            <v>0</v>
          </cell>
          <cell r="I124">
            <v>2612.5500000000002</v>
          </cell>
          <cell r="K124">
            <v>2612.5500000000002</v>
          </cell>
          <cell r="Q124">
            <v>0</v>
          </cell>
          <cell r="T124">
            <v>2916.67</v>
          </cell>
          <cell r="V124">
            <v>2916.67</v>
          </cell>
          <cell r="AA124">
            <v>-304.12</v>
          </cell>
          <cell r="AD124">
            <v>5000</v>
          </cell>
        </row>
        <row r="125">
          <cell r="A125">
            <v>100928</v>
          </cell>
          <cell r="B125">
            <v>100928</v>
          </cell>
          <cell r="D125" t="str">
            <v>EOP-New Tools &amp; Equipment</v>
          </cell>
          <cell r="G125">
            <v>0</v>
          </cell>
          <cell r="I125">
            <v>9035.34</v>
          </cell>
          <cell r="K125">
            <v>9035.34</v>
          </cell>
          <cell r="Q125">
            <v>0</v>
          </cell>
          <cell r="T125">
            <v>2916.67</v>
          </cell>
          <cell r="V125">
            <v>2916.67</v>
          </cell>
          <cell r="AA125">
            <v>6118.67</v>
          </cell>
          <cell r="AD125">
            <v>5000</v>
          </cell>
        </row>
        <row r="126">
          <cell r="A126">
            <v>101020</v>
          </cell>
          <cell r="B126">
            <v>101020</v>
          </cell>
          <cell r="D126" t="str">
            <v>EOP-New Transportation Equipment</v>
          </cell>
          <cell r="G126">
            <v>0</v>
          </cell>
          <cell r="I126">
            <v>7645.25</v>
          </cell>
          <cell r="K126">
            <v>7645.25</v>
          </cell>
          <cell r="Q126">
            <v>0</v>
          </cell>
          <cell r="T126">
            <v>4083.33</v>
          </cell>
          <cell r="V126">
            <v>4083.33</v>
          </cell>
          <cell r="AA126">
            <v>3561.92</v>
          </cell>
          <cell r="AD126">
            <v>7000</v>
          </cell>
        </row>
        <row r="127">
          <cell r="A127">
            <v>101077</v>
          </cell>
          <cell r="B127">
            <v>101077</v>
          </cell>
          <cell r="D127" t="str">
            <v>EOP-GENERAL CAPITAL CHARGES</v>
          </cell>
          <cell r="G127">
            <v>23978.22</v>
          </cell>
          <cell r="I127">
            <v>1270.6199999999999</v>
          </cell>
          <cell r="K127">
            <v>25248.84</v>
          </cell>
          <cell r="Q127">
            <v>29591.86</v>
          </cell>
          <cell r="T127">
            <v>1283.33</v>
          </cell>
          <cell r="V127">
            <v>30875.19</v>
          </cell>
          <cell r="AA127">
            <v>-5626.35</v>
          </cell>
          <cell r="AD127">
            <v>52928.88</v>
          </cell>
        </row>
        <row r="128">
          <cell r="J128" t="str">
            <v>----------</v>
          </cell>
          <cell r="P128" t="str">
            <v>----------</v>
          </cell>
          <cell r="R128" t="str">
            <v>----------</v>
          </cell>
          <cell r="U128" t="str">
            <v>----------</v>
          </cell>
          <cell r="X128" t="str">
            <v>----------</v>
          </cell>
          <cell r="AC128" t="str">
            <v>----------</v>
          </cell>
          <cell r="AF128" t="str">
            <v>----------</v>
          </cell>
        </row>
        <row r="129">
          <cell r="D129" t="str">
            <v>Total for</v>
          </cell>
          <cell r="E129" t="str">
            <v>EOP Dist 0020</v>
          </cell>
          <cell r="G129">
            <v>221129.48</v>
          </cell>
          <cell r="I129">
            <v>103344.43</v>
          </cell>
          <cell r="K129">
            <v>324473.90999999997</v>
          </cell>
          <cell r="Q129">
            <v>122103.27</v>
          </cell>
          <cell r="T129">
            <v>457829.17</v>
          </cell>
          <cell r="V129">
            <v>579932.43999999994</v>
          </cell>
          <cell r="AA129">
            <v>-255458.53</v>
          </cell>
          <cell r="AD129">
            <v>994170</v>
          </cell>
        </row>
        <row r="130">
          <cell r="J130" t="str">
            <v>----------</v>
          </cell>
          <cell r="P130" t="str">
            <v>----------</v>
          </cell>
          <cell r="R130" t="str">
            <v>----------</v>
          </cell>
          <cell r="U130" t="str">
            <v>----------</v>
          </cell>
          <cell r="X130" t="str">
            <v>----------</v>
          </cell>
          <cell r="AC130" t="str">
            <v>----------</v>
          </cell>
          <cell r="AF130" t="str">
            <v>----------</v>
          </cell>
        </row>
        <row r="131">
          <cell r="D131" t="str">
            <v>Total Cap. Expnd. in</v>
          </cell>
          <cell r="F131" t="str">
            <v>CNP Regulated Comp</v>
          </cell>
          <cell r="G131">
            <v>946651.62</v>
          </cell>
          <cell r="I131">
            <v>1533403.44</v>
          </cell>
          <cell r="K131">
            <v>2480055.06</v>
          </cell>
          <cell r="Q131">
            <v>1244267.6100000001</v>
          </cell>
          <cell r="T131">
            <v>3589606.44</v>
          </cell>
          <cell r="V131">
            <v>4833874.05</v>
          </cell>
          <cell r="AA131">
            <v>-2353818.9900000002</v>
          </cell>
          <cell r="AD131">
            <v>8286641.5999999996</v>
          </cell>
        </row>
        <row r="132">
          <cell r="A132" t="str">
            <v>Run Date:</v>
          </cell>
          <cell r="C132" t="str">
            <v>2006.08.04</v>
          </cell>
          <cell r="N132" t="str">
            <v>FortisOntario</v>
          </cell>
          <cell r="AH132" t="str">
            <v>Page no.:</v>
          </cell>
          <cell r="AI132">
            <v>2</v>
          </cell>
        </row>
        <row r="133">
          <cell r="L133" t="str">
            <v>Summary of Capital Expenditures</v>
          </cell>
        </row>
        <row r="134">
          <cell r="M134" t="str">
            <v>Actual vs Planned/Forecast - Year to Date</v>
          </cell>
        </row>
        <row r="135">
          <cell r="L135" t="str">
            <v>For period month end: July 2005</v>
          </cell>
        </row>
        <row r="137">
          <cell r="I137" t="str">
            <v>Actual Capital Expenditures</v>
          </cell>
          <cell r="T137" t="str">
            <v>Planned Capital Expenditures (ver.</v>
          </cell>
          <cell r="Y137">
            <v>0</v>
          </cell>
          <cell r="Z137" t="str">
            <v>)</v>
          </cell>
          <cell r="AB137" t="str">
            <v>YTD Variance</v>
          </cell>
          <cell r="AE137" t="str">
            <v>Year</v>
          </cell>
          <cell r="AF137">
            <v>2005</v>
          </cell>
          <cell r="AG137" t="str">
            <v>Plan</v>
          </cell>
        </row>
        <row r="138">
          <cell r="B138" t="str">
            <v>Order</v>
          </cell>
          <cell r="D138" t="str">
            <v>Order Description</v>
          </cell>
          <cell r="H138" t="str">
            <v>Labour</v>
          </cell>
          <cell r="J138" t="str">
            <v>Materials</v>
          </cell>
          <cell r="O138" t="str">
            <v>Total Cost</v>
          </cell>
          <cell r="S138" t="str">
            <v>Labour</v>
          </cell>
          <cell r="U138" t="str">
            <v>Materials</v>
          </cell>
          <cell r="W138" t="str">
            <v>Total Cost</v>
          </cell>
          <cell r="AE138" t="str">
            <v>(version 0)</v>
          </cell>
        </row>
        <row r="141">
          <cell r="A141" t="str">
            <v>EOP Dist 0020</v>
          </cell>
        </row>
        <row r="142">
          <cell r="A142">
            <v>101072</v>
          </cell>
          <cell r="B142">
            <v>101072</v>
          </cell>
          <cell r="D142" t="str">
            <v>FO-Cust. Service Office Area Renovations</v>
          </cell>
          <cell r="G142">
            <v>748</v>
          </cell>
          <cell r="I142">
            <v>0</v>
          </cell>
          <cell r="K142">
            <v>748</v>
          </cell>
          <cell r="Q142">
            <v>0</v>
          </cell>
          <cell r="T142">
            <v>0</v>
          </cell>
          <cell r="V142">
            <v>0</v>
          </cell>
          <cell r="AA142">
            <v>748</v>
          </cell>
          <cell r="AD142">
            <v>0</v>
          </cell>
        </row>
        <row r="143">
          <cell r="A143">
            <v>101073</v>
          </cell>
          <cell r="B143">
            <v>101073</v>
          </cell>
          <cell r="D143" t="str">
            <v>FO-Gen.Acctg Office Area Renovations</v>
          </cell>
          <cell r="G143">
            <v>0</v>
          </cell>
          <cell r="I143">
            <v>0</v>
          </cell>
          <cell r="K143">
            <v>0</v>
          </cell>
          <cell r="Q143">
            <v>0</v>
          </cell>
          <cell r="T143">
            <v>0</v>
          </cell>
          <cell r="V143">
            <v>0</v>
          </cell>
          <cell r="AA143">
            <v>0</v>
          </cell>
          <cell r="AD143">
            <v>0</v>
          </cell>
        </row>
        <row r="144">
          <cell r="J144" t="str">
            <v>----------</v>
          </cell>
          <cell r="P144" t="str">
            <v>----------</v>
          </cell>
          <cell r="R144" t="str">
            <v>----------</v>
          </cell>
          <cell r="U144" t="str">
            <v>----------</v>
          </cell>
          <cell r="X144" t="str">
            <v>----------</v>
          </cell>
          <cell r="AC144" t="str">
            <v>----------</v>
          </cell>
          <cell r="AF144" t="str">
            <v>----------</v>
          </cell>
        </row>
        <row r="145">
          <cell r="D145" t="str">
            <v>Total for</v>
          </cell>
          <cell r="E145" t="str">
            <v>EOP Dist 0020</v>
          </cell>
          <cell r="G145">
            <v>748</v>
          </cell>
          <cell r="I145">
            <v>0</v>
          </cell>
          <cell r="K145">
            <v>748</v>
          </cell>
          <cell r="Q145">
            <v>0</v>
          </cell>
          <cell r="T145">
            <v>0</v>
          </cell>
          <cell r="V145">
            <v>0</v>
          </cell>
          <cell r="AA145">
            <v>748</v>
          </cell>
          <cell r="AD145">
            <v>0</v>
          </cell>
        </row>
        <row r="147">
          <cell r="A147" t="str">
            <v>Rankine Station</v>
          </cell>
        </row>
        <row r="148">
          <cell r="A148">
            <v>100360</v>
          </cell>
          <cell r="B148">
            <v>100360</v>
          </cell>
          <cell r="D148" t="str">
            <v>FO-Rankine Agreement</v>
          </cell>
          <cell r="G148">
            <v>0</v>
          </cell>
          <cell r="I148">
            <v>-54822.07</v>
          </cell>
          <cell r="K148">
            <v>-54822.07</v>
          </cell>
          <cell r="Q148">
            <v>0</v>
          </cell>
          <cell r="T148">
            <v>0</v>
          </cell>
          <cell r="V148">
            <v>0</v>
          </cell>
          <cell r="AA148">
            <v>-54822.07</v>
          </cell>
          <cell r="AD148">
            <v>0</v>
          </cell>
        </row>
        <row r="149">
          <cell r="J149" t="str">
            <v>----------</v>
          </cell>
          <cell r="P149" t="str">
            <v>----------</v>
          </cell>
          <cell r="R149" t="str">
            <v>----------</v>
          </cell>
          <cell r="U149" t="str">
            <v>----------</v>
          </cell>
          <cell r="X149" t="str">
            <v>----------</v>
          </cell>
          <cell r="AC149" t="str">
            <v>----------</v>
          </cell>
          <cell r="AF149" t="str">
            <v>----------</v>
          </cell>
        </row>
        <row r="150">
          <cell r="D150" t="str">
            <v>Total for</v>
          </cell>
          <cell r="E150" t="str">
            <v>Rankine Station</v>
          </cell>
          <cell r="G150">
            <v>0</v>
          </cell>
          <cell r="I150">
            <v>-54822.07</v>
          </cell>
          <cell r="K150">
            <v>-54822.07</v>
          </cell>
          <cell r="Q150">
            <v>0</v>
          </cell>
          <cell r="T150">
            <v>0</v>
          </cell>
          <cell r="V150">
            <v>0</v>
          </cell>
          <cell r="AA150">
            <v>-54822.07</v>
          </cell>
          <cell r="AD150">
            <v>0</v>
          </cell>
        </row>
        <row r="152">
          <cell r="A152" t="str">
            <v>Rankine Maintenance</v>
          </cell>
        </row>
        <row r="153">
          <cell r="A153">
            <v>100140</v>
          </cell>
          <cell r="B153">
            <v>100140</v>
          </cell>
          <cell r="D153" t="str">
            <v>FO-Rankine Building Projects</v>
          </cell>
          <cell r="G153">
            <v>0</v>
          </cell>
          <cell r="I153">
            <v>3200</v>
          </cell>
          <cell r="K153">
            <v>3200</v>
          </cell>
          <cell r="Q153">
            <v>0</v>
          </cell>
          <cell r="T153">
            <v>0</v>
          </cell>
          <cell r="V153">
            <v>0</v>
          </cell>
          <cell r="AA153">
            <v>3200</v>
          </cell>
          <cell r="AD153">
            <v>0</v>
          </cell>
        </row>
        <row r="154">
          <cell r="A154">
            <v>100141</v>
          </cell>
          <cell r="B154">
            <v>100141</v>
          </cell>
          <cell r="D154" t="str">
            <v>FO-Generator Unit Projects</v>
          </cell>
          <cell r="G154">
            <v>122432.49</v>
          </cell>
          <cell r="I154">
            <v>36753.89</v>
          </cell>
          <cell r="K154">
            <v>159186.38</v>
          </cell>
          <cell r="Q154">
            <v>0</v>
          </cell>
          <cell r="T154">
            <v>0</v>
          </cell>
          <cell r="V154">
            <v>0</v>
          </cell>
          <cell r="AA154">
            <v>159186.38</v>
          </cell>
          <cell r="AD154">
            <v>0</v>
          </cell>
        </row>
        <row r="155">
          <cell r="A155">
            <v>100460</v>
          </cell>
          <cell r="B155">
            <v>100460</v>
          </cell>
          <cell r="D155" t="str">
            <v>FO-Misc. Rankine Station Equipment</v>
          </cell>
          <cell r="G155">
            <v>0</v>
          </cell>
          <cell r="I155">
            <v>1139.79</v>
          </cell>
          <cell r="K155">
            <v>1139.79</v>
          </cell>
          <cell r="Q155">
            <v>0</v>
          </cell>
          <cell r="T155">
            <v>0</v>
          </cell>
          <cell r="V155">
            <v>0</v>
          </cell>
          <cell r="AA155">
            <v>1139.79</v>
          </cell>
          <cell r="AD155">
            <v>0</v>
          </cell>
        </row>
        <row r="156">
          <cell r="A156">
            <v>100621</v>
          </cell>
          <cell r="B156">
            <v>100621</v>
          </cell>
          <cell r="D156" t="str">
            <v>FO-Generator #4 Rebuilds/Betterments</v>
          </cell>
          <cell r="G156">
            <v>0</v>
          </cell>
          <cell r="I156">
            <v>134.62</v>
          </cell>
          <cell r="K156">
            <v>134.62</v>
          </cell>
          <cell r="Q156">
            <v>0</v>
          </cell>
          <cell r="T156">
            <v>0</v>
          </cell>
          <cell r="V156">
            <v>0</v>
          </cell>
          <cell r="AA156">
            <v>134.62</v>
          </cell>
          <cell r="AD156">
            <v>0</v>
          </cell>
        </row>
        <row r="157">
          <cell r="A157">
            <v>101087</v>
          </cell>
          <cell r="B157">
            <v>101087</v>
          </cell>
          <cell r="D157" t="str">
            <v>FO-Generator Improve  Rankine 2005</v>
          </cell>
          <cell r="G157">
            <v>0</v>
          </cell>
          <cell r="I157">
            <v>0</v>
          </cell>
          <cell r="K157">
            <v>0</v>
          </cell>
          <cell r="Q157">
            <v>3472.05</v>
          </cell>
          <cell r="T157">
            <v>17500</v>
          </cell>
          <cell r="V157">
            <v>20972.05</v>
          </cell>
          <cell r="AA157">
            <v>-20972.05</v>
          </cell>
          <cell r="AD157">
            <v>35952.04</v>
          </cell>
        </row>
        <row r="158">
          <cell r="J158" t="str">
            <v>----------</v>
          </cell>
          <cell r="P158" t="str">
            <v>----------</v>
          </cell>
          <cell r="R158" t="str">
            <v>----------</v>
          </cell>
          <cell r="U158" t="str">
            <v>----------</v>
          </cell>
          <cell r="X158" t="str">
            <v>----------</v>
          </cell>
          <cell r="AC158" t="str">
            <v>----------</v>
          </cell>
          <cell r="AF158" t="str">
            <v>----------</v>
          </cell>
        </row>
        <row r="159">
          <cell r="D159" t="str">
            <v>Total for</v>
          </cell>
          <cell r="E159" t="str">
            <v>Rankine Maintenance</v>
          </cell>
          <cell r="G159">
            <v>122432.49</v>
          </cell>
          <cell r="I159">
            <v>41228.300000000003</v>
          </cell>
          <cell r="K159">
            <v>163660.79</v>
          </cell>
          <cell r="Q159">
            <v>3472.05</v>
          </cell>
          <cell r="T159">
            <v>17500</v>
          </cell>
          <cell r="V159">
            <v>20972.05</v>
          </cell>
          <cell r="AA159">
            <v>142688.74</v>
          </cell>
          <cell r="AD159">
            <v>35952.04</v>
          </cell>
        </row>
        <row r="161">
          <cell r="A161" t="str">
            <v>Corporate Services</v>
          </cell>
        </row>
        <row r="162">
          <cell r="A162">
            <v>100146</v>
          </cell>
          <cell r="B162">
            <v>100146</v>
          </cell>
          <cell r="D162" t="str">
            <v>FO-Misc Equip Purch -Contigency Co 0030</v>
          </cell>
          <cell r="G162">
            <v>0</v>
          </cell>
          <cell r="I162">
            <v>-632.88</v>
          </cell>
          <cell r="K162">
            <v>-632.88</v>
          </cell>
          <cell r="Q162">
            <v>0</v>
          </cell>
          <cell r="T162">
            <v>0</v>
          </cell>
          <cell r="V162">
            <v>0</v>
          </cell>
          <cell r="AA162">
            <v>-632.88</v>
          </cell>
          <cell r="AD162">
            <v>0</v>
          </cell>
        </row>
        <row r="163">
          <cell r="J163" t="str">
            <v>----------</v>
          </cell>
          <cell r="P163" t="str">
            <v>----------</v>
          </cell>
          <cell r="R163" t="str">
            <v>----------</v>
          </cell>
          <cell r="U163" t="str">
            <v>----------</v>
          </cell>
          <cell r="X163" t="str">
            <v>----------</v>
          </cell>
          <cell r="AC163" t="str">
            <v>----------</v>
          </cell>
          <cell r="AF163" t="str">
            <v>----------</v>
          </cell>
        </row>
        <row r="164">
          <cell r="D164" t="str">
            <v>Total for</v>
          </cell>
          <cell r="E164" t="str">
            <v>Corporate Services</v>
          </cell>
          <cell r="G164">
            <v>0</v>
          </cell>
          <cell r="I164">
            <v>-632.88</v>
          </cell>
          <cell r="K164">
            <v>-632.88</v>
          </cell>
          <cell r="Q164">
            <v>0</v>
          </cell>
          <cell r="T164">
            <v>0</v>
          </cell>
          <cell r="V164">
            <v>0</v>
          </cell>
          <cell r="AA164">
            <v>-632.88</v>
          </cell>
          <cell r="AD164">
            <v>0</v>
          </cell>
        </row>
        <row r="166">
          <cell r="A166" t="str">
            <v>General Corporate</v>
          </cell>
        </row>
        <row r="167">
          <cell r="A167">
            <v>100144</v>
          </cell>
          <cell r="B167">
            <v>100144</v>
          </cell>
          <cell r="D167" t="str">
            <v>FO-Transportation Equipment for Limited</v>
          </cell>
          <cell r="G167">
            <v>0</v>
          </cell>
          <cell r="I167">
            <v>69814.100000000006</v>
          </cell>
          <cell r="K167">
            <v>69814.100000000006</v>
          </cell>
          <cell r="Q167">
            <v>0</v>
          </cell>
          <cell r="T167">
            <v>0</v>
          </cell>
          <cell r="V167">
            <v>0</v>
          </cell>
          <cell r="AA167">
            <v>69814.100000000006</v>
          </cell>
          <cell r="AD167">
            <v>0</v>
          </cell>
        </row>
        <row r="168">
          <cell r="A168">
            <v>100324</v>
          </cell>
          <cell r="B168">
            <v>100324</v>
          </cell>
          <cell r="D168" t="str">
            <v>FO-Building Improvements-Service Center</v>
          </cell>
          <cell r="G168">
            <v>4193.6000000000004</v>
          </cell>
          <cell r="I168">
            <v>2588.0100000000002</v>
          </cell>
          <cell r="K168">
            <v>6781.61</v>
          </cell>
          <cell r="Q168">
            <v>0</v>
          </cell>
          <cell r="T168">
            <v>61833.33</v>
          </cell>
          <cell r="V168">
            <v>61833.33</v>
          </cell>
          <cell r="AA168">
            <v>-55051.72</v>
          </cell>
          <cell r="AD168">
            <v>106000</v>
          </cell>
        </row>
        <row r="169">
          <cell r="A169">
            <v>100996</v>
          </cell>
          <cell r="B169">
            <v>100996</v>
          </cell>
          <cell r="D169" t="str">
            <v>FO-Land Purchases</v>
          </cell>
          <cell r="G169">
            <v>0</v>
          </cell>
          <cell r="I169">
            <v>3875.2</v>
          </cell>
          <cell r="K169">
            <v>3875.2</v>
          </cell>
          <cell r="Q169">
            <v>0</v>
          </cell>
          <cell r="T169">
            <v>0</v>
          </cell>
          <cell r="V169">
            <v>0</v>
          </cell>
          <cell r="AA169">
            <v>3875.2</v>
          </cell>
          <cell r="AD169">
            <v>0</v>
          </cell>
        </row>
        <row r="170">
          <cell r="A170">
            <v>101097</v>
          </cell>
          <cell r="B170">
            <v>101097</v>
          </cell>
          <cell r="D170" t="str">
            <v>FO-FE Service Center UPS System Project</v>
          </cell>
          <cell r="G170">
            <v>11875.8</v>
          </cell>
          <cell r="I170">
            <v>85192.09</v>
          </cell>
          <cell r="K170">
            <v>97067.89</v>
          </cell>
          <cell r="Q170">
            <v>0</v>
          </cell>
          <cell r="T170">
            <v>0</v>
          </cell>
          <cell r="V170">
            <v>0</v>
          </cell>
          <cell r="AA170">
            <v>97067.89</v>
          </cell>
          <cell r="AD170">
            <v>0</v>
          </cell>
        </row>
        <row r="171">
          <cell r="J171" t="str">
            <v>----------</v>
          </cell>
          <cell r="P171" t="str">
            <v>----------</v>
          </cell>
          <cell r="R171" t="str">
            <v>----------</v>
          </cell>
          <cell r="U171" t="str">
            <v>----------</v>
          </cell>
          <cell r="X171" t="str">
            <v>----------</v>
          </cell>
          <cell r="AC171" t="str">
            <v>----------</v>
          </cell>
          <cell r="AF171" t="str">
            <v>----------</v>
          </cell>
        </row>
        <row r="172">
          <cell r="D172" t="str">
            <v>Total for</v>
          </cell>
          <cell r="E172" t="str">
            <v>General Corporate</v>
          </cell>
          <cell r="G172">
            <v>16069.4</v>
          </cell>
          <cell r="I172">
            <v>161469.4</v>
          </cell>
          <cell r="K172">
            <v>177538.8</v>
          </cell>
          <cell r="Q172">
            <v>0</v>
          </cell>
          <cell r="T172">
            <v>61833.33</v>
          </cell>
          <cell r="V172">
            <v>61833.33</v>
          </cell>
          <cell r="AA172">
            <v>115705.47</v>
          </cell>
          <cell r="AD172">
            <v>106000</v>
          </cell>
        </row>
        <row r="174">
          <cell r="A174" t="str">
            <v>Billed Services</v>
          </cell>
        </row>
        <row r="175">
          <cell r="A175">
            <v>100624</v>
          </cell>
          <cell r="B175">
            <v>100624</v>
          </cell>
          <cell r="D175" t="str">
            <v>FO-Town of Fort Erie - Streetlights</v>
          </cell>
          <cell r="G175">
            <v>1458.9</v>
          </cell>
          <cell r="I175">
            <v>20189.88</v>
          </cell>
          <cell r="K175">
            <v>21648.78</v>
          </cell>
          <cell r="Q175">
            <v>0</v>
          </cell>
          <cell r="T175">
            <v>13475</v>
          </cell>
          <cell r="V175">
            <v>13475</v>
          </cell>
          <cell r="AA175">
            <v>8173.78</v>
          </cell>
          <cell r="AD175">
            <v>23100</v>
          </cell>
        </row>
        <row r="176">
          <cell r="A176">
            <v>100700</v>
          </cell>
          <cell r="B176">
            <v>100700</v>
          </cell>
          <cell r="D176" t="str">
            <v>FO - FE - Sentinels Lights</v>
          </cell>
          <cell r="G176">
            <v>2677.9</v>
          </cell>
          <cell r="I176">
            <v>1961.26</v>
          </cell>
          <cell r="K176">
            <v>4639.16</v>
          </cell>
          <cell r="Q176">
            <v>3158.73</v>
          </cell>
          <cell r="T176">
            <v>0</v>
          </cell>
          <cell r="V176">
            <v>3158.73</v>
          </cell>
          <cell r="AA176">
            <v>1480.43</v>
          </cell>
          <cell r="AD176">
            <v>5415</v>
          </cell>
        </row>
        <row r="177">
          <cell r="A177">
            <v>100997</v>
          </cell>
          <cell r="B177">
            <v>100997</v>
          </cell>
          <cell r="D177" t="str">
            <v>FO-EOP New Strlites (use 101060)</v>
          </cell>
          <cell r="G177">
            <v>1151.25</v>
          </cell>
          <cell r="I177">
            <v>1726.1</v>
          </cell>
          <cell r="K177">
            <v>2877.35</v>
          </cell>
          <cell r="Q177">
            <v>0</v>
          </cell>
          <cell r="T177">
            <v>0</v>
          </cell>
          <cell r="V177">
            <v>0</v>
          </cell>
          <cell r="AA177">
            <v>2877.35</v>
          </cell>
          <cell r="AD177">
            <v>0</v>
          </cell>
        </row>
        <row r="178">
          <cell r="A178">
            <v>101060</v>
          </cell>
          <cell r="B178">
            <v>101060</v>
          </cell>
          <cell r="D178" t="str">
            <v>FO-EOP New Streetlights</v>
          </cell>
          <cell r="G178">
            <v>0</v>
          </cell>
          <cell r="I178">
            <v>0</v>
          </cell>
          <cell r="K178">
            <v>0</v>
          </cell>
          <cell r="Q178">
            <v>4713.34</v>
          </cell>
          <cell r="T178">
            <v>5366.67</v>
          </cell>
          <cell r="V178">
            <v>10080.01</v>
          </cell>
          <cell r="AA178">
            <v>-10080.01</v>
          </cell>
          <cell r="AD178">
            <v>17280.04</v>
          </cell>
        </row>
        <row r="179">
          <cell r="J179" t="str">
            <v>----------</v>
          </cell>
          <cell r="P179" t="str">
            <v>----------</v>
          </cell>
          <cell r="R179" t="str">
            <v>----------</v>
          </cell>
          <cell r="U179" t="str">
            <v>----------</v>
          </cell>
          <cell r="X179" t="str">
            <v>----------</v>
          </cell>
          <cell r="AC179" t="str">
            <v>----------</v>
          </cell>
          <cell r="AF179" t="str">
            <v>----------</v>
          </cell>
        </row>
        <row r="180">
          <cell r="D180" t="str">
            <v>Total for</v>
          </cell>
          <cell r="E180" t="str">
            <v>Billed Services</v>
          </cell>
          <cell r="G180">
            <v>5288.05</v>
          </cell>
          <cell r="I180">
            <v>23877.24</v>
          </cell>
          <cell r="K180">
            <v>29165.29</v>
          </cell>
          <cell r="Q180">
            <v>7872.07</v>
          </cell>
          <cell r="T180">
            <v>18841.669999999998</v>
          </cell>
          <cell r="V180">
            <v>26713.74</v>
          </cell>
          <cell r="AA180">
            <v>2451.5500000000002</v>
          </cell>
          <cell r="AD180">
            <v>45795.040000000001</v>
          </cell>
        </row>
        <row r="182">
          <cell r="A182" t="str">
            <v>Cornwall District Heating</v>
          </cell>
        </row>
        <row r="183">
          <cell r="A183">
            <v>100995</v>
          </cell>
          <cell r="B183">
            <v>100995</v>
          </cell>
          <cell r="D183" t="str">
            <v>CDH-Phase 5 Piping</v>
          </cell>
          <cell r="G183">
            <v>0</v>
          </cell>
          <cell r="I183">
            <v>453.98</v>
          </cell>
          <cell r="K183">
            <v>453.98</v>
          </cell>
          <cell r="Q183">
            <v>0</v>
          </cell>
          <cell r="T183">
            <v>0</v>
          </cell>
          <cell r="V183">
            <v>0</v>
          </cell>
          <cell r="AA183">
            <v>453.98</v>
          </cell>
          <cell r="AD183">
            <v>0</v>
          </cell>
        </row>
        <row r="184">
          <cell r="A184">
            <v>101005</v>
          </cell>
          <cell r="B184">
            <v>101005</v>
          </cell>
          <cell r="D184" t="str">
            <v>CDH-Building Improvements</v>
          </cell>
          <cell r="G184">
            <v>0</v>
          </cell>
          <cell r="I184">
            <v>0</v>
          </cell>
          <cell r="K184">
            <v>0</v>
          </cell>
          <cell r="Q184">
            <v>478.37</v>
          </cell>
          <cell r="T184">
            <v>5191.67</v>
          </cell>
          <cell r="V184">
            <v>5670.04</v>
          </cell>
          <cell r="AA184">
            <v>-5670.04</v>
          </cell>
          <cell r="AD184">
            <v>9720.0400000000009</v>
          </cell>
        </row>
        <row r="185">
          <cell r="A185">
            <v>101061</v>
          </cell>
          <cell r="B185">
            <v>101061</v>
          </cell>
          <cell r="D185" t="str">
            <v>CDH-Generator Improvements</v>
          </cell>
          <cell r="G185">
            <v>0</v>
          </cell>
          <cell r="I185">
            <v>10864.62</v>
          </cell>
          <cell r="K185">
            <v>10864.62</v>
          </cell>
          <cell r="Q185">
            <v>0</v>
          </cell>
          <cell r="T185">
            <v>40833.33</v>
          </cell>
          <cell r="V185">
            <v>40833.33</v>
          </cell>
          <cell r="AA185">
            <v>-29968.71</v>
          </cell>
          <cell r="AD185">
            <v>70000</v>
          </cell>
        </row>
        <row r="186">
          <cell r="A186">
            <v>101109</v>
          </cell>
          <cell r="B186">
            <v>101109</v>
          </cell>
          <cell r="D186" t="str">
            <v>CDH-Overhaul turbo chargers on Genset 2</v>
          </cell>
          <cell r="G186">
            <v>0</v>
          </cell>
          <cell r="I186">
            <v>16760</v>
          </cell>
          <cell r="K186">
            <v>16760</v>
          </cell>
          <cell r="Q186">
            <v>0</v>
          </cell>
          <cell r="T186">
            <v>0</v>
          </cell>
          <cell r="V186">
            <v>0</v>
          </cell>
          <cell r="AA186">
            <v>16760</v>
          </cell>
          <cell r="AD186">
            <v>0</v>
          </cell>
        </row>
        <row r="187">
          <cell r="J187" t="str">
            <v>----------</v>
          </cell>
          <cell r="P187" t="str">
            <v>----------</v>
          </cell>
          <cell r="R187" t="str">
            <v>----------</v>
          </cell>
          <cell r="U187" t="str">
            <v>----------</v>
          </cell>
          <cell r="X187" t="str">
            <v>----------</v>
          </cell>
          <cell r="AC187" t="str">
            <v>----------</v>
          </cell>
          <cell r="AF187" t="str">
            <v>----------</v>
          </cell>
        </row>
        <row r="188">
          <cell r="D188" t="str">
            <v>Total for</v>
          </cell>
          <cell r="E188" t="str">
            <v>Cornwall District Heating</v>
          </cell>
          <cell r="G188">
            <v>0</v>
          </cell>
          <cell r="I188">
            <v>28078.6</v>
          </cell>
          <cell r="K188">
            <v>28078.6</v>
          </cell>
          <cell r="Q188">
            <v>478.37</v>
          </cell>
          <cell r="T188">
            <v>46025</v>
          </cell>
          <cell r="V188">
            <v>46503.37</v>
          </cell>
          <cell r="AA188">
            <v>-18424.77</v>
          </cell>
          <cell r="AD188">
            <v>79720.039999999994</v>
          </cell>
        </row>
        <row r="189">
          <cell r="J189" t="str">
            <v>----------</v>
          </cell>
          <cell r="P189" t="str">
            <v>----------</v>
          </cell>
          <cell r="R189" t="str">
            <v>----------</v>
          </cell>
          <cell r="U189" t="str">
            <v>----------</v>
          </cell>
          <cell r="X189" t="str">
            <v>----------</v>
          </cell>
          <cell r="AC189" t="str">
            <v>----------</v>
          </cell>
          <cell r="AF189" t="str">
            <v>----------</v>
          </cell>
        </row>
        <row r="190">
          <cell r="D190" t="str">
            <v>Total Cap. Expnd. in</v>
          </cell>
          <cell r="F190" t="str">
            <v>FortisOntario</v>
          </cell>
          <cell r="G190">
            <v>144537.94</v>
          </cell>
          <cell r="I190">
            <v>199198.59</v>
          </cell>
          <cell r="K190">
            <v>343736.53</v>
          </cell>
          <cell r="Q190">
            <v>11822.49</v>
          </cell>
          <cell r="T190">
            <v>144200</v>
          </cell>
          <cell r="V190">
            <v>156022.49</v>
          </cell>
          <cell r="AA190">
            <v>187714.04</v>
          </cell>
          <cell r="AD190">
            <v>267467.12</v>
          </cell>
        </row>
        <row r="191">
          <cell r="A191" t="str">
            <v>Run Date:</v>
          </cell>
          <cell r="C191" t="str">
            <v>2006.08.04</v>
          </cell>
          <cell r="N191" t="str">
            <v>Cornwall</v>
          </cell>
          <cell r="AH191" t="str">
            <v>Page no.:</v>
          </cell>
          <cell r="AI191">
            <v>3</v>
          </cell>
        </row>
        <row r="192">
          <cell r="L192" t="str">
            <v>Summary of Capital Expenditures</v>
          </cell>
        </row>
        <row r="193">
          <cell r="M193" t="str">
            <v>Actual vs Planned/Forecast - Year to Date</v>
          </cell>
        </row>
        <row r="194">
          <cell r="L194" t="str">
            <v>For period month end: July 2005</v>
          </cell>
        </row>
        <row r="196">
          <cell r="I196" t="str">
            <v>Actual Capital Expenditures</v>
          </cell>
          <cell r="T196" t="str">
            <v>Planned Capital Expenditures (ver.</v>
          </cell>
          <cell r="Y196">
            <v>0</v>
          </cell>
          <cell r="Z196" t="str">
            <v>)</v>
          </cell>
          <cell r="AB196" t="str">
            <v>YTD Variance</v>
          </cell>
          <cell r="AE196" t="str">
            <v>Year</v>
          </cell>
          <cell r="AF196">
            <v>2005</v>
          </cell>
          <cell r="AG196" t="str">
            <v>Plan</v>
          </cell>
        </row>
        <row r="197">
          <cell r="B197" t="str">
            <v>Order</v>
          </cell>
          <cell r="D197" t="str">
            <v>Order Description</v>
          </cell>
          <cell r="H197" t="str">
            <v>Labour</v>
          </cell>
          <cell r="J197" t="str">
            <v>Materials</v>
          </cell>
          <cell r="O197" t="str">
            <v>Total Cost</v>
          </cell>
          <cell r="S197" t="str">
            <v>Labour</v>
          </cell>
          <cell r="U197" t="str">
            <v>Materials</v>
          </cell>
          <cell r="W197" t="str">
            <v>Total Cost</v>
          </cell>
          <cell r="AE197" t="str">
            <v>(version 0)</v>
          </cell>
        </row>
        <row r="200">
          <cell r="A200" t="str">
            <v>Cornwall Distribution</v>
          </cell>
        </row>
        <row r="201">
          <cell r="A201">
            <v>100961</v>
          </cell>
          <cell r="B201">
            <v>100961</v>
          </cell>
          <cell r="D201" t="str">
            <v>Cornwall-Building Improvements</v>
          </cell>
          <cell r="G201">
            <v>0</v>
          </cell>
          <cell r="I201">
            <v>0</v>
          </cell>
          <cell r="K201">
            <v>0</v>
          </cell>
          <cell r="Q201">
            <v>382.63</v>
          </cell>
          <cell r="T201">
            <v>26250</v>
          </cell>
          <cell r="V201">
            <v>26632.63</v>
          </cell>
          <cell r="AA201">
            <v>-26632.63</v>
          </cell>
          <cell r="AD201">
            <v>45655.96</v>
          </cell>
        </row>
        <row r="202">
          <cell r="A202">
            <v>100962</v>
          </cell>
          <cell r="B202">
            <v>100962</v>
          </cell>
          <cell r="D202" t="str">
            <v>Cornwall-Substation Summerstown</v>
          </cell>
          <cell r="G202">
            <v>0</v>
          </cell>
          <cell r="I202">
            <v>0</v>
          </cell>
          <cell r="K202">
            <v>0</v>
          </cell>
          <cell r="Q202">
            <v>0</v>
          </cell>
          <cell r="T202">
            <v>0</v>
          </cell>
          <cell r="V202">
            <v>0</v>
          </cell>
          <cell r="AA202">
            <v>0</v>
          </cell>
          <cell r="AD202">
            <v>0</v>
          </cell>
        </row>
        <row r="203">
          <cell r="A203">
            <v>100963</v>
          </cell>
          <cell r="B203">
            <v>100963</v>
          </cell>
          <cell r="D203" t="str">
            <v>Cornwall-Transmission Lines</v>
          </cell>
          <cell r="G203">
            <v>0</v>
          </cell>
          <cell r="I203">
            <v>30186</v>
          </cell>
          <cell r="K203">
            <v>30186</v>
          </cell>
          <cell r="Q203">
            <v>26299.03</v>
          </cell>
          <cell r="T203">
            <v>133116.67000000001</v>
          </cell>
          <cell r="V203">
            <v>159415.70000000001</v>
          </cell>
          <cell r="AA203">
            <v>-129229.7</v>
          </cell>
          <cell r="AD203">
            <v>273284</v>
          </cell>
        </row>
        <row r="204">
          <cell r="A204">
            <v>100964</v>
          </cell>
          <cell r="B204">
            <v>100964</v>
          </cell>
          <cell r="D204" t="str">
            <v>Cornwall-New Service Lines City</v>
          </cell>
          <cell r="G204">
            <v>6036.83</v>
          </cell>
          <cell r="I204">
            <v>2240.59</v>
          </cell>
          <cell r="K204">
            <v>8277.42</v>
          </cell>
          <cell r="Q204">
            <v>34144.25</v>
          </cell>
          <cell r="T204">
            <v>28583.34</v>
          </cell>
          <cell r="V204">
            <v>62727.59</v>
          </cell>
          <cell r="AA204">
            <v>-54450.17</v>
          </cell>
          <cell r="AD204">
            <v>107533.08</v>
          </cell>
        </row>
        <row r="205">
          <cell r="A205">
            <v>100965</v>
          </cell>
          <cell r="B205">
            <v>100965</v>
          </cell>
          <cell r="D205" t="str">
            <v>Cornwall-UG Dist Lines Cornwall</v>
          </cell>
          <cell r="G205">
            <v>48976.21</v>
          </cell>
          <cell r="I205">
            <v>54326.68</v>
          </cell>
          <cell r="K205">
            <v>103302.89</v>
          </cell>
          <cell r="Q205">
            <v>48200.84</v>
          </cell>
          <cell r="T205">
            <v>35000</v>
          </cell>
          <cell r="V205">
            <v>83200.84</v>
          </cell>
          <cell r="AA205">
            <v>20102.05</v>
          </cell>
          <cell r="AD205">
            <v>142630.04</v>
          </cell>
        </row>
        <row r="206">
          <cell r="A206">
            <v>100966</v>
          </cell>
          <cell r="B206">
            <v>100966</v>
          </cell>
          <cell r="D206" t="str">
            <v>Cornwall-Transformer</v>
          </cell>
          <cell r="G206">
            <v>15710.67</v>
          </cell>
          <cell r="I206">
            <v>54479.11</v>
          </cell>
          <cell r="K206">
            <v>70189.78</v>
          </cell>
          <cell r="Q206">
            <v>13762.59</v>
          </cell>
          <cell r="T206">
            <v>75250</v>
          </cell>
          <cell r="V206">
            <v>89012.59</v>
          </cell>
          <cell r="AA206">
            <v>-18822.810000000001</v>
          </cell>
          <cell r="AD206">
            <v>152593.04</v>
          </cell>
        </row>
        <row r="207">
          <cell r="A207">
            <v>100967</v>
          </cell>
          <cell r="B207">
            <v>100967</v>
          </cell>
          <cell r="D207" t="str">
            <v>Cornwall-New Meters</v>
          </cell>
          <cell r="G207">
            <v>16683.48</v>
          </cell>
          <cell r="I207">
            <v>55457.35</v>
          </cell>
          <cell r="K207">
            <v>72140.83</v>
          </cell>
          <cell r="Q207">
            <v>8814.75</v>
          </cell>
          <cell r="T207">
            <v>76416.67</v>
          </cell>
          <cell r="V207">
            <v>85231.42</v>
          </cell>
          <cell r="AA207">
            <v>-13090.59</v>
          </cell>
          <cell r="AD207">
            <v>146111</v>
          </cell>
        </row>
        <row r="208">
          <cell r="A208">
            <v>100968</v>
          </cell>
          <cell r="B208">
            <v>100968</v>
          </cell>
          <cell r="D208" t="str">
            <v>Cornwall-New Office Equipment</v>
          </cell>
          <cell r="G208">
            <v>0</v>
          </cell>
          <cell r="I208">
            <v>1411.56</v>
          </cell>
          <cell r="K208">
            <v>1411.56</v>
          </cell>
          <cell r="Q208">
            <v>0</v>
          </cell>
          <cell r="T208">
            <v>0</v>
          </cell>
          <cell r="V208">
            <v>0</v>
          </cell>
          <cell r="AA208">
            <v>1411.56</v>
          </cell>
          <cell r="AD208">
            <v>0</v>
          </cell>
        </row>
        <row r="209">
          <cell r="A209">
            <v>100969</v>
          </cell>
          <cell r="B209">
            <v>100969</v>
          </cell>
          <cell r="D209" t="str">
            <v>Cornwall-New Tools &amp; Equipment</v>
          </cell>
          <cell r="G209">
            <v>0</v>
          </cell>
          <cell r="I209">
            <v>1866.24</v>
          </cell>
          <cell r="K209">
            <v>1866.24</v>
          </cell>
          <cell r="Q209">
            <v>0</v>
          </cell>
          <cell r="T209">
            <v>24500</v>
          </cell>
          <cell r="V209">
            <v>24500</v>
          </cell>
          <cell r="AA209">
            <v>-22633.759999999998</v>
          </cell>
          <cell r="AD209">
            <v>42000</v>
          </cell>
        </row>
        <row r="210">
          <cell r="A210">
            <v>100970</v>
          </cell>
          <cell r="B210">
            <v>100970</v>
          </cell>
          <cell r="D210" t="str">
            <v>Cornwall-New Service Lines S Stormont</v>
          </cell>
          <cell r="G210">
            <v>4295.8</v>
          </cell>
          <cell r="I210">
            <v>-1847.77</v>
          </cell>
          <cell r="K210">
            <v>2448.0300000000002</v>
          </cell>
          <cell r="Q210">
            <v>894.29</v>
          </cell>
          <cell r="T210">
            <v>0</v>
          </cell>
          <cell r="V210">
            <v>894.29</v>
          </cell>
          <cell r="AA210">
            <v>1553.74</v>
          </cell>
          <cell r="AD210">
            <v>1533.04</v>
          </cell>
        </row>
        <row r="211">
          <cell r="A211">
            <v>100971</v>
          </cell>
          <cell r="B211">
            <v>100971</v>
          </cell>
          <cell r="D211" t="str">
            <v>Cornwall-Distribution Upgrades CIty</v>
          </cell>
          <cell r="G211">
            <v>73570.720000000001</v>
          </cell>
          <cell r="I211">
            <v>45593.68</v>
          </cell>
          <cell r="K211">
            <v>119164.4</v>
          </cell>
          <cell r="Q211">
            <v>83954.92</v>
          </cell>
          <cell r="T211">
            <v>51333.33</v>
          </cell>
          <cell r="V211">
            <v>135288.25</v>
          </cell>
          <cell r="AA211">
            <v>-16123.85</v>
          </cell>
          <cell r="AD211">
            <v>231922.72</v>
          </cell>
        </row>
        <row r="212">
          <cell r="A212">
            <v>100973</v>
          </cell>
          <cell r="B212">
            <v>100973</v>
          </cell>
          <cell r="D212" t="str">
            <v>Cornwall-Distr. Upgrades S Glengary</v>
          </cell>
          <cell r="G212">
            <v>49626.68</v>
          </cell>
          <cell r="I212">
            <v>17933.73</v>
          </cell>
          <cell r="K212">
            <v>67560.41</v>
          </cell>
          <cell r="Q212">
            <v>47281.18</v>
          </cell>
          <cell r="T212">
            <v>34066.67</v>
          </cell>
          <cell r="V212">
            <v>81347.850000000006</v>
          </cell>
          <cell r="AA212">
            <v>-13787.44</v>
          </cell>
          <cell r="AD212">
            <v>139453.48000000001</v>
          </cell>
        </row>
        <row r="213">
          <cell r="A213">
            <v>100974</v>
          </cell>
          <cell r="B213">
            <v>100974</v>
          </cell>
          <cell r="D213" t="str">
            <v>Cornwall-Distr. Upgrades Cornwall Island</v>
          </cell>
          <cell r="G213">
            <v>5468.14</v>
          </cell>
          <cell r="I213">
            <v>1688.1</v>
          </cell>
          <cell r="K213">
            <v>7156.24</v>
          </cell>
          <cell r="Q213">
            <v>15601.84</v>
          </cell>
          <cell r="T213">
            <v>7583.33</v>
          </cell>
          <cell r="V213">
            <v>23185.17</v>
          </cell>
          <cell r="AA213">
            <v>-16028.93</v>
          </cell>
          <cell r="AD213">
            <v>39746.04</v>
          </cell>
        </row>
        <row r="214">
          <cell r="A214">
            <v>100975</v>
          </cell>
          <cell r="B214">
            <v>100975</v>
          </cell>
          <cell r="D214" t="str">
            <v>Cornwall-New Service Lines S Glengarry</v>
          </cell>
          <cell r="G214">
            <v>27228.7</v>
          </cell>
          <cell r="I214">
            <v>29434.48</v>
          </cell>
          <cell r="K214">
            <v>56663.18</v>
          </cell>
          <cell r="Q214">
            <v>34211.94</v>
          </cell>
          <cell r="T214">
            <v>23333.33</v>
          </cell>
          <cell r="V214">
            <v>57545.27</v>
          </cell>
          <cell r="AA214">
            <v>-882.09</v>
          </cell>
          <cell r="AD214">
            <v>98649.04</v>
          </cell>
        </row>
        <row r="215">
          <cell r="A215">
            <v>100976</v>
          </cell>
          <cell r="B215">
            <v>100976</v>
          </cell>
          <cell r="D215" t="str">
            <v>Cornwall-New Service Lines Cornwall Isla</v>
          </cell>
          <cell r="G215">
            <v>4223.8999999999996</v>
          </cell>
          <cell r="I215">
            <v>1937.84</v>
          </cell>
          <cell r="K215">
            <v>6161.74</v>
          </cell>
          <cell r="Q215">
            <v>894.29</v>
          </cell>
          <cell r="T215">
            <v>0</v>
          </cell>
          <cell r="V215">
            <v>894.29</v>
          </cell>
          <cell r="AA215">
            <v>5267.45</v>
          </cell>
          <cell r="AD215">
            <v>1533.04</v>
          </cell>
        </row>
        <row r="216">
          <cell r="A216">
            <v>100977</v>
          </cell>
          <cell r="B216">
            <v>100977</v>
          </cell>
          <cell r="D216" t="str">
            <v>Cornwall-New Streetlights City</v>
          </cell>
          <cell r="G216">
            <v>81.81</v>
          </cell>
          <cell r="I216">
            <v>0</v>
          </cell>
          <cell r="K216">
            <v>81.81</v>
          </cell>
          <cell r="Q216">
            <v>0</v>
          </cell>
          <cell r="T216">
            <v>0</v>
          </cell>
          <cell r="V216">
            <v>0</v>
          </cell>
          <cell r="AA216">
            <v>81.81</v>
          </cell>
          <cell r="AD216">
            <v>0</v>
          </cell>
        </row>
        <row r="217">
          <cell r="A217">
            <v>100978</v>
          </cell>
          <cell r="B217">
            <v>100978</v>
          </cell>
          <cell r="D217" t="str">
            <v>Cornwall-New Streetlights S Glengarry</v>
          </cell>
          <cell r="G217">
            <v>0</v>
          </cell>
          <cell r="I217">
            <v>0</v>
          </cell>
          <cell r="K217">
            <v>0</v>
          </cell>
          <cell r="Q217">
            <v>0</v>
          </cell>
          <cell r="T217">
            <v>350</v>
          </cell>
          <cell r="V217">
            <v>350</v>
          </cell>
          <cell r="AA217">
            <v>-350</v>
          </cell>
          <cell r="AD217">
            <v>600</v>
          </cell>
        </row>
        <row r="218">
          <cell r="A218">
            <v>100979</v>
          </cell>
          <cell r="B218">
            <v>100979</v>
          </cell>
          <cell r="D218" t="str">
            <v>Cornwall-New Streetlights South Stormont</v>
          </cell>
          <cell r="G218">
            <v>210.2</v>
          </cell>
          <cell r="I218">
            <v>520.5</v>
          </cell>
          <cell r="K218">
            <v>730.7</v>
          </cell>
          <cell r="Q218">
            <v>0</v>
          </cell>
          <cell r="T218">
            <v>0</v>
          </cell>
          <cell r="V218">
            <v>0</v>
          </cell>
          <cell r="AA218">
            <v>730.7</v>
          </cell>
          <cell r="AD218">
            <v>0</v>
          </cell>
        </row>
        <row r="219">
          <cell r="A219">
            <v>100980</v>
          </cell>
          <cell r="B219">
            <v>100980</v>
          </cell>
          <cell r="D219" t="str">
            <v>Cornwall-New Streetlights Cornwall ISlan</v>
          </cell>
          <cell r="G219">
            <v>0</v>
          </cell>
          <cell r="I219">
            <v>0</v>
          </cell>
          <cell r="K219">
            <v>0</v>
          </cell>
          <cell r="Q219">
            <v>0</v>
          </cell>
          <cell r="T219">
            <v>350</v>
          </cell>
          <cell r="V219">
            <v>350</v>
          </cell>
          <cell r="AA219">
            <v>-350</v>
          </cell>
          <cell r="AD219">
            <v>600</v>
          </cell>
        </row>
        <row r="220">
          <cell r="A220">
            <v>100981</v>
          </cell>
          <cell r="B220">
            <v>100981</v>
          </cell>
          <cell r="D220" t="str">
            <v>Cornwall-Substation Rosemount</v>
          </cell>
          <cell r="G220">
            <v>6241.05</v>
          </cell>
          <cell r="I220">
            <v>3001.26</v>
          </cell>
          <cell r="K220">
            <v>9242.31</v>
          </cell>
          <cell r="Q220">
            <v>2799.96</v>
          </cell>
          <cell r="T220">
            <v>0</v>
          </cell>
          <cell r="V220">
            <v>2799.96</v>
          </cell>
          <cell r="AA220">
            <v>6442.35</v>
          </cell>
          <cell r="AD220">
            <v>4799.96</v>
          </cell>
        </row>
        <row r="221">
          <cell r="A221">
            <v>100982</v>
          </cell>
          <cell r="B221">
            <v>100982</v>
          </cell>
          <cell r="D221" t="str">
            <v>Cornwall-Substation Courtaulds</v>
          </cell>
          <cell r="G221">
            <v>6241.05</v>
          </cell>
          <cell r="I221">
            <v>6501.26</v>
          </cell>
          <cell r="K221">
            <v>12742.31</v>
          </cell>
          <cell r="Q221">
            <v>0</v>
          </cell>
          <cell r="T221">
            <v>0</v>
          </cell>
          <cell r="V221">
            <v>0</v>
          </cell>
          <cell r="AA221">
            <v>12742.31</v>
          </cell>
          <cell r="AD221">
            <v>0</v>
          </cell>
        </row>
        <row r="222">
          <cell r="A222">
            <v>100983</v>
          </cell>
          <cell r="B222">
            <v>100983</v>
          </cell>
          <cell r="D222" t="str">
            <v>Cornwall-Substation McConnell</v>
          </cell>
          <cell r="G222">
            <v>6241.05</v>
          </cell>
          <cell r="I222">
            <v>3001.26</v>
          </cell>
          <cell r="K222">
            <v>9242.31</v>
          </cell>
          <cell r="Q222">
            <v>0</v>
          </cell>
          <cell r="T222">
            <v>0</v>
          </cell>
          <cell r="V222">
            <v>0</v>
          </cell>
          <cell r="AA222">
            <v>9242.31</v>
          </cell>
          <cell r="AD222">
            <v>0</v>
          </cell>
        </row>
        <row r="223">
          <cell r="A223">
            <v>100984</v>
          </cell>
          <cell r="B223">
            <v>100984</v>
          </cell>
          <cell r="D223" t="str">
            <v>Cornwall-Substation Loyalist</v>
          </cell>
          <cell r="G223">
            <v>6241.05</v>
          </cell>
          <cell r="I223">
            <v>3001.26</v>
          </cell>
          <cell r="K223">
            <v>9242.31</v>
          </cell>
          <cell r="Q223">
            <v>0</v>
          </cell>
          <cell r="T223">
            <v>0</v>
          </cell>
          <cell r="V223">
            <v>0</v>
          </cell>
          <cell r="AA223">
            <v>9242.31</v>
          </cell>
          <cell r="AD223">
            <v>0</v>
          </cell>
        </row>
        <row r="224">
          <cell r="A224">
            <v>100985</v>
          </cell>
          <cell r="B224">
            <v>100985</v>
          </cell>
          <cell r="D224" t="str">
            <v>Cornwall-Substation Adolphus</v>
          </cell>
          <cell r="G224">
            <v>6241.06</v>
          </cell>
          <cell r="I224">
            <v>3001.3</v>
          </cell>
          <cell r="K224">
            <v>9242.36</v>
          </cell>
          <cell r="Q224">
            <v>0</v>
          </cell>
          <cell r="T224">
            <v>0</v>
          </cell>
          <cell r="V224">
            <v>0</v>
          </cell>
          <cell r="AA224">
            <v>9242.36</v>
          </cell>
          <cell r="AD224">
            <v>0</v>
          </cell>
        </row>
        <row r="225">
          <cell r="A225">
            <v>100986</v>
          </cell>
          <cell r="B225">
            <v>100986</v>
          </cell>
          <cell r="D225" t="str">
            <v>Cornwall-Substation Boundary Rd</v>
          </cell>
          <cell r="G225">
            <v>192</v>
          </cell>
          <cell r="I225">
            <v>0</v>
          </cell>
          <cell r="K225">
            <v>192</v>
          </cell>
          <cell r="Q225">
            <v>0</v>
          </cell>
          <cell r="T225">
            <v>0</v>
          </cell>
          <cell r="V225">
            <v>0</v>
          </cell>
          <cell r="AA225">
            <v>192</v>
          </cell>
          <cell r="AD225">
            <v>0</v>
          </cell>
        </row>
        <row r="226">
          <cell r="A226">
            <v>100988</v>
          </cell>
          <cell r="B226">
            <v>100988</v>
          </cell>
          <cell r="D226" t="str">
            <v>Cornwall-Substation ICI</v>
          </cell>
          <cell r="G226">
            <v>0</v>
          </cell>
          <cell r="I226">
            <v>0</v>
          </cell>
          <cell r="K226">
            <v>0</v>
          </cell>
          <cell r="Q226">
            <v>0</v>
          </cell>
          <cell r="T226">
            <v>0</v>
          </cell>
          <cell r="V226">
            <v>0</v>
          </cell>
          <cell r="AA226">
            <v>0</v>
          </cell>
          <cell r="AD226">
            <v>0</v>
          </cell>
        </row>
        <row r="227">
          <cell r="A227">
            <v>100989</v>
          </cell>
          <cell r="B227">
            <v>100989</v>
          </cell>
          <cell r="D227" t="str">
            <v>Cornwall-SAP Implementation</v>
          </cell>
          <cell r="G227">
            <v>7107.2</v>
          </cell>
          <cell r="I227">
            <v>0</v>
          </cell>
          <cell r="K227">
            <v>7107.2</v>
          </cell>
          <cell r="Q227">
            <v>0</v>
          </cell>
          <cell r="T227">
            <v>0</v>
          </cell>
          <cell r="V227">
            <v>0</v>
          </cell>
          <cell r="AA227">
            <v>7107.2</v>
          </cell>
          <cell r="AD227">
            <v>0</v>
          </cell>
        </row>
        <row r="228">
          <cell r="A228">
            <v>100994</v>
          </cell>
          <cell r="B228">
            <v>100994</v>
          </cell>
          <cell r="D228" t="str">
            <v>Cornwall - New Scada System</v>
          </cell>
          <cell r="G228">
            <v>12124.55</v>
          </cell>
          <cell r="I228">
            <v>0</v>
          </cell>
          <cell r="K228">
            <v>12124.55</v>
          </cell>
          <cell r="Q228">
            <v>0</v>
          </cell>
          <cell r="T228">
            <v>0</v>
          </cell>
          <cell r="V228">
            <v>0</v>
          </cell>
          <cell r="AA228">
            <v>12124.55</v>
          </cell>
          <cell r="AD228">
            <v>0</v>
          </cell>
        </row>
        <row r="229">
          <cell r="A229">
            <v>100998</v>
          </cell>
          <cell r="B229">
            <v>100998</v>
          </cell>
          <cell r="D229" t="str">
            <v>CE-Project Fortran</v>
          </cell>
          <cell r="G229">
            <v>17057.25</v>
          </cell>
          <cell r="I229">
            <v>1200</v>
          </cell>
          <cell r="K229">
            <v>18257.25</v>
          </cell>
          <cell r="Q229">
            <v>27354.78</v>
          </cell>
          <cell r="T229">
            <v>70000</v>
          </cell>
          <cell r="V229">
            <v>97354.78</v>
          </cell>
          <cell r="AA229">
            <v>-79097.53</v>
          </cell>
          <cell r="AD229">
            <v>166893.88</v>
          </cell>
        </row>
        <row r="230">
          <cell r="A230">
            <v>101003</v>
          </cell>
          <cell r="B230">
            <v>101003</v>
          </cell>
          <cell r="D230" t="str">
            <v>Cornwall-Transportation Equipment</v>
          </cell>
          <cell r="G230">
            <v>0</v>
          </cell>
          <cell r="I230">
            <v>278197.89</v>
          </cell>
          <cell r="K230">
            <v>278197.89</v>
          </cell>
          <cell r="Q230">
            <v>0</v>
          </cell>
          <cell r="T230">
            <v>163333.32999999999</v>
          </cell>
          <cell r="V230">
            <v>163333.32999999999</v>
          </cell>
          <cell r="AA230">
            <v>114864.56</v>
          </cell>
          <cell r="AD230">
            <v>280000</v>
          </cell>
        </row>
        <row r="231">
          <cell r="A231">
            <v>101052</v>
          </cell>
          <cell r="B231">
            <v>101052</v>
          </cell>
          <cell r="D231" t="str">
            <v>CE-UG Servive Upgrades</v>
          </cell>
          <cell r="G231">
            <v>4067.34</v>
          </cell>
          <cell r="I231">
            <v>2001.28</v>
          </cell>
          <cell r="K231">
            <v>6068.62</v>
          </cell>
          <cell r="Q231">
            <v>35188.69</v>
          </cell>
          <cell r="T231">
            <v>83183.33</v>
          </cell>
          <cell r="V231">
            <v>118372.02</v>
          </cell>
          <cell r="AA231">
            <v>-112303.4</v>
          </cell>
          <cell r="AD231">
            <v>202923.48</v>
          </cell>
        </row>
        <row r="232">
          <cell r="A232">
            <v>101076</v>
          </cell>
          <cell r="B232">
            <v>101076</v>
          </cell>
          <cell r="D232" t="str">
            <v>CE- General Capital</v>
          </cell>
          <cell r="G232">
            <v>96680.639999999999</v>
          </cell>
          <cell r="I232">
            <v>105000</v>
          </cell>
          <cell r="K232">
            <v>201680.64000000001</v>
          </cell>
          <cell r="Q232">
            <v>84462.03</v>
          </cell>
          <cell r="T232">
            <v>106283.33</v>
          </cell>
          <cell r="V232">
            <v>190745.36</v>
          </cell>
          <cell r="AA232">
            <v>10935.28</v>
          </cell>
          <cell r="AD232">
            <v>326992.08</v>
          </cell>
        </row>
        <row r="233">
          <cell r="A233">
            <v>101078</v>
          </cell>
          <cell r="B233">
            <v>101078</v>
          </cell>
          <cell r="D233" t="str">
            <v>CE -Reloc &amp; upgrade Bound Rd Trans 25 MV</v>
          </cell>
          <cell r="G233">
            <v>1191.3</v>
          </cell>
          <cell r="I233">
            <v>0</v>
          </cell>
          <cell r="K233">
            <v>1191.3</v>
          </cell>
          <cell r="Q233">
            <v>31450.43</v>
          </cell>
          <cell r="T233">
            <v>50750</v>
          </cell>
          <cell r="V233">
            <v>82200.429999999993</v>
          </cell>
          <cell r="AA233">
            <v>-81009.13</v>
          </cell>
          <cell r="AD233">
            <v>140915</v>
          </cell>
        </row>
        <row r="234">
          <cell r="A234">
            <v>101079</v>
          </cell>
          <cell r="B234">
            <v>101079</v>
          </cell>
          <cell r="D234" t="str">
            <v>Cornwall-UG Dist Lines South Stormont</v>
          </cell>
          <cell r="G234">
            <v>0</v>
          </cell>
          <cell r="I234">
            <v>0</v>
          </cell>
          <cell r="K234">
            <v>0</v>
          </cell>
          <cell r="Q234">
            <v>0</v>
          </cell>
          <cell r="T234">
            <v>0</v>
          </cell>
          <cell r="V234">
            <v>0</v>
          </cell>
          <cell r="AA234">
            <v>0</v>
          </cell>
          <cell r="AD234">
            <v>0</v>
          </cell>
        </row>
        <row r="235">
          <cell r="A235">
            <v>101080</v>
          </cell>
          <cell r="B235">
            <v>101080</v>
          </cell>
          <cell r="D235" t="str">
            <v>Cornwall-UG Dist Lines South Glengarry</v>
          </cell>
          <cell r="G235">
            <v>2461.35</v>
          </cell>
          <cell r="I235">
            <v>621.5</v>
          </cell>
          <cell r="K235">
            <v>3082.85</v>
          </cell>
          <cell r="Q235">
            <v>6130.85</v>
          </cell>
          <cell r="T235">
            <v>6125</v>
          </cell>
          <cell r="V235">
            <v>12255.85</v>
          </cell>
          <cell r="AA235">
            <v>-9173</v>
          </cell>
          <cell r="AD235">
            <v>21010</v>
          </cell>
        </row>
        <row r="236">
          <cell r="A236">
            <v>101081</v>
          </cell>
          <cell r="B236">
            <v>101081</v>
          </cell>
          <cell r="D236" t="str">
            <v>Cornwall-UG Dist Lines Cornwall island</v>
          </cell>
          <cell r="G236">
            <v>46.75</v>
          </cell>
          <cell r="I236">
            <v>0</v>
          </cell>
          <cell r="K236">
            <v>46.75</v>
          </cell>
          <cell r="Q236">
            <v>0</v>
          </cell>
          <cell r="T236">
            <v>0</v>
          </cell>
          <cell r="V236">
            <v>0</v>
          </cell>
          <cell r="AA236">
            <v>46.75</v>
          </cell>
          <cell r="AD236">
            <v>0</v>
          </cell>
        </row>
        <row r="237">
          <cell r="A237">
            <v>101090</v>
          </cell>
          <cell r="B237">
            <v>101090</v>
          </cell>
          <cell r="D237" t="str">
            <v>Cornwall-Generator Rebuilds</v>
          </cell>
          <cell r="G237">
            <v>0</v>
          </cell>
          <cell r="I237">
            <v>0</v>
          </cell>
          <cell r="K237">
            <v>0</v>
          </cell>
          <cell r="Q237">
            <v>2870</v>
          </cell>
          <cell r="T237">
            <v>8750</v>
          </cell>
          <cell r="V237">
            <v>11620</v>
          </cell>
          <cell r="AA237">
            <v>-11620</v>
          </cell>
          <cell r="AD237">
            <v>19920</v>
          </cell>
        </row>
        <row r="238">
          <cell r="A238">
            <v>101106</v>
          </cell>
          <cell r="B238">
            <v>101106</v>
          </cell>
          <cell r="D238" t="str">
            <v>CE-LIMS System Upgrade</v>
          </cell>
          <cell r="G238">
            <v>0</v>
          </cell>
          <cell r="I238">
            <v>0</v>
          </cell>
          <cell r="K238">
            <v>0</v>
          </cell>
          <cell r="Q238">
            <v>0</v>
          </cell>
          <cell r="T238">
            <v>5833.33</v>
          </cell>
          <cell r="V238">
            <v>5833.33</v>
          </cell>
          <cell r="AA238">
            <v>-5833.33</v>
          </cell>
          <cell r="AD238">
            <v>10000</v>
          </cell>
        </row>
        <row r="239">
          <cell r="J239" t="str">
            <v>----------</v>
          </cell>
          <cell r="P239" t="str">
            <v>----------</v>
          </cell>
          <cell r="R239" t="str">
            <v>----------</v>
          </cell>
          <cell r="U239" t="str">
            <v>----------</v>
          </cell>
          <cell r="X239" t="str">
            <v>----------</v>
          </cell>
          <cell r="AC239" t="str">
            <v>----------</v>
          </cell>
          <cell r="AF239" t="str">
            <v>----------</v>
          </cell>
        </row>
        <row r="240">
          <cell r="D240" t="str">
            <v>Total for</v>
          </cell>
          <cell r="E240" t="str">
            <v>Cornwall Distribution</v>
          </cell>
          <cell r="G240">
            <v>424246.78</v>
          </cell>
          <cell r="I240">
            <v>700755.1</v>
          </cell>
          <cell r="K240">
            <v>1125001.8799999999</v>
          </cell>
          <cell r="Q240">
            <v>504699.29</v>
          </cell>
          <cell r="T240">
            <v>1010391.66</v>
          </cell>
          <cell r="V240">
            <v>1515090.95</v>
          </cell>
          <cell r="AA240">
            <v>-390089.07</v>
          </cell>
          <cell r="AD240">
            <v>2597298.88</v>
          </cell>
        </row>
        <row r="242">
          <cell r="A242" t="str">
            <v>Cornwall Information Technology Dept</v>
          </cell>
        </row>
        <row r="243">
          <cell r="A243">
            <v>101091</v>
          </cell>
          <cell r="B243">
            <v>101091</v>
          </cell>
          <cell r="D243" t="str">
            <v>CE - Scada IT Capital Improvements</v>
          </cell>
          <cell r="G243">
            <v>0</v>
          </cell>
          <cell r="I243">
            <v>1706.4</v>
          </cell>
          <cell r="K243">
            <v>1706.4</v>
          </cell>
          <cell r="Q243">
            <v>298.68</v>
          </cell>
          <cell r="T243">
            <v>11666.67</v>
          </cell>
          <cell r="V243">
            <v>11965.35</v>
          </cell>
          <cell r="AA243">
            <v>-10258.950000000001</v>
          </cell>
          <cell r="AD243">
            <v>20512.04</v>
          </cell>
        </row>
        <row r="244">
          <cell r="A244">
            <v>101093</v>
          </cell>
          <cell r="B244">
            <v>101093</v>
          </cell>
          <cell r="D244" t="str">
            <v>CE -New servers in 0070</v>
          </cell>
          <cell r="G244">
            <v>0</v>
          </cell>
          <cell r="I244">
            <v>6470.28</v>
          </cell>
          <cell r="K244">
            <v>6470.28</v>
          </cell>
          <cell r="Q244">
            <v>1493.32</v>
          </cell>
          <cell r="T244">
            <v>17500</v>
          </cell>
          <cell r="V244">
            <v>18993.32</v>
          </cell>
          <cell r="AA244">
            <v>-12523.04</v>
          </cell>
          <cell r="AD244">
            <v>32559.96</v>
          </cell>
        </row>
        <row r="245">
          <cell r="A245">
            <v>101094</v>
          </cell>
          <cell r="B245">
            <v>101094</v>
          </cell>
          <cell r="D245" t="str">
            <v>CE -New PC's in 0070</v>
          </cell>
          <cell r="G245">
            <v>0</v>
          </cell>
          <cell r="I245">
            <v>15076.8</v>
          </cell>
          <cell r="K245">
            <v>15076.8</v>
          </cell>
          <cell r="Q245">
            <v>1269.32</v>
          </cell>
          <cell r="T245">
            <v>30100</v>
          </cell>
          <cell r="V245">
            <v>31369.32</v>
          </cell>
          <cell r="AA245">
            <v>-16292.52</v>
          </cell>
          <cell r="AD245">
            <v>53775.96</v>
          </cell>
        </row>
        <row r="246">
          <cell r="A246">
            <v>101096</v>
          </cell>
          <cell r="B246">
            <v>101096</v>
          </cell>
          <cell r="D246" t="str">
            <v>CE -Hardware &amp; Peripherals in 0070</v>
          </cell>
          <cell r="G246">
            <v>0</v>
          </cell>
          <cell r="I246">
            <v>11883.33</v>
          </cell>
          <cell r="K246">
            <v>11883.33</v>
          </cell>
          <cell r="Q246">
            <v>0</v>
          </cell>
          <cell r="T246">
            <v>11666.67</v>
          </cell>
          <cell r="V246">
            <v>11666.67</v>
          </cell>
          <cell r="AA246">
            <v>216.66</v>
          </cell>
          <cell r="AD246">
            <v>20000</v>
          </cell>
        </row>
        <row r="247">
          <cell r="J247" t="str">
            <v>----------</v>
          </cell>
          <cell r="P247" t="str">
            <v>----------</v>
          </cell>
          <cell r="R247" t="str">
            <v>----------</v>
          </cell>
          <cell r="U247" t="str">
            <v>----------</v>
          </cell>
          <cell r="X247" t="str">
            <v>----------</v>
          </cell>
          <cell r="AC247" t="str">
            <v>----------</v>
          </cell>
          <cell r="AF247" t="str">
            <v>----------</v>
          </cell>
        </row>
        <row r="248">
          <cell r="D248" t="str">
            <v>Total for</v>
          </cell>
          <cell r="E248" t="str">
            <v>Cornwall Information Technolo</v>
          </cell>
          <cell r="G248">
            <v>0</v>
          </cell>
          <cell r="I248">
            <v>35136.81</v>
          </cell>
          <cell r="K248">
            <v>35136.81</v>
          </cell>
          <cell r="Q248">
            <v>3061.32</v>
          </cell>
          <cell r="T248">
            <v>70933.34</v>
          </cell>
          <cell r="V248">
            <v>73994.66</v>
          </cell>
          <cell r="AA248">
            <v>-38857.85</v>
          </cell>
          <cell r="AD248">
            <v>126847.96</v>
          </cell>
        </row>
        <row r="250">
          <cell r="A250" t="str">
            <v>Cornwall General Administration</v>
          </cell>
        </row>
        <row r="251">
          <cell r="A251">
            <v>101000</v>
          </cell>
          <cell r="B251">
            <v>101000</v>
          </cell>
          <cell r="D251" t="str">
            <v>CE-New Telephone System</v>
          </cell>
          <cell r="G251">
            <v>0</v>
          </cell>
          <cell r="I251">
            <v>0</v>
          </cell>
          <cell r="K251">
            <v>0</v>
          </cell>
          <cell r="Q251">
            <v>0</v>
          </cell>
          <cell r="T251">
            <v>0</v>
          </cell>
          <cell r="V251">
            <v>0</v>
          </cell>
          <cell r="AA251">
            <v>0</v>
          </cell>
          <cell r="AD251">
            <v>0</v>
          </cell>
        </row>
        <row r="252">
          <cell r="J252" t="str">
            <v>----------</v>
          </cell>
          <cell r="P252" t="str">
            <v>----------</v>
          </cell>
          <cell r="R252" t="str">
            <v>----------</v>
          </cell>
          <cell r="U252" t="str">
            <v>----------</v>
          </cell>
          <cell r="X252" t="str">
            <v>----------</v>
          </cell>
          <cell r="AC252" t="str">
            <v>----------</v>
          </cell>
          <cell r="AF252" t="str">
            <v>----------</v>
          </cell>
        </row>
        <row r="253">
          <cell r="D253" t="str">
            <v>Total for</v>
          </cell>
          <cell r="E253" t="str">
            <v>Cornwall General Administrati</v>
          </cell>
          <cell r="G253">
            <v>0</v>
          </cell>
          <cell r="I253">
            <v>0</v>
          </cell>
          <cell r="K253">
            <v>0</v>
          </cell>
          <cell r="Q253">
            <v>0</v>
          </cell>
          <cell r="T253">
            <v>0</v>
          </cell>
          <cell r="V253">
            <v>0</v>
          </cell>
          <cell r="AA253">
            <v>0</v>
          </cell>
          <cell r="AD253">
            <v>0</v>
          </cell>
        </row>
        <row r="254">
          <cell r="J254" t="str">
            <v>----------</v>
          </cell>
          <cell r="P254" t="str">
            <v>----------</v>
          </cell>
          <cell r="R254" t="str">
            <v>----------</v>
          </cell>
          <cell r="U254" t="str">
            <v>----------</v>
          </cell>
          <cell r="X254" t="str">
            <v>----------</v>
          </cell>
          <cell r="AC254" t="str">
            <v>----------</v>
          </cell>
          <cell r="AF254" t="str">
            <v>----------</v>
          </cell>
        </row>
        <row r="255">
          <cell r="D255" t="str">
            <v>Total Cap. Expnd. in</v>
          </cell>
          <cell r="F255" t="str">
            <v>Cornwall</v>
          </cell>
          <cell r="G255">
            <v>424246.78</v>
          </cell>
          <cell r="I255">
            <v>735891.91</v>
          </cell>
          <cell r="K255">
            <v>1160138.69</v>
          </cell>
          <cell r="Q255">
            <v>507760.61</v>
          </cell>
          <cell r="T255">
            <v>1081325</v>
          </cell>
          <cell r="V255">
            <v>1589085.61</v>
          </cell>
          <cell r="AA255">
            <v>-428946.92</v>
          </cell>
          <cell r="AD255">
            <v>2724146.84</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ornwall Operating "/>
      <sheetName val="Maint Orders-Inc. Actplanfor"/>
      <sheetName val="Granite Orders ActplanFor"/>
      <sheetName val="Maint Orders-FO ActplanFor"/>
      <sheetName val="Import Cost Centres"/>
      <sheetName val="Import  Orders"/>
      <sheetName val="Cost Center Export for 2005"/>
      <sheetName val="Operating Summary for Budget 20"/>
    </sheetNames>
    <sheetDataSet>
      <sheetData sheetId="0"/>
      <sheetData sheetId="1"/>
      <sheetData sheetId="2"/>
      <sheetData sheetId="3"/>
      <sheetData sheetId="4"/>
      <sheetData sheetId="5" refreshError="1">
        <row r="1">
          <cell r="B1" t="str">
            <v>Cost centers</v>
          </cell>
          <cell r="C1" t="str">
            <v xml:space="preserve">    Actual</v>
          </cell>
          <cell r="D1" t="str">
            <v xml:space="preserve">     Plan</v>
          </cell>
          <cell r="E1" t="str">
            <v xml:space="preserve">   Abs. var.</v>
          </cell>
          <cell r="F1" t="str">
            <v xml:space="preserve">    Var.(%)</v>
          </cell>
        </row>
        <row r="2">
          <cell r="A2">
            <v>0</v>
          </cell>
        </row>
        <row r="3">
          <cell r="A3">
            <v>710</v>
          </cell>
          <cell r="B3" t="str">
            <v>710   EOP-Distribution</v>
          </cell>
          <cell r="C3">
            <v>0</v>
          </cell>
          <cell r="D3">
            <v>0</v>
          </cell>
          <cell r="E3">
            <v>0</v>
          </cell>
          <cell r="F3">
            <v>0</v>
          </cell>
        </row>
        <row r="4">
          <cell r="A4">
            <v>711</v>
          </cell>
          <cell r="B4" t="str">
            <v>711   EOP-Operations</v>
          </cell>
          <cell r="C4">
            <v>0</v>
          </cell>
          <cell r="D4">
            <v>0</v>
          </cell>
          <cell r="E4">
            <v>0</v>
          </cell>
          <cell r="F4">
            <v>0</v>
          </cell>
        </row>
        <row r="5">
          <cell r="A5">
            <v>712</v>
          </cell>
          <cell r="B5" t="str">
            <v>712   EOP-Administration</v>
          </cell>
          <cell r="C5">
            <v>0</v>
          </cell>
          <cell r="D5">
            <v>0</v>
          </cell>
          <cell r="E5">
            <v>0</v>
          </cell>
          <cell r="F5">
            <v>0</v>
          </cell>
        </row>
        <row r="6">
          <cell r="A6">
            <v>721</v>
          </cell>
          <cell r="B6" t="str">
            <v>721   EOP-Finance Clearing</v>
          </cell>
          <cell r="C6">
            <v>0</v>
          </cell>
          <cell r="D6">
            <v>0</v>
          </cell>
          <cell r="E6">
            <v>0</v>
          </cell>
          <cell r="F6">
            <v>0</v>
          </cell>
        </row>
        <row r="7">
          <cell r="A7">
            <v>2100</v>
          </cell>
          <cell r="B7" t="str">
            <v>2100  Transmission</v>
          </cell>
          <cell r="C7">
            <v>196020.83</v>
          </cell>
          <cell r="D7">
            <v>201993.46</v>
          </cell>
          <cell r="E7">
            <v>-5972.63</v>
          </cell>
          <cell r="F7">
            <v>-2.9567999999999999</v>
          </cell>
        </row>
        <row r="8">
          <cell r="A8">
            <v>2110</v>
          </cell>
          <cell r="B8" t="str">
            <v>2110  Transmission-General Administration</v>
          </cell>
          <cell r="C8">
            <v>727886.93</v>
          </cell>
          <cell r="D8">
            <v>646000</v>
          </cell>
          <cell r="E8">
            <v>81886.929999999993</v>
          </cell>
          <cell r="F8">
            <v>12.676</v>
          </cell>
        </row>
        <row r="9">
          <cell r="A9">
            <v>2199</v>
          </cell>
          <cell r="B9" t="str">
            <v>2199  Transmission-Intercompany Services</v>
          </cell>
          <cell r="C9">
            <v>276666.64</v>
          </cell>
          <cell r="D9">
            <v>276666.67</v>
          </cell>
          <cell r="E9">
            <v>-0.03</v>
          </cell>
          <cell r="F9">
            <v>0</v>
          </cell>
        </row>
        <row r="10">
          <cell r="A10">
            <v>2200</v>
          </cell>
          <cell r="B10" t="str">
            <v>2200  Transmission &amp; Distributions Operations</v>
          </cell>
          <cell r="C10">
            <v>-59296.26</v>
          </cell>
          <cell r="D10">
            <v>-94571.96</v>
          </cell>
          <cell r="E10">
            <v>35275.699999999997</v>
          </cell>
          <cell r="F10">
            <v>-37.300400000000003</v>
          </cell>
        </row>
        <row r="11">
          <cell r="A11">
            <v>2300</v>
          </cell>
          <cell r="B11" t="str">
            <v>2300  Distribution</v>
          </cell>
          <cell r="C11">
            <v>897883.64</v>
          </cell>
          <cell r="D11">
            <v>1241042.46</v>
          </cell>
          <cell r="E11">
            <v>-343158.82</v>
          </cell>
          <cell r="F11">
            <v>-27.6509</v>
          </cell>
        </row>
        <row r="12">
          <cell r="A12">
            <v>2400</v>
          </cell>
          <cell r="B12" t="str">
            <v>2400  Administration</v>
          </cell>
          <cell r="C12">
            <v>-408000</v>
          </cell>
          <cell r="D12">
            <v>-312000</v>
          </cell>
          <cell r="E12">
            <v>-96000</v>
          </cell>
          <cell r="F12">
            <v>30.769200000000001</v>
          </cell>
        </row>
        <row r="13">
          <cell r="A13">
            <v>2401</v>
          </cell>
          <cell r="B13" t="str">
            <v>2401  Finance</v>
          </cell>
          <cell r="C13">
            <v>568665.4</v>
          </cell>
          <cell r="D13">
            <v>413744.94</v>
          </cell>
          <cell r="E13">
            <v>154920.46</v>
          </cell>
          <cell r="F13">
            <v>37.4435</v>
          </cell>
        </row>
        <row r="14">
          <cell r="A14">
            <v>2402</v>
          </cell>
          <cell r="B14" t="str">
            <v>2402  Information Technology</v>
          </cell>
          <cell r="C14">
            <v>372619.05</v>
          </cell>
          <cell r="D14">
            <v>387690.77</v>
          </cell>
          <cell r="E14">
            <v>-15071.72</v>
          </cell>
          <cell r="F14">
            <v>-3.8875999999999999</v>
          </cell>
        </row>
        <row r="15">
          <cell r="A15">
            <v>2403</v>
          </cell>
          <cell r="B15" t="str">
            <v>2403  Human Resources</v>
          </cell>
          <cell r="C15">
            <v>167878.77</v>
          </cell>
          <cell r="D15">
            <v>200431.59</v>
          </cell>
          <cell r="E15">
            <v>-32552.82</v>
          </cell>
          <cell r="F15">
            <v>-16.241399999999999</v>
          </cell>
        </row>
        <row r="16">
          <cell r="A16">
            <v>2404</v>
          </cell>
          <cell r="B16" t="str">
            <v>2404  Materials Management</v>
          </cell>
          <cell r="C16">
            <v>124186.99</v>
          </cell>
          <cell r="D16">
            <v>131541.44</v>
          </cell>
          <cell r="E16">
            <v>-7354.45</v>
          </cell>
          <cell r="F16">
            <v>-5.5910000000000002</v>
          </cell>
        </row>
        <row r="17">
          <cell r="A17">
            <v>2405</v>
          </cell>
          <cell r="B17" t="str">
            <v>2405  Health, Safety &amp; Environment</v>
          </cell>
          <cell r="C17">
            <v>138895.76</v>
          </cell>
          <cell r="D17">
            <v>230226.12</v>
          </cell>
          <cell r="E17">
            <v>-91330.36</v>
          </cell>
          <cell r="F17">
            <v>-39.669899999999998</v>
          </cell>
        </row>
        <row r="18">
          <cell r="A18">
            <v>2410</v>
          </cell>
          <cell r="B18" t="str">
            <v>2410  General Administration</v>
          </cell>
          <cell r="C18">
            <v>-531780.94999999995</v>
          </cell>
          <cell r="D18">
            <v>-565200</v>
          </cell>
          <cell r="E18">
            <v>33419.050000000003</v>
          </cell>
          <cell r="F18">
            <v>-5.9127999999999998</v>
          </cell>
        </row>
        <row r="19">
          <cell r="A19">
            <v>2411</v>
          </cell>
          <cell r="B19" t="str">
            <v>2411  Misc. Services</v>
          </cell>
          <cell r="C19">
            <v>9080</v>
          </cell>
          <cell r="D19">
            <v>0</v>
          </cell>
          <cell r="E19">
            <v>9080</v>
          </cell>
          <cell r="F19">
            <v>0</v>
          </cell>
        </row>
        <row r="20">
          <cell r="A20">
            <v>2412</v>
          </cell>
          <cell r="B20" t="str">
            <v>2412  Board of Directors</v>
          </cell>
          <cell r="C20">
            <v>13610.66</v>
          </cell>
          <cell r="D20">
            <v>14000</v>
          </cell>
          <cell r="E20">
            <v>-389.34</v>
          </cell>
          <cell r="F20">
            <v>-2.7810000000000001</v>
          </cell>
        </row>
        <row r="21">
          <cell r="A21">
            <v>2413</v>
          </cell>
          <cell r="B21" t="str">
            <v>2413  Regulatory Affairs</v>
          </cell>
          <cell r="C21">
            <v>3849.54</v>
          </cell>
          <cell r="D21">
            <v>0</v>
          </cell>
          <cell r="E21">
            <v>3849.54</v>
          </cell>
          <cell r="F21">
            <v>0</v>
          </cell>
        </row>
        <row r="22">
          <cell r="A22">
            <v>2415</v>
          </cell>
          <cell r="B22" t="str">
            <v>2415  Property Maintenance</v>
          </cell>
          <cell r="C22">
            <v>318414.93</v>
          </cell>
          <cell r="D22">
            <v>346391.38</v>
          </cell>
          <cell r="E22">
            <v>-27976.45</v>
          </cell>
          <cell r="F22">
            <v>-8.0764999999999993</v>
          </cell>
        </row>
        <row r="23">
          <cell r="A23">
            <v>2420</v>
          </cell>
          <cell r="B23" t="str">
            <v>2420  Payroll Benefits Clearing in 0020</v>
          </cell>
          <cell r="C23">
            <v>1643</v>
          </cell>
          <cell r="D23">
            <v>0</v>
          </cell>
          <cell r="E23">
            <v>1643</v>
          </cell>
          <cell r="F23">
            <v>0</v>
          </cell>
        </row>
        <row r="24">
          <cell r="A24">
            <v>2421</v>
          </cell>
          <cell r="B24" t="str">
            <v>2421  Finance Clearing</v>
          </cell>
          <cell r="C24">
            <v>43029.37</v>
          </cell>
          <cell r="D24">
            <v>0</v>
          </cell>
          <cell r="E24">
            <v>43029.37</v>
          </cell>
          <cell r="F24">
            <v>0</v>
          </cell>
        </row>
        <row r="25">
          <cell r="A25">
            <v>2501</v>
          </cell>
          <cell r="B25" t="str">
            <v>2501  Customer Service</v>
          </cell>
          <cell r="C25">
            <v>604110.92000000004</v>
          </cell>
          <cell r="D25">
            <v>515230.69</v>
          </cell>
          <cell r="E25">
            <v>88880.23</v>
          </cell>
          <cell r="F25">
            <v>17.250599999999999</v>
          </cell>
        </row>
        <row r="26">
          <cell r="A26">
            <v>2502</v>
          </cell>
          <cell r="B26" t="str">
            <v>2502  Customer Service-Metering Services</v>
          </cell>
          <cell r="C26">
            <v>67917.42</v>
          </cell>
          <cell r="D26">
            <v>-105829.84</v>
          </cell>
          <cell r="E26">
            <v>173747.26</v>
          </cell>
          <cell r="F26">
            <v>-164.17609999999999</v>
          </cell>
        </row>
        <row r="27">
          <cell r="A27">
            <v>2600</v>
          </cell>
          <cell r="B27" t="str">
            <v>2600  Port Colborne Hydro</v>
          </cell>
          <cell r="C27">
            <v>355273.46</v>
          </cell>
          <cell r="D27">
            <v>587743.55000000005</v>
          </cell>
          <cell r="E27">
            <v>-232470.09</v>
          </cell>
          <cell r="F27">
            <v>-39.552999999999997</v>
          </cell>
        </row>
        <row r="28">
          <cell r="A28">
            <v>2610</v>
          </cell>
          <cell r="B28" t="str">
            <v>2610  Port Colborne Administration</v>
          </cell>
          <cell r="C28">
            <v>84222.19</v>
          </cell>
          <cell r="D28">
            <v>199533.32</v>
          </cell>
          <cell r="E28">
            <v>-115311.13</v>
          </cell>
          <cell r="F28">
            <v>-57.790399999999998</v>
          </cell>
        </row>
        <row r="29">
          <cell r="A29">
            <v>2615</v>
          </cell>
          <cell r="B29" t="str">
            <v>2615  Port Colborne Customer Service</v>
          </cell>
          <cell r="C29">
            <v>440832.14</v>
          </cell>
          <cell r="D29">
            <v>368646.32</v>
          </cell>
          <cell r="E29">
            <v>72185.820000000007</v>
          </cell>
          <cell r="F29">
            <v>19.581299999999999</v>
          </cell>
        </row>
        <row r="30">
          <cell r="A30">
            <v>2630</v>
          </cell>
          <cell r="B30" t="str">
            <v>2630  PC-Retail Settlement Services</v>
          </cell>
          <cell r="C30">
            <v>0</v>
          </cell>
          <cell r="D30">
            <v>0</v>
          </cell>
          <cell r="E30">
            <v>0</v>
          </cell>
          <cell r="F30">
            <v>0</v>
          </cell>
        </row>
        <row r="31">
          <cell r="A31">
            <v>2699</v>
          </cell>
          <cell r="B31" t="str">
            <v>2699  PC-Intercompany Services</v>
          </cell>
          <cell r="C31">
            <v>84666.64</v>
          </cell>
          <cell r="D31">
            <v>84666.67</v>
          </cell>
          <cell r="E31">
            <v>-0.03</v>
          </cell>
          <cell r="F31">
            <v>0</v>
          </cell>
        </row>
        <row r="32">
          <cell r="A32">
            <v>2700</v>
          </cell>
          <cell r="B32" t="str">
            <v>2700  EOP Dist 0020</v>
          </cell>
          <cell r="C32">
            <v>316383.14</v>
          </cell>
          <cell r="D32">
            <v>400264.77</v>
          </cell>
          <cell r="E32">
            <v>-83881.63</v>
          </cell>
          <cell r="F32">
            <v>-20.956499999999998</v>
          </cell>
        </row>
        <row r="33">
          <cell r="A33">
            <v>2701</v>
          </cell>
          <cell r="B33" t="str">
            <v>2701  EOP-Operations (0020)</v>
          </cell>
          <cell r="C33">
            <v>-122000.45</v>
          </cell>
          <cell r="D33">
            <v>-178462.46</v>
          </cell>
          <cell r="E33">
            <v>56462.01</v>
          </cell>
          <cell r="F33">
            <v>-31.638000000000002</v>
          </cell>
        </row>
        <row r="34">
          <cell r="A34">
            <v>2702</v>
          </cell>
          <cell r="B34" t="str">
            <v>2702  EOP-Customer Service</v>
          </cell>
          <cell r="C34">
            <v>271212.18</v>
          </cell>
          <cell r="D34">
            <v>224119.8</v>
          </cell>
          <cell r="E34">
            <v>47092.38</v>
          </cell>
          <cell r="F34">
            <v>21.0121</v>
          </cell>
        </row>
        <row r="35">
          <cell r="A35">
            <v>2710</v>
          </cell>
          <cell r="B35" t="str">
            <v>2710  EOP-Administration</v>
          </cell>
          <cell r="C35">
            <v>190041.16</v>
          </cell>
          <cell r="D35">
            <v>306800</v>
          </cell>
          <cell r="E35">
            <v>-116758.84</v>
          </cell>
          <cell r="F35">
            <v>-38.057000000000002</v>
          </cell>
        </row>
        <row r="36">
          <cell r="A36">
            <v>2715</v>
          </cell>
          <cell r="B36" t="str">
            <v>2715  EOP - Property Maint</v>
          </cell>
          <cell r="C36">
            <v>931.41</v>
          </cell>
          <cell r="D36">
            <v>0</v>
          </cell>
          <cell r="E36">
            <v>931.41</v>
          </cell>
          <cell r="F36">
            <v>0</v>
          </cell>
        </row>
        <row r="37">
          <cell r="A37">
            <v>2721</v>
          </cell>
          <cell r="B37" t="str">
            <v>2721  EOP Finance Clearing</v>
          </cell>
          <cell r="C37">
            <v>-51858</v>
          </cell>
          <cell r="D37">
            <v>0</v>
          </cell>
          <cell r="E37">
            <v>-51858</v>
          </cell>
          <cell r="F37">
            <v>0</v>
          </cell>
        </row>
        <row r="38">
          <cell r="A38">
            <v>2799</v>
          </cell>
          <cell r="B38" t="str">
            <v>2799  EOP Interco</v>
          </cell>
          <cell r="C38">
            <v>84666.64</v>
          </cell>
          <cell r="D38">
            <v>84666.67</v>
          </cell>
          <cell r="E38">
            <v>-0.03</v>
          </cell>
          <cell r="F38">
            <v>0</v>
          </cell>
        </row>
        <row r="39">
          <cell r="A39">
            <v>2900</v>
          </cell>
          <cell r="B39" t="str">
            <v>2900  Intercompany Services</v>
          </cell>
          <cell r="C39">
            <v>640666.64</v>
          </cell>
          <cell r="D39">
            <v>640666.67000000004</v>
          </cell>
          <cell r="E39">
            <v>-0.03</v>
          </cell>
          <cell r="F39">
            <v>0</v>
          </cell>
        </row>
        <row r="40">
          <cell r="A40">
            <v>3100</v>
          </cell>
          <cell r="B40" t="str">
            <v>3100  Commodity Sales</v>
          </cell>
          <cell r="C40">
            <v>4712.4399999999996</v>
          </cell>
          <cell r="D40">
            <v>0</v>
          </cell>
          <cell r="E40">
            <v>4712.4399999999996</v>
          </cell>
          <cell r="F40">
            <v>0</v>
          </cell>
        </row>
        <row r="41">
          <cell r="A41">
            <v>3101</v>
          </cell>
          <cell r="B41" t="str">
            <v>3101  Energy Marketing</v>
          </cell>
          <cell r="C41">
            <v>10000</v>
          </cell>
          <cell r="D41">
            <v>0</v>
          </cell>
          <cell r="E41">
            <v>10000</v>
          </cell>
          <cell r="F41">
            <v>0</v>
          </cell>
        </row>
        <row r="42">
          <cell r="A42">
            <v>3200</v>
          </cell>
          <cell r="B42" t="str">
            <v>3200  Rankine Station</v>
          </cell>
          <cell r="C42">
            <v>4714.5</v>
          </cell>
          <cell r="D42">
            <v>0</v>
          </cell>
          <cell r="E42">
            <v>4714.5</v>
          </cell>
          <cell r="F42">
            <v>0</v>
          </cell>
        </row>
        <row r="43">
          <cell r="A43">
            <v>3201</v>
          </cell>
          <cell r="B43" t="str">
            <v>3201  Rankine Operations</v>
          </cell>
          <cell r="C43">
            <v>467094.39</v>
          </cell>
          <cell r="D43">
            <v>361047.28</v>
          </cell>
          <cell r="E43">
            <v>106047.11</v>
          </cell>
          <cell r="F43">
            <v>29.3721</v>
          </cell>
        </row>
        <row r="44">
          <cell r="A44">
            <v>3202</v>
          </cell>
          <cell r="B44" t="str">
            <v>3202  Rankine Maintenance</v>
          </cell>
          <cell r="C44">
            <v>509584.26</v>
          </cell>
          <cell r="D44">
            <v>477562.35</v>
          </cell>
          <cell r="E44">
            <v>32021.91</v>
          </cell>
          <cell r="F44">
            <v>6.7053000000000003</v>
          </cell>
        </row>
        <row r="45">
          <cell r="A45">
            <v>3401</v>
          </cell>
          <cell r="B45" t="str">
            <v>3401  Executive</v>
          </cell>
          <cell r="C45">
            <v>1079818.8899999999</v>
          </cell>
          <cell r="D45">
            <v>847711.72</v>
          </cell>
          <cell r="E45">
            <v>232107.17</v>
          </cell>
          <cell r="F45">
            <v>27.380400000000002</v>
          </cell>
        </row>
        <row r="46">
          <cell r="A46">
            <v>3409</v>
          </cell>
          <cell r="B46" t="str">
            <v>3409  CORPORATE DEVELOPMENT</v>
          </cell>
          <cell r="C46">
            <v>344889.98</v>
          </cell>
          <cell r="D46">
            <v>281570.48</v>
          </cell>
          <cell r="E46">
            <v>63319.5</v>
          </cell>
          <cell r="F46">
            <v>22.488</v>
          </cell>
        </row>
        <row r="47">
          <cell r="A47">
            <v>3410</v>
          </cell>
          <cell r="B47" t="str">
            <v>3410  General Corporate</v>
          </cell>
          <cell r="C47">
            <v>521306.48</v>
          </cell>
          <cell r="D47">
            <v>893200</v>
          </cell>
          <cell r="E47">
            <v>-371893.52</v>
          </cell>
          <cell r="F47">
            <v>-41.636099999999999</v>
          </cell>
        </row>
        <row r="48">
          <cell r="A48">
            <v>3411</v>
          </cell>
          <cell r="B48" t="str">
            <v>3411  Billed Services</v>
          </cell>
          <cell r="C48">
            <v>19798.18</v>
          </cell>
          <cell r="D48">
            <v>26133.33</v>
          </cell>
          <cell r="E48">
            <v>-6335.15</v>
          </cell>
          <cell r="F48">
            <v>-24.241599999999998</v>
          </cell>
        </row>
        <row r="49">
          <cell r="A49">
            <v>3412</v>
          </cell>
          <cell r="B49" t="str">
            <v>3412  Board of Directors</v>
          </cell>
          <cell r="C49">
            <v>119136.34</v>
          </cell>
          <cell r="D49">
            <v>118325</v>
          </cell>
          <cell r="E49">
            <v>811.34</v>
          </cell>
          <cell r="F49">
            <v>0.68569999999999998</v>
          </cell>
        </row>
        <row r="50">
          <cell r="A50">
            <v>3420</v>
          </cell>
          <cell r="B50" t="str">
            <v>3420  Payroll Benefits Clearing in 0030</v>
          </cell>
          <cell r="C50">
            <v>663</v>
          </cell>
          <cell r="D50">
            <v>0</v>
          </cell>
          <cell r="E50">
            <v>663</v>
          </cell>
          <cell r="F50">
            <v>0</v>
          </cell>
        </row>
        <row r="51">
          <cell r="A51">
            <v>3421</v>
          </cell>
          <cell r="B51" t="str">
            <v>3421  Finance Clearing (0030)</v>
          </cell>
          <cell r="C51">
            <v>109864.5</v>
          </cell>
          <cell r="D51">
            <v>0</v>
          </cell>
          <cell r="E51">
            <v>109864.5</v>
          </cell>
          <cell r="F51">
            <v>0</v>
          </cell>
        </row>
        <row r="52">
          <cell r="A52">
            <v>3700</v>
          </cell>
          <cell r="B52" t="str">
            <v>3700  CORNWALL DISTRICT HEATING</v>
          </cell>
          <cell r="C52">
            <v>-19017.73</v>
          </cell>
          <cell r="D52">
            <v>0</v>
          </cell>
          <cell r="E52">
            <v>-19017.73</v>
          </cell>
          <cell r="F52">
            <v>0</v>
          </cell>
        </row>
        <row r="53">
          <cell r="A53">
            <v>3701</v>
          </cell>
          <cell r="B53" t="str">
            <v>3701  Cornwall District Heating</v>
          </cell>
          <cell r="C53">
            <v>132431.06</v>
          </cell>
          <cell r="D53">
            <v>153313.34</v>
          </cell>
          <cell r="E53">
            <v>-20882.28</v>
          </cell>
          <cell r="F53">
            <v>-13.620699999999999</v>
          </cell>
        </row>
        <row r="54">
          <cell r="A54">
            <v>3900</v>
          </cell>
          <cell r="B54" t="str">
            <v>3900  Intercompany Services in 0030</v>
          </cell>
          <cell r="C54">
            <v>961000</v>
          </cell>
          <cell r="D54">
            <v>962000</v>
          </cell>
          <cell r="E54">
            <v>-1000</v>
          </cell>
          <cell r="F54">
            <v>-0.104</v>
          </cell>
        </row>
        <row r="55">
          <cell r="A55">
            <v>4001</v>
          </cell>
          <cell r="B55" t="str">
            <v>4001  Granite-Common Generation</v>
          </cell>
          <cell r="C55">
            <v>52458.62</v>
          </cell>
          <cell r="D55">
            <v>9947.0499999999993</v>
          </cell>
          <cell r="E55">
            <v>42511.57</v>
          </cell>
          <cell r="F55">
            <v>427.37869999999998</v>
          </cell>
        </row>
        <row r="56">
          <cell r="A56">
            <v>4002</v>
          </cell>
          <cell r="B56" t="str">
            <v>4002  Granite-General Administration</v>
          </cell>
          <cell r="C56">
            <v>44039.01</v>
          </cell>
          <cell r="D56">
            <v>61400</v>
          </cell>
          <cell r="E56">
            <v>-17360.990000000002</v>
          </cell>
          <cell r="F56">
            <v>-28.275200000000002</v>
          </cell>
        </row>
        <row r="57">
          <cell r="A57">
            <v>4010</v>
          </cell>
          <cell r="B57" t="str">
            <v>4010  Granite Gen - Brewer Mills</v>
          </cell>
          <cell r="C57">
            <v>10388.709999999999</v>
          </cell>
          <cell r="D57">
            <v>10800.05</v>
          </cell>
          <cell r="E57">
            <v>-411.34</v>
          </cell>
          <cell r="F57">
            <v>-3.8087</v>
          </cell>
        </row>
        <row r="58">
          <cell r="A58">
            <v>4011</v>
          </cell>
          <cell r="B58" t="str">
            <v>4011  Granite Gen - Kingston Mills</v>
          </cell>
          <cell r="C58">
            <v>21603.8</v>
          </cell>
          <cell r="D58">
            <v>17106.87</v>
          </cell>
          <cell r="E58">
            <v>4496.93</v>
          </cell>
          <cell r="F58">
            <v>26.287299999999998</v>
          </cell>
        </row>
        <row r="59">
          <cell r="A59">
            <v>4012</v>
          </cell>
          <cell r="B59" t="str">
            <v>4012  Granite Gen - Gananoque</v>
          </cell>
          <cell r="C59">
            <v>29154.2</v>
          </cell>
          <cell r="D59">
            <v>12733.51</v>
          </cell>
          <cell r="E59">
            <v>16420.689999999999</v>
          </cell>
          <cell r="F59">
            <v>128.95650000000001</v>
          </cell>
        </row>
        <row r="60">
          <cell r="A60">
            <v>4013</v>
          </cell>
          <cell r="B60" t="str">
            <v>4013  Granite Gen - Jones Falls</v>
          </cell>
          <cell r="C60">
            <v>17610.259999999998</v>
          </cell>
          <cell r="D60">
            <v>23066.84</v>
          </cell>
          <cell r="E60">
            <v>-5456.58</v>
          </cell>
          <cell r="F60">
            <v>-23.6555</v>
          </cell>
        </row>
        <row r="61">
          <cell r="A61">
            <v>4014</v>
          </cell>
          <cell r="B61" t="str">
            <v>4014  Granite Gen - Washburn</v>
          </cell>
          <cell r="C61">
            <v>20033.759999999998</v>
          </cell>
          <cell r="D61">
            <v>10800.05</v>
          </cell>
          <cell r="E61">
            <v>9233.7099999999991</v>
          </cell>
          <cell r="F61">
            <v>85.496899999999997</v>
          </cell>
        </row>
        <row r="62">
          <cell r="A62">
            <v>4015</v>
          </cell>
          <cell r="B62" t="str">
            <v>4015  Granite Gen - Thermal Plant</v>
          </cell>
          <cell r="C62">
            <v>6899.17</v>
          </cell>
          <cell r="D62">
            <v>3066.76</v>
          </cell>
          <cell r="E62">
            <v>3832.41</v>
          </cell>
          <cell r="F62">
            <v>124.9661</v>
          </cell>
        </row>
        <row r="63">
          <cell r="A63">
            <v>4016</v>
          </cell>
          <cell r="B63" t="str">
            <v>4016  Granite Gen - Control Dams</v>
          </cell>
          <cell r="C63">
            <v>90800.99</v>
          </cell>
          <cell r="D63">
            <v>52000.01</v>
          </cell>
          <cell r="E63">
            <v>38800.980000000003</v>
          </cell>
          <cell r="F63">
            <v>74.6173</v>
          </cell>
        </row>
        <row r="64">
          <cell r="A64">
            <v>4017</v>
          </cell>
          <cell r="B64" t="str">
            <v>4017  Gran Gen-Rideau Fall</v>
          </cell>
          <cell r="C64">
            <v>78893.919999999998</v>
          </cell>
          <cell r="D64">
            <v>50409.31</v>
          </cell>
          <cell r="E64">
            <v>28484.61</v>
          </cell>
          <cell r="F64">
            <v>56.506599999999999</v>
          </cell>
        </row>
        <row r="65">
          <cell r="A65">
            <v>4021</v>
          </cell>
          <cell r="B65" t="str">
            <v>4021  Granite-Finance Clea</v>
          </cell>
          <cell r="C65">
            <v>0</v>
          </cell>
          <cell r="D65">
            <v>0</v>
          </cell>
          <cell r="E65">
            <v>0</v>
          </cell>
          <cell r="F65">
            <v>0</v>
          </cell>
        </row>
        <row r="66">
          <cell r="A66">
            <v>4100</v>
          </cell>
          <cell r="B66" t="str">
            <v>4100  Trent</v>
          </cell>
          <cell r="C66">
            <v>0</v>
          </cell>
          <cell r="D66">
            <v>1666.67</v>
          </cell>
          <cell r="E66">
            <v>-1666.67</v>
          </cell>
          <cell r="F66">
            <v>-100</v>
          </cell>
        </row>
        <row r="67">
          <cell r="A67">
            <v>4101</v>
          </cell>
          <cell r="B67" t="str">
            <v>4101  Trent-Sills Island</v>
          </cell>
          <cell r="C67">
            <v>0</v>
          </cell>
          <cell r="D67">
            <v>140024</v>
          </cell>
          <cell r="E67">
            <v>-140024</v>
          </cell>
          <cell r="F67">
            <v>-100</v>
          </cell>
        </row>
        <row r="68">
          <cell r="A68">
            <v>4102</v>
          </cell>
          <cell r="B68" t="str">
            <v>4102  Trent-Sydney</v>
          </cell>
          <cell r="C68">
            <v>0</v>
          </cell>
          <cell r="D68">
            <v>194688</v>
          </cell>
          <cell r="E68">
            <v>-194688</v>
          </cell>
          <cell r="F68">
            <v>-100</v>
          </cell>
        </row>
        <row r="69">
          <cell r="A69">
            <v>4103</v>
          </cell>
          <cell r="B69" t="str">
            <v>4103  Trent-Frankfurd</v>
          </cell>
          <cell r="C69">
            <v>0</v>
          </cell>
          <cell r="D69">
            <v>194688</v>
          </cell>
          <cell r="E69">
            <v>-194688</v>
          </cell>
          <cell r="F69">
            <v>-100</v>
          </cell>
        </row>
        <row r="70">
          <cell r="A70">
            <v>5102</v>
          </cell>
          <cell r="B70" t="str">
            <v>5102  CNE-Marketing</v>
          </cell>
          <cell r="C70">
            <v>370457.97</v>
          </cell>
          <cell r="D70">
            <v>625333.32999999996</v>
          </cell>
          <cell r="E70">
            <v>-254875.36</v>
          </cell>
          <cell r="F70">
            <v>-40.758299999999998</v>
          </cell>
        </row>
        <row r="71">
          <cell r="A71">
            <v>5410</v>
          </cell>
          <cell r="B71" t="str">
            <v>5410  CNE-General Administration</v>
          </cell>
          <cell r="C71">
            <v>87310.79</v>
          </cell>
          <cell r="D71">
            <v>0</v>
          </cell>
          <cell r="E71">
            <v>87310.79</v>
          </cell>
          <cell r="F71">
            <v>0</v>
          </cell>
        </row>
        <row r="72">
          <cell r="A72">
            <v>5412</v>
          </cell>
          <cell r="B72" t="str">
            <v>5412  CNE-Board of Directors</v>
          </cell>
          <cell r="C72">
            <v>4000</v>
          </cell>
          <cell r="D72">
            <v>0</v>
          </cell>
          <cell r="E72">
            <v>4000</v>
          </cell>
          <cell r="F72">
            <v>0</v>
          </cell>
        </row>
        <row r="73">
          <cell r="A73">
            <v>5420</v>
          </cell>
          <cell r="B73" t="str">
            <v>5420  CNE-Payroll Benefits Co 0050</v>
          </cell>
          <cell r="C73">
            <v>3.25</v>
          </cell>
          <cell r="D73">
            <v>0</v>
          </cell>
          <cell r="E73">
            <v>3.25</v>
          </cell>
          <cell r="F73">
            <v>0</v>
          </cell>
        </row>
        <row r="74">
          <cell r="A74">
            <v>7200</v>
          </cell>
          <cell r="B74" t="str">
            <v>7200  Cornwall Distribution Operations</v>
          </cell>
          <cell r="C74">
            <v>47302.02</v>
          </cell>
          <cell r="D74">
            <v>25783.34</v>
          </cell>
          <cell r="E74">
            <v>21518.68</v>
          </cell>
          <cell r="F74">
            <v>83.459599999999995</v>
          </cell>
        </row>
        <row r="75">
          <cell r="A75">
            <v>7201</v>
          </cell>
          <cell r="B75" t="str">
            <v>7201  Cornwall Line</v>
          </cell>
          <cell r="C75">
            <v>82288.179999999993</v>
          </cell>
          <cell r="D75">
            <v>-141663.35999999999</v>
          </cell>
          <cell r="E75">
            <v>223951.54</v>
          </cell>
          <cell r="F75">
            <v>-158.08709999999999</v>
          </cell>
        </row>
        <row r="76">
          <cell r="A76">
            <v>7202</v>
          </cell>
          <cell r="B76" t="str">
            <v>7202  Cornwall Planning &amp; Engineering</v>
          </cell>
          <cell r="C76">
            <v>152408.48000000001</v>
          </cell>
          <cell r="D76">
            <v>133.22</v>
          </cell>
          <cell r="E76">
            <v>152275.26</v>
          </cell>
          <cell r="F76">
            <v>114303.60309999999</v>
          </cell>
        </row>
        <row r="77">
          <cell r="A77">
            <v>7203</v>
          </cell>
          <cell r="B77" t="str">
            <v>7203  Cornwall-Substations</v>
          </cell>
          <cell r="C77">
            <v>-31404.53</v>
          </cell>
          <cell r="D77">
            <v>62.52</v>
          </cell>
          <cell r="E77">
            <v>-31467.05</v>
          </cell>
          <cell r="F77">
            <v>-50331.173999999999</v>
          </cell>
        </row>
        <row r="78">
          <cell r="A78">
            <v>7300</v>
          </cell>
          <cell r="B78" t="str">
            <v>7300  Cornwall Distribution</v>
          </cell>
          <cell r="C78">
            <v>1169059.92</v>
          </cell>
          <cell r="D78">
            <v>1545083.05</v>
          </cell>
          <cell r="E78">
            <v>-376023.13</v>
          </cell>
          <cell r="F78">
            <v>-24.3368</v>
          </cell>
        </row>
        <row r="79">
          <cell r="A79">
            <v>7311</v>
          </cell>
          <cell r="B79" t="str">
            <v>7311  Cornwall Misc Services</v>
          </cell>
          <cell r="C79">
            <v>-790.7</v>
          </cell>
          <cell r="D79">
            <v>4400</v>
          </cell>
          <cell r="E79">
            <v>-5190.7</v>
          </cell>
          <cell r="F79">
            <v>-117.9705</v>
          </cell>
        </row>
        <row r="80">
          <cell r="A80">
            <v>7400</v>
          </cell>
          <cell r="B80" t="str">
            <v>7400  Cornwall Administration</v>
          </cell>
          <cell r="C80">
            <v>-559206.21</v>
          </cell>
          <cell r="D80">
            <v>-464000</v>
          </cell>
          <cell r="E80">
            <v>-95206.21</v>
          </cell>
          <cell r="F80">
            <v>20.518599999999999</v>
          </cell>
        </row>
        <row r="81">
          <cell r="A81">
            <v>7401</v>
          </cell>
          <cell r="B81" t="str">
            <v>7401  Cornwall Corporate Accounting</v>
          </cell>
          <cell r="C81">
            <v>82259.820000000007</v>
          </cell>
          <cell r="D81">
            <v>0</v>
          </cell>
          <cell r="E81">
            <v>82259.820000000007</v>
          </cell>
          <cell r="F81">
            <v>0</v>
          </cell>
        </row>
        <row r="82">
          <cell r="A82">
            <v>7402</v>
          </cell>
          <cell r="B82" t="str">
            <v>7402  Cornwall Information Technology Dept</v>
          </cell>
          <cell r="C82">
            <v>35424.49</v>
          </cell>
          <cell r="D82">
            <v>49450.04</v>
          </cell>
          <cell r="E82">
            <v>-14025.55</v>
          </cell>
          <cell r="F82">
            <v>-28.363099999999999</v>
          </cell>
        </row>
        <row r="83">
          <cell r="A83">
            <v>7403</v>
          </cell>
          <cell r="B83" t="str">
            <v>7403  Cornwall Human Resources</v>
          </cell>
          <cell r="C83">
            <v>12360.14</v>
          </cell>
          <cell r="D83">
            <v>75779.070000000007</v>
          </cell>
          <cell r="E83">
            <v>-63418.93</v>
          </cell>
          <cell r="F83">
            <v>-83.6892</v>
          </cell>
        </row>
        <row r="84">
          <cell r="A84">
            <v>7404</v>
          </cell>
          <cell r="B84" t="str">
            <v>7404  Cornwall Purchasing &amp; Stores</v>
          </cell>
          <cell r="C84">
            <v>70643.02</v>
          </cell>
          <cell r="D84">
            <v>89153.17</v>
          </cell>
          <cell r="E84">
            <v>-18510.150000000001</v>
          </cell>
          <cell r="F84">
            <v>-20.7622</v>
          </cell>
        </row>
        <row r="85">
          <cell r="A85">
            <v>7405</v>
          </cell>
          <cell r="B85" t="str">
            <v>7405  Cornwall Regional Management</v>
          </cell>
          <cell r="C85">
            <v>116613.26</v>
          </cell>
          <cell r="D85">
            <v>148931.73000000001</v>
          </cell>
          <cell r="E85">
            <v>-32318.47</v>
          </cell>
          <cell r="F85">
            <v>-21.700199999999999</v>
          </cell>
        </row>
        <row r="86">
          <cell r="A86">
            <v>7410</v>
          </cell>
          <cell r="B86" t="str">
            <v>7410  Cornwall General Administration</v>
          </cell>
          <cell r="C86">
            <v>229372.16</v>
          </cell>
          <cell r="D86">
            <v>138000</v>
          </cell>
          <cell r="E86">
            <v>91372.160000000003</v>
          </cell>
          <cell r="F86">
            <v>66.211699999999993</v>
          </cell>
        </row>
        <row r="87">
          <cell r="A87">
            <v>7412</v>
          </cell>
          <cell r="B87" t="str">
            <v>7412  CE-Board of Directors</v>
          </cell>
          <cell r="C87">
            <v>10497.54</v>
          </cell>
          <cell r="D87">
            <v>14695.43</v>
          </cell>
          <cell r="E87">
            <v>-4197.8900000000003</v>
          </cell>
          <cell r="F87">
            <v>-28.565999999999999</v>
          </cell>
        </row>
        <row r="88">
          <cell r="A88">
            <v>7415</v>
          </cell>
          <cell r="B88" t="str">
            <v>7415  Building &amp; Property Maintenance</v>
          </cell>
          <cell r="C88">
            <v>232746.8</v>
          </cell>
          <cell r="D88">
            <v>254413.43</v>
          </cell>
          <cell r="E88">
            <v>-21666.63</v>
          </cell>
          <cell r="F88">
            <v>-8.5162999999999993</v>
          </cell>
        </row>
        <row r="89">
          <cell r="A89">
            <v>7420</v>
          </cell>
          <cell r="B89" t="str">
            <v>7420  Cornwall Payroll Benefits</v>
          </cell>
          <cell r="C89">
            <v>-4719.6000000000004</v>
          </cell>
          <cell r="D89">
            <v>0</v>
          </cell>
          <cell r="E89">
            <v>-4719.6000000000004</v>
          </cell>
          <cell r="F89">
            <v>0</v>
          </cell>
        </row>
        <row r="90">
          <cell r="A90">
            <v>7421</v>
          </cell>
          <cell r="B90" t="str">
            <v>7421  Cornwall Finance Clearing</v>
          </cell>
          <cell r="C90">
            <v>4251.93</v>
          </cell>
          <cell r="D90">
            <v>0</v>
          </cell>
          <cell r="E90">
            <v>4251.93</v>
          </cell>
          <cell r="F90">
            <v>0</v>
          </cell>
        </row>
        <row r="91">
          <cell r="A91">
            <v>7499</v>
          </cell>
          <cell r="B91" t="str">
            <v>7499  Cornwall-Intercompany</v>
          </cell>
          <cell r="C91">
            <v>395244.9</v>
          </cell>
          <cell r="D91">
            <v>393000</v>
          </cell>
          <cell r="E91">
            <v>2244.9</v>
          </cell>
          <cell r="F91">
            <v>0.57120000000000004</v>
          </cell>
        </row>
        <row r="92">
          <cell r="A92">
            <v>7501</v>
          </cell>
          <cell r="B92" t="str">
            <v>7501  Cornwall Customer Service</v>
          </cell>
          <cell r="C92">
            <v>797608.94</v>
          </cell>
          <cell r="D92">
            <v>714969.01</v>
          </cell>
          <cell r="E92">
            <v>82639.929999999993</v>
          </cell>
          <cell r="F92">
            <v>11.5585</v>
          </cell>
        </row>
        <row r="93">
          <cell r="A93">
            <v>7502</v>
          </cell>
          <cell r="B93" t="str">
            <v>7502  Cornwall Meter Services</v>
          </cell>
          <cell r="C93">
            <v>75485.06</v>
          </cell>
          <cell r="D93">
            <v>-53880.800000000003</v>
          </cell>
          <cell r="E93">
            <v>129365.86</v>
          </cell>
          <cell r="F93">
            <v>-240.09639999999999</v>
          </cell>
        </row>
        <row r="94">
          <cell r="B94" t="str">
            <v>Over/underabsorption</v>
          </cell>
          <cell r="C94">
            <v>13845416.15</v>
          </cell>
          <cell r="D94">
            <v>14568906.83</v>
          </cell>
          <cell r="E94">
            <v>-723490.68</v>
          </cell>
          <cell r="F94">
            <v>-4.9660000000000002</v>
          </cell>
        </row>
      </sheetData>
      <sheetData sheetId="6" refreshError="1">
        <row r="1">
          <cell r="A1">
            <v>0</v>
          </cell>
          <cell r="B1" t="str">
            <v>Orders</v>
          </cell>
          <cell r="C1" t="str">
            <v xml:space="preserve">      Actual</v>
          </cell>
          <cell r="D1" t="str">
            <v xml:space="preserve">       Plan</v>
          </cell>
          <cell r="E1" t="str">
            <v xml:space="preserve">    Abs. var.</v>
          </cell>
          <cell r="F1" t="str">
            <v>Plan 2005</v>
          </cell>
        </row>
        <row r="2">
          <cell r="A2">
            <v>300042</v>
          </cell>
          <cell r="B2" t="str">
            <v>300042  Line Maintenance - Distributionclosed</v>
          </cell>
          <cell r="C2">
            <v>0</v>
          </cell>
          <cell r="D2">
            <v>0</v>
          </cell>
          <cell r="E2">
            <v>0</v>
          </cell>
          <cell r="F2">
            <v>0</v>
          </cell>
        </row>
        <row r="3">
          <cell r="A3">
            <v>300043</v>
          </cell>
          <cell r="B3" t="str">
            <v>300043  Streetlight Maintenance - Distribution</v>
          </cell>
          <cell r="C3">
            <v>0</v>
          </cell>
          <cell r="D3">
            <v>0</v>
          </cell>
          <cell r="E3">
            <v>0</v>
          </cell>
          <cell r="F3">
            <v>0</v>
          </cell>
        </row>
        <row r="4">
          <cell r="A4">
            <v>300044</v>
          </cell>
          <cell r="B4" t="str">
            <v>300044  Dusk to Dawn Maintenance - Unregulated</v>
          </cell>
          <cell r="C4">
            <v>0</v>
          </cell>
          <cell r="D4">
            <v>0</v>
          </cell>
          <cell r="E4">
            <v>0</v>
          </cell>
          <cell r="F4">
            <v>0</v>
          </cell>
        </row>
        <row r="5">
          <cell r="A5">
            <v>300045</v>
          </cell>
          <cell r="B5" t="str">
            <v>300045  Engineering Services - Distr Closed</v>
          </cell>
          <cell r="C5">
            <v>0</v>
          </cell>
          <cell r="D5">
            <v>0</v>
          </cell>
          <cell r="E5">
            <v>0</v>
          </cell>
          <cell r="F5">
            <v>0</v>
          </cell>
        </row>
        <row r="6">
          <cell r="A6">
            <v>300046</v>
          </cell>
          <cell r="B6" t="str">
            <v>300046  Substation Equipment Maintenance DIST</v>
          </cell>
          <cell r="C6">
            <v>0</v>
          </cell>
          <cell r="D6">
            <v>0</v>
          </cell>
          <cell r="E6">
            <v>0</v>
          </cell>
          <cell r="F6">
            <v>0</v>
          </cell>
        </row>
        <row r="7">
          <cell r="A7">
            <v>300047</v>
          </cell>
          <cell r="B7" t="str">
            <v>300047  Communications - Distribution</v>
          </cell>
          <cell r="C7">
            <v>0</v>
          </cell>
          <cell r="D7">
            <v>0</v>
          </cell>
          <cell r="E7">
            <v>0</v>
          </cell>
          <cell r="F7">
            <v>0</v>
          </cell>
        </row>
        <row r="8">
          <cell r="A8">
            <v>300048</v>
          </cell>
          <cell r="B8" t="str">
            <v>300048  Substations Facilities Maintenance DIST</v>
          </cell>
          <cell r="C8">
            <v>0</v>
          </cell>
          <cell r="D8">
            <v>0</v>
          </cell>
          <cell r="E8">
            <v>0</v>
          </cell>
          <cell r="F8">
            <v>0</v>
          </cell>
        </row>
        <row r="9">
          <cell r="A9">
            <v>300049</v>
          </cell>
          <cell r="B9" t="str">
            <v>300049  Maint on Meters - Distribution</v>
          </cell>
          <cell r="C9">
            <v>0</v>
          </cell>
          <cell r="D9">
            <v>0</v>
          </cell>
          <cell r="E9">
            <v>0</v>
          </cell>
          <cell r="F9">
            <v>0</v>
          </cell>
        </row>
        <row r="10">
          <cell r="A10">
            <v>300050</v>
          </cell>
          <cell r="B10" t="str">
            <v>300050  Substation Equipment Maintenance - Trans</v>
          </cell>
          <cell r="C10">
            <v>0</v>
          </cell>
          <cell r="D10">
            <v>0</v>
          </cell>
          <cell r="E10">
            <v>0</v>
          </cell>
          <cell r="F10">
            <v>0</v>
          </cell>
        </row>
        <row r="11">
          <cell r="A11">
            <v>300051</v>
          </cell>
          <cell r="B11" t="str">
            <v>300051  Underground Locates</v>
          </cell>
          <cell r="C11">
            <v>0</v>
          </cell>
          <cell r="D11">
            <v>0</v>
          </cell>
          <cell r="E11">
            <v>0</v>
          </cell>
          <cell r="F11">
            <v>0</v>
          </cell>
        </row>
        <row r="12">
          <cell r="A12">
            <v>300052</v>
          </cell>
          <cell r="B12" t="str">
            <v>300052  Line Maintenance - Transmission</v>
          </cell>
          <cell r="C12">
            <v>0</v>
          </cell>
          <cell r="D12">
            <v>0</v>
          </cell>
          <cell r="E12">
            <v>0</v>
          </cell>
          <cell r="F12">
            <v>0</v>
          </cell>
        </row>
        <row r="13">
          <cell r="A13">
            <v>300054</v>
          </cell>
          <cell r="B13" t="str">
            <v>300054  Maint on ROW - DistributionClosed</v>
          </cell>
          <cell r="C13">
            <v>0</v>
          </cell>
          <cell r="D13">
            <v>0</v>
          </cell>
          <cell r="E13">
            <v>0</v>
          </cell>
          <cell r="F13">
            <v>0</v>
          </cell>
        </row>
        <row r="14">
          <cell r="A14">
            <v>300055</v>
          </cell>
          <cell r="B14" t="str">
            <v>300055  Maint of ROW - Transmission</v>
          </cell>
          <cell r="C14">
            <v>0</v>
          </cell>
          <cell r="D14">
            <v>0</v>
          </cell>
          <cell r="E14">
            <v>0</v>
          </cell>
          <cell r="F14">
            <v>0</v>
          </cell>
        </row>
        <row r="15">
          <cell r="A15">
            <v>300060</v>
          </cell>
          <cell r="B15" t="str">
            <v>300060  Generator Unit Maintenance</v>
          </cell>
          <cell r="C15">
            <v>323973.21999999997</v>
          </cell>
          <cell r="D15">
            <v>274216.65999999997</v>
          </cell>
          <cell r="E15">
            <v>49756.56</v>
          </cell>
          <cell r="F15">
            <v>532695.16</v>
          </cell>
        </row>
        <row r="16">
          <cell r="A16">
            <v>300061</v>
          </cell>
          <cell r="B16" t="str">
            <v>300061  Building &amp; Property Maintenance Rankine</v>
          </cell>
          <cell r="C16">
            <v>135038.39000000001</v>
          </cell>
          <cell r="D16">
            <v>212083.29</v>
          </cell>
          <cell r="E16">
            <v>-77044.899999999994</v>
          </cell>
          <cell r="F16">
            <v>217406.37</v>
          </cell>
        </row>
        <row r="17">
          <cell r="A17">
            <v>300080</v>
          </cell>
          <cell r="B17" t="str">
            <v>300080  Inter Serv Centre Maintenance-Closed</v>
          </cell>
          <cell r="C17">
            <v>0</v>
          </cell>
          <cell r="D17">
            <v>0</v>
          </cell>
          <cell r="E17">
            <v>0</v>
          </cell>
          <cell r="F17">
            <v>0</v>
          </cell>
        </row>
        <row r="18">
          <cell r="A18">
            <v>300081</v>
          </cell>
          <cell r="B18" t="str">
            <v>300081  Ext.Serv Centre Maintenance-Closed</v>
          </cell>
          <cell r="C18">
            <v>0</v>
          </cell>
          <cell r="D18">
            <v>0</v>
          </cell>
          <cell r="E18">
            <v>0</v>
          </cell>
          <cell r="F18">
            <v>0</v>
          </cell>
        </row>
        <row r="19">
          <cell r="A19">
            <v>300100</v>
          </cell>
          <cell r="B19" t="str">
            <v>300100  Substat Facilities MaintTRAN closed</v>
          </cell>
          <cell r="C19">
            <v>0</v>
          </cell>
          <cell r="D19">
            <v>0</v>
          </cell>
          <cell r="E19">
            <v>0</v>
          </cell>
          <cell r="F19">
            <v>0</v>
          </cell>
        </row>
        <row r="20">
          <cell r="A20">
            <v>300120</v>
          </cell>
          <cell r="B20" t="str">
            <v>300120  Service Line Maintenance</v>
          </cell>
          <cell r="C20">
            <v>0</v>
          </cell>
          <cell r="D20">
            <v>0</v>
          </cell>
          <cell r="E20">
            <v>0</v>
          </cell>
          <cell r="F20">
            <v>0</v>
          </cell>
        </row>
        <row r="21">
          <cell r="A21">
            <v>300140</v>
          </cell>
          <cell r="B21" t="str">
            <v>300140  ADP - Payroll Processing-Closed</v>
          </cell>
          <cell r="C21">
            <v>0</v>
          </cell>
          <cell r="D21">
            <v>0</v>
          </cell>
          <cell r="E21">
            <v>0</v>
          </cell>
          <cell r="F21">
            <v>0</v>
          </cell>
        </row>
        <row r="22">
          <cell r="A22">
            <v>300160</v>
          </cell>
          <cell r="B22" t="str">
            <v>300160  ADP - Payroll Processing System</v>
          </cell>
          <cell r="C22">
            <v>0</v>
          </cell>
          <cell r="D22">
            <v>0</v>
          </cell>
          <cell r="E22">
            <v>0</v>
          </cell>
          <cell r="F22">
            <v>0</v>
          </cell>
        </row>
        <row r="23">
          <cell r="A23">
            <v>300180</v>
          </cell>
          <cell r="B23" t="str">
            <v>300180  St. Catharines</v>
          </cell>
          <cell r="C23">
            <v>0</v>
          </cell>
          <cell r="D23">
            <v>0</v>
          </cell>
          <cell r="E23">
            <v>0</v>
          </cell>
          <cell r="F23">
            <v>0</v>
          </cell>
        </row>
        <row r="24">
          <cell r="A24">
            <v>300181</v>
          </cell>
          <cell r="B24" t="str">
            <v>300181  Lindsay</v>
          </cell>
          <cell r="C24">
            <v>0</v>
          </cell>
          <cell r="D24">
            <v>0</v>
          </cell>
          <cell r="E24">
            <v>0</v>
          </cell>
          <cell r="F24">
            <v>0</v>
          </cell>
        </row>
        <row r="25">
          <cell r="A25">
            <v>300200</v>
          </cell>
          <cell r="B25" t="str">
            <v>300200  Gloucester</v>
          </cell>
          <cell r="C25">
            <v>0</v>
          </cell>
          <cell r="D25">
            <v>0</v>
          </cell>
          <cell r="E25">
            <v>0</v>
          </cell>
          <cell r="F25">
            <v>0</v>
          </cell>
        </row>
        <row r="26">
          <cell r="A26">
            <v>300201</v>
          </cell>
          <cell r="B26" t="str">
            <v>300201  Environment, Health &amp; Safety Services</v>
          </cell>
          <cell r="C26">
            <v>6384.68</v>
          </cell>
          <cell r="D26">
            <v>8560</v>
          </cell>
          <cell r="E26">
            <v>-2175.3200000000002</v>
          </cell>
          <cell r="F26">
            <v>2800</v>
          </cell>
        </row>
        <row r="27">
          <cell r="A27">
            <v>300220</v>
          </cell>
          <cell r="B27" t="str">
            <v>300220  Maintenance on Int/ext Service Center</v>
          </cell>
          <cell r="C27">
            <v>232733.51</v>
          </cell>
          <cell r="D27">
            <v>291306.63</v>
          </cell>
          <cell r="E27">
            <v>-58573.120000000003</v>
          </cell>
          <cell r="F27">
            <v>384327.2</v>
          </cell>
        </row>
        <row r="28">
          <cell r="A28">
            <v>300240</v>
          </cell>
          <cell r="B28" t="str">
            <v>300240  Appleton &amp; Galetta</v>
          </cell>
          <cell r="C28">
            <v>0</v>
          </cell>
          <cell r="D28">
            <v>0</v>
          </cell>
          <cell r="E28">
            <v>0</v>
          </cell>
          <cell r="F28">
            <v>0</v>
          </cell>
        </row>
        <row r="29">
          <cell r="A29">
            <v>300260</v>
          </cell>
          <cell r="B29" t="str">
            <v>300260  CNP Web Site-Closed</v>
          </cell>
          <cell r="C29">
            <v>0</v>
          </cell>
          <cell r="D29">
            <v>0</v>
          </cell>
          <cell r="E29">
            <v>0</v>
          </cell>
          <cell r="F29">
            <v>0</v>
          </cell>
        </row>
        <row r="30">
          <cell r="A30">
            <v>300281</v>
          </cell>
          <cell r="B30" t="str">
            <v>300281  Ottawa Valley</v>
          </cell>
          <cell r="C30">
            <v>0</v>
          </cell>
          <cell r="D30">
            <v>0</v>
          </cell>
          <cell r="E30">
            <v>0</v>
          </cell>
          <cell r="F30">
            <v>0</v>
          </cell>
        </row>
        <row r="31">
          <cell r="A31">
            <v>300282</v>
          </cell>
          <cell r="B31" t="str">
            <v>300282  Building &amp; Prop Main Machine Shop CLosed</v>
          </cell>
          <cell r="C31">
            <v>0</v>
          </cell>
          <cell r="D31">
            <v>0</v>
          </cell>
          <cell r="E31">
            <v>0</v>
          </cell>
          <cell r="F31">
            <v>0</v>
          </cell>
        </row>
        <row r="32">
          <cell r="A32">
            <v>300300</v>
          </cell>
          <cell r="B32" t="str">
            <v>300300  Trent River Sites</v>
          </cell>
          <cell r="C32">
            <v>0</v>
          </cell>
          <cell r="D32">
            <v>0</v>
          </cell>
          <cell r="E32">
            <v>0</v>
          </cell>
          <cell r="F32">
            <v>0</v>
          </cell>
        </row>
        <row r="33">
          <cell r="A33">
            <v>300320</v>
          </cell>
          <cell r="B33" t="str">
            <v>300320  Maintenance Fee on Transmssion Line L46</v>
          </cell>
          <cell r="C33">
            <v>0</v>
          </cell>
          <cell r="D33">
            <v>0</v>
          </cell>
          <cell r="E33">
            <v>0</v>
          </cell>
          <cell r="F33">
            <v>0</v>
          </cell>
        </row>
        <row r="34">
          <cell r="A34">
            <v>300321</v>
          </cell>
          <cell r="B34" t="str">
            <v>300321  Scada Maintenance</v>
          </cell>
          <cell r="C34">
            <v>0</v>
          </cell>
          <cell r="D34">
            <v>0</v>
          </cell>
          <cell r="E34">
            <v>0</v>
          </cell>
          <cell r="F34">
            <v>0</v>
          </cell>
        </row>
        <row r="35">
          <cell r="A35">
            <v>300322</v>
          </cell>
          <cell r="B35" t="str">
            <v>300322  Retirement of S.C Gas Pumps-Closed</v>
          </cell>
          <cell r="C35">
            <v>0</v>
          </cell>
          <cell r="D35">
            <v>0</v>
          </cell>
          <cell r="E35">
            <v>0</v>
          </cell>
          <cell r="F35">
            <v>0</v>
          </cell>
        </row>
        <row r="36">
          <cell r="A36">
            <v>300340</v>
          </cell>
          <cell r="B36" t="str">
            <v>300340  North West Ontario</v>
          </cell>
          <cell r="C36">
            <v>0</v>
          </cell>
          <cell r="D36">
            <v>0</v>
          </cell>
          <cell r="E36">
            <v>0</v>
          </cell>
          <cell r="F36">
            <v>0</v>
          </cell>
        </row>
        <row r="37">
          <cell r="A37">
            <v>300341</v>
          </cell>
          <cell r="B37" t="str">
            <v>300341  Stoney Creek</v>
          </cell>
          <cell r="C37">
            <v>0</v>
          </cell>
          <cell r="D37">
            <v>0</v>
          </cell>
          <cell r="E37">
            <v>0</v>
          </cell>
          <cell r="F37">
            <v>0</v>
          </cell>
        </row>
        <row r="38">
          <cell r="A38">
            <v>300342</v>
          </cell>
          <cell r="B38" t="str">
            <v>300342  Champlain</v>
          </cell>
          <cell r="C38">
            <v>0</v>
          </cell>
          <cell r="D38">
            <v>0</v>
          </cell>
          <cell r="E38">
            <v>0</v>
          </cell>
          <cell r="F38">
            <v>0</v>
          </cell>
        </row>
        <row r="39">
          <cell r="A39">
            <v>300360</v>
          </cell>
          <cell r="B39" t="str">
            <v>300360  Kanata</v>
          </cell>
          <cell r="C39">
            <v>0</v>
          </cell>
          <cell r="D39">
            <v>0</v>
          </cell>
          <cell r="E39">
            <v>0</v>
          </cell>
          <cell r="F39">
            <v>0</v>
          </cell>
        </row>
        <row r="40">
          <cell r="A40">
            <v>300381</v>
          </cell>
          <cell r="B40" t="str">
            <v>300381  Sundridge Group-Closed</v>
          </cell>
          <cell r="C40">
            <v>0</v>
          </cell>
          <cell r="D40">
            <v>0</v>
          </cell>
          <cell r="E40">
            <v>0</v>
          </cell>
          <cell r="F40">
            <v>0</v>
          </cell>
        </row>
        <row r="41">
          <cell r="A41">
            <v>300382</v>
          </cell>
          <cell r="B41" t="str">
            <v>300382  Y2K Contigency Preparations-CLosed</v>
          </cell>
          <cell r="C41">
            <v>0</v>
          </cell>
          <cell r="D41">
            <v>0</v>
          </cell>
          <cell r="E41">
            <v>0</v>
          </cell>
          <cell r="F41">
            <v>0</v>
          </cell>
        </row>
        <row r="42">
          <cell r="A42">
            <v>300400</v>
          </cell>
          <cell r="B42" t="str">
            <v>300400  Customer Collections - Cust Service</v>
          </cell>
          <cell r="C42">
            <v>87396.25</v>
          </cell>
          <cell r="D42">
            <v>29960.03</v>
          </cell>
          <cell r="E42">
            <v>57436.22</v>
          </cell>
          <cell r="F42">
            <v>121120</v>
          </cell>
        </row>
        <row r="43">
          <cell r="A43">
            <v>300401</v>
          </cell>
          <cell r="B43" t="str">
            <v>300401  Customer Reads - Customer Service</v>
          </cell>
          <cell r="C43">
            <v>23373.75</v>
          </cell>
          <cell r="D43">
            <v>19653.29</v>
          </cell>
          <cell r="E43">
            <v>3720.46</v>
          </cell>
          <cell r="F43">
            <v>107164</v>
          </cell>
        </row>
        <row r="44">
          <cell r="A44">
            <v>300402</v>
          </cell>
          <cell r="B44" t="str">
            <v>300402  Customer Disconnections- Cust Service</v>
          </cell>
          <cell r="C44">
            <v>19241.07</v>
          </cell>
          <cell r="D44">
            <v>18576.59</v>
          </cell>
          <cell r="E44">
            <v>664.48</v>
          </cell>
          <cell r="F44">
            <v>68640</v>
          </cell>
        </row>
        <row r="45">
          <cell r="A45">
            <v>300420</v>
          </cell>
          <cell r="B45" t="str">
            <v>300420  Brockville</v>
          </cell>
          <cell r="C45">
            <v>0</v>
          </cell>
          <cell r="D45">
            <v>0</v>
          </cell>
          <cell r="E45">
            <v>0</v>
          </cell>
          <cell r="F45">
            <v>0</v>
          </cell>
        </row>
        <row r="46">
          <cell r="A46">
            <v>300421</v>
          </cell>
          <cell r="B46" t="str">
            <v>300421   North Grenville-Locked</v>
          </cell>
          <cell r="C46">
            <v>0</v>
          </cell>
          <cell r="D46">
            <v>0</v>
          </cell>
          <cell r="E46">
            <v>0</v>
          </cell>
          <cell r="F46">
            <v>0</v>
          </cell>
        </row>
        <row r="47">
          <cell r="A47">
            <v>300423</v>
          </cell>
          <cell r="B47" t="str">
            <v>300423  Casselman</v>
          </cell>
          <cell r="C47">
            <v>0</v>
          </cell>
          <cell r="D47">
            <v>0</v>
          </cell>
          <cell r="E47">
            <v>0</v>
          </cell>
          <cell r="F47">
            <v>0</v>
          </cell>
        </row>
        <row r="48">
          <cell r="A48">
            <v>300425</v>
          </cell>
          <cell r="B48" t="str">
            <v>300425  Durham-Locked</v>
          </cell>
          <cell r="C48">
            <v>0</v>
          </cell>
          <cell r="D48">
            <v>0</v>
          </cell>
          <cell r="E48">
            <v>0</v>
          </cell>
          <cell r="F48">
            <v>0</v>
          </cell>
        </row>
        <row r="49">
          <cell r="A49">
            <v>300428</v>
          </cell>
          <cell r="B49" t="str">
            <v>300428  Thorold</v>
          </cell>
          <cell r="C49">
            <v>0</v>
          </cell>
          <cell r="D49">
            <v>0</v>
          </cell>
          <cell r="E49">
            <v>0</v>
          </cell>
          <cell r="F49">
            <v>0</v>
          </cell>
        </row>
        <row r="50">
          <cell r="A50">
            <v>300440</v>
          </cell>
          <cell r="B50" t="str">
            <v>300440  Georgina</v>
          </cell>
          <cell r="C50">
            <v>0</v>
          </cell>
          <cell r="D50">
            <v>0</v>
          </cell>
          <cell r="E50">
            <v>0</v>
          </cell>
          <cell r="F50">
            <v>0</v>
          </cell>
        </row>
        <row r="51">
          <cell r="A51">
            <v>300460</v>
          </cell>
          <cell r="B51" t="str">
            <v>300460  Western Ontario Hydro</v>
          </cell>
          <cell r="C51">
            <v>0</v>
          </cell>
          <cell r="D51">
            <v>0</v>
          </cell>
          <cell r="E51">
            <v>0</v>
          </cell>
          <cell r="F51">
            <v>0</v>
          </cell>
        </row>
        <row r="52">
          <cell r="A52">
            <v>300461</v>
          </cell>
          <cell r="B52" t="str">
            <v>300461  North Humberland County</v>
          </cell>
          <cell r="C52">
            <v>0</v>
          </cell>
          <cell r="D52">
            <v>0</v>
          </cell>
          <cell r="E52">
            <v>0</v>
          </cell>
          <cell r="F52">
            <v>0</v>
          </cell>
        </row>
        <row r="53">
          <cell r="A53">
            <v>300462</v>
          </cell>
          <cell r="B53" t="str">
            <v>300462  Huron County</v>
          </cell>
          <cell r="C53">
            <v>0</v>
          </cell>
          <cell r="D53">
            <v>0</v>
          </cell>
          <cell r="E53">
            <v>0</v>
          </cell>
          <cell r="F53">
            <v>0</v>
          </cell>
        </row>
        <row r="54">
          <cell r="A54">
            <v>300463</v>
          </cell>
          <cell r="B54" t="str">
            <v>300463  Simcoe County</v>
          </cell>
          <cell r="C54">
            <v>0</v>
          </cell>
          <cell r="D54">
            <v>0</v>
          </cell>
          <cell r="E54">
            <v>0</v>
          </cell>
          <cell r="F54">
            <v>0</v>
          </cell>
        </row>
        <row r="55">
          <cell r="A55">
            <v>300467</v>
          </cell>
          <cell r="B55" t="str">
            <v>300467  Perth County</v>
          </cell>
          <cell r="C55">
            <v>0</v>
          </cell>
          <cell r="D55">
            <v>0</v>
          </cell>
          <cell r="E55">
            <v>0</v>
          </cell>
          <cell r="F55">
            <v>0</v>
          </cell>
        </row>
        <row r="56">
          <cell r="A56">
            <v>300469</v>
          </cell>
          <cell r="B56" t="str">
            <v>300469  Eastern Ontario Power</v>
          </cell>
          <cell r="C56">
            <v>0</v>
          </cell>
          <cell r="D56">
            <v>0</v>
          </cell>
          <cell r="E56">
            <v>0</v>
          </cell>
          <cell r="F56">
            <v>0</v>
          </cell>
        </row>
        <row r="57">
          <cell r="A57">
            <v>300480</v>
          </cell>
          <cell r="B57" t="str">
            <v>300480  Streetlight Survey</v>
          </cell>
          <cell r="C57">
            <v>0</v>
          </cell>
          <cell r="D57">
            <v>0</v>
          </cell>
          <cell r="E57">
            <v>0</v>
          </cell>
          <cell r="F57">
            <v>0</v>
          </cell>
        </row>
        <row r="58">
          <cell r="A58">
            <v>300481</v>
          </cell>
          <cell r="B58" t="str">
            <v>300481  CNP SLIPS FOR PAT F (Can't Post)</v>
          </cell>
          <cell r="C58">
            <v>1651.71</v>
          </cell>
          <cell r="D58">
            <v>0</v>
          </cell>
          <cell r="E58">
            <v>1651.71</v>
          </cell>
          <cell r="F58">
            <v>0</v>
          </cell>
        </row>
        <row r="59">
          <cell r="A59">
            <v>300482</v>
          </cell>
          <cell r="B59" t="str">
            <v>300482  OEB Preparations - DistributionCLosed</v>
          </cell>
          <cell r="C59">
            <v>0</v>
          </cell>
          <cell r="D59">
            <v>0</v>
          </cell>
          <cell r="E59">
            <v>0</v>
          </cell>
          <cell r="F59">
            <v>0</v>
          </cell>
        </row>
        <row r="60">
          <cell r="A60">
            <v>300483</v>
          </cell>
          <cell r="B60" t="str">
            <v>300483  IEMO Preparations - DistributionCLosed</v>
          </cell>
          <cell r="C60">
            <v>0</v>
          </cell>
          <cell r="D60">
            <v>0</v>
          </cell>
          <cell r="E60">
            <v>0</v>
          </cell>
          <cell r="F60">
            <v>0</v>
          </cell>
        </row>
        <row r="61">
          <cell r="A61">
            <v>300484</v>
          </cell>
          <cell r="B61" t="str">
            <v>300484  LABOUR CHARGES TO 2200 IN CO. 0020</v>
          </cell>
          <cell r="C61">
            <v>0</v>
          </cell>
          <cell r="D61">
            <v>0</v>
          </cell>
          <cell r="E61">
            <v>0</v>
          </cell>
          <cell r="F61">
            <v>0</v>
          </cell>
        </row>
        <row r="62">
          <cell r="A62">
            <v>300485</v>
          </cell>
          <cell r="B62" t="str">
            <v>300485  LABOUR CHARGES TO 2201 IN CO. 0020</v>
          </cell>
          <cell r="C62">
            <v>0</v>
          </cell>
          <cell r="D62">
            <v>0</v>
          </cell>
          <cell r="E62">
            <v>0</v>
          </cell>
          <cell r="F62">
            <v>0</v>
          </cell>
        </row>
        <row r="63">
          <cell r="A63">
            <v>300486</v>
          </cell>
          <cell r="B63" t="str">
            <v>300486  LABOUR CHARGES TO 2202 IN CO. 0020</v>
          </cell>
          <cell r="C63">
            <v>0</v>
          </cell>
          <cell r="D63">
            <v>0</v>
          </cell>
          <cell r="E63">
            <v>0</v>
          </cell>
          <cell r="F63">
            <v>0</v>
          </cell>
        </row>
        <row r="64">
          <cell r="A64">
            <v>300487</v>
          </cell>
          <cell r="B64" t="str">
            <v>300487  LABOUR CHARGES TO 2203 IN CO. 0020</v>
          </cell>
          <cell r="C64">
            <v>0</v>
          </cell>
          <cell r="D64">
            <v>0</v>
          </cell>
          <cell r="E64">
            <v>0</v>
          </cell>
          <cell r="F64">
            <v>0</v>
          </cell>
        </row>
        <row r="65">
          <cell r="A65">
            <v>300488</v>
          </cell>
          <cell r="B65" t="str">
            <v>300488  LABOUR CHARGES TO 2204 IN CO. 0020</v>
          </cell>
          <cell r="C65">
            <v>0</v>
          </cell>
          <cell r="D65">
            <v>0</v>
          </cell>
          <cell r="E65">
            <v>0</v>
          </cell>
          <cell r="F65">
            <v>0</v>
          </cell>
        </row>
        <row r="66">
          <cell r="A66">
            <v>300489</v>
          </cell>
          <cell r="B66" t="str">
            <v>300489  LABOUR CHARGES TO 2401 IN CO. 0020</v>
          </cell>
          <cell r="C66">
            <v>101132.5</v>
          </cell>
          <cell r="D66">
            <v>0</v>
          </cell>
          <cell r="E66">
            <v>101132.5</v>
          </cell>
          <cell r="F66">
            <v>0</v>
          </cell>
        </row>
        <row r="67">
          <cell r="A67">
            <v>300490</v>
          </cell>
          <cell r="B67" t="str">
            <v>300490  LABOUR CHARGES TO 2402 IN CO. 0020</v>
          </cell>
          <cell r="C67">
            <v>0</v>
          </cell>
          <cell r="D67">
            <v>0</v>
          </cell>
          <cell r="E67">
            <v>0</v>
          </cell>
          <cell r="F67">
            <v>0</v>
          </cell>
        </row>
        <row r="68">
          <cell r="A68">
            <v>300491</v>
          </cell>
          <cell r="B68" t="str">
            <v>300491  LABOUR CHARGES TO 2403 IN CO. 0020</v>
          </cell>
          <cell r="C68">
            <v>0</v>
          </cell>
          <cell r="D68">
            <v>0</v>
          </cell>
          <cell r="E68">
            <v>0</v>
          </cell>
          <cell r="F68">
            <v>0</v>
          </cell>
        </row>
        <row r="69">
          <cell r="A69">
            <v>300492</v>
          </cell>
          <cell r="B69" t="str">
            <v>300492  LABOUR CHARGES TO 2404 IN CO. 0020</v>
          </cell>
          <cell r="C69">
            <v>17820</v>
          </cell>
          <cell r="D69">
            <v>0</v>
          </cell>
          <cell r="E69">
            <v>17820</v>
          </cell>
          <cell r="F69">
            <v>0</v>
          </cell>
        </row>
        <row r="70">
          <cell r="A70">
            <v>300493</v>
          </cell>
          <cell r="B70" t="str">
            <v>300493  LABOUR CHARGES TO 2405 IN CO. 0020</v>
          </cell>
          <cell r="C70">
            <v>10542.5</v>
          </cell>
          <cell r="D70">
            <v>0</v>
          </cell>
          <cell r="E70">
            <v>10542.5</v>
          </cell>
          <cell r="F70">
            <v>16362.52</v>
          </cell>
        </row>
        <row r="71">
          <cell r="A71">
            <v>300495</v>
          </cell>
          <cell r="B71" t="str">
            <v>300495  LABOUR CHARGES TO 2501 IN CO. 0020</v>
          </cell>
          <cell r="C71">
            <v>1815</v>
          </cell>
          <cell r="D71">
            <v>0</v>
          </cell>
          <cell r="E71">
            <v>1815</v>
          </cell>
          <cell r="F71">
            <v>0</v>
          </cell>
        </row>
        <row r="72">
          <cell r="A72">
            <v>300496</v>
          </cell>
          <cell r="B72" t="str">
            <v>300496  LABOUR CHARGES TO 3102 IN CO. 0030</v>
          </cell>
          <cell r="C72">
            <v>0</v>
          </cell>
          <cell r="D72">
            <v>0</v>
          </cell>
          <cell r="E72">
            <v>0</v>
          </cell>
          <cell r="F72">
            <v>0</v>
          </cell>
        </row>
        <row r="73">
          <cell r="A73">
            <v>300497</v>
          </cell>
          <cell r="B73" t="str">
            <v>300497  LABOUR CHARGES TO 3201 IN CO. 0030</v>
          </cell>
          <cell r="C73">
            <v>0</v>
          </cell>
          <cell r="D73">
            <v>0</v>
          </cell>
          <cell r="E73">
            <v>0</v>
          </cell>
          <cell r="F73">
            <v>0</v>
          </cell>
        </row>
        <row r="74">
          <cell r="A74">
            <v>300498</v>
          </cell>
          <cell r="B74" t="str">
            <v>300498  LABOUR CHARGES TO 3202 IN CO. 0030</v>
          </cell>
          <cell r="C74">
            <v>0</v>
          </cell>
          <cell r="D74">
            <v>0</v>
          </cell>
          <cell r="E74">
            <v>0</v>
          </cell>
          <cell r="F74">
            <v>0</v>
          </cell>
        </row>
        <row r="75">
          <cell r="A75">
            <v>300499</v>
          </cell>
          <cell r="B75" t="str">
            <v>300499  LABOUR CHARGES TO 3401 IN CO. 0030</v>
          </cell>
          <cell r="C75">
            <v>1200</v>
          </cell>
          <cell r="D75">
            <v>0</v>
          </cell>
          <cell r="E75">
            <v>1200</v>
          </cell>
          <cell r="F75">
            <v>0</v>
          </cell>
        </row>
        <row r="76">
          <cell r="A76">
            <v>300501</v>
          </cell>
          <cell r="B76" t="str">
            <v>300501  LABOUR CHARGES TO 3409 IN CO. 0030</v>
          </cell>
          <cell r="C76">
            <v>0</v>
          </cell>
          <cell r="D76">
            <v>0</v>
          </cell>
          <cell r="E76">
            <v>0</v>
          </cell>
          <cell r="F76">
            <v>0</v>
          </cell>
        </row>
        <row r="77">
          <cell r="A77">
            <v>300520</v>
          </cell>
          <cell r="B77" t="str">
            <v>300520  Industry Restructuring Charges</v>
          </cell>
          <cell r="C77">
            <v>0</v>
          </cell>
          <cell r="D77">
            <v>0</v>
          </cell>
          <cell r="E77">
            <v>0</v>
          </cell>
          <cell r="F77">
            <v>0</v>
          </cell>
        </row>
        <row r="78">
          <cell r="A78">
            <v>300540</v>
          </cell>
          <cell r="B78" t="str">
            <v>300540  Lampton county</v>
          </cell>
          <cell r="C78">
            <v>0</v>
          </cell>
          <cell r="D78">
            <v>0</v>
          </cell>
          <cell r="E78">
            <v>0</v>
          </cell>
          <cell r="F78">
            <v>0</v>
          </cell>
        </row>
        <row r="79">
          <cell r="A79">
            <v>300541</v>
          </cell>
          <cell r="B79" t="str">
            <v>300541  Consulting activities</v>
          </cell>
          <cell r="C79">
            <v>0</v>
          </cell>
          <cell r="D79">
            <v>0</v>
          </cell>
          <cell r="E79">
            <v>0</v>
          </cell>
          <cell r="F79">
            <v>0</v>
          </cell>
        </row>
        <row r="80">
          <cell r="A80">
            <v>300542</v>
          </cell>
          <cell r="B80" t="str">
            <v>300542  Prescott &amp; Russell County</v>
          </cell>
          <cell r="C80">
            <v>0</v>
          </cell>
          <cell r="D80">
            <v>0</v>
          </cell>
          <cell r="E80">
            <v>0</v>
          </cell>
          <cell r="F80">
            <v>0</v>
          </cell>
        </row>
        <row r="81">
          <cell r="A81">
            <v>300543</v>
          </cell>
          <cell r="B81" t="str">
            <v>300543  Employee Appreciation Day</v>
          </cell>
          <cell r="C81">
            <v>0</v>
          </cell>
          <cell r="D81">
            <v>0</v>
          </cell>
          <cell r="E81">
            <v>0</v>
          </cell>
          <cell r="F81">
            <v>0</v>
          </cell>
        </row>
        <row r="82">
          <cell r="A82">
            <v>300560</v>
          </cell>
          <cell r="B82" t="str">
            <v>300560  OEB Preparation - Unregulated</v>
          </cell>
          <cell r="C82">
            <v>0</v>
          </cell>
          <cell r="D82">
            <v>0</v>
          </cell>
          <cell r="E82">
            <v>0</v>
          </cell>
          <cell r="F82">
            <v>0</v>
          </cell>
        </row>
        <row r="83">
          <cell r="A83">
            <v>300580</v>
          </cell>
          <cell r="B83" t="str">
            <v>300580  Cross Training Program</v>
          </cell>
          <cell r="C83">
            <v>0</v>
          </cell>
          <cell r="D83">
            <v>0</v>
          </cell>
          <cell r="E83">
            <v>0</v>
          </cell>
          <cell r="F83">
            <v>0</v>
          </cell>
        </row>
        <row r="84">
          <cell r="A84">
            <v>300581</v>
          </cell>
          <cell r="B84" t="str">
            <v>300581  Dispoasl of Oil Filled Equipment</v>
          </cell>
          <cell r="C84">
            <v>0</v>
          </cell>
          <cell r="D84">
            <v>0</v>
          </cell>
          <cell r="E84">
            <v>0</v>
          </cell>
          <cell r="F84">
            <v>0</v>
          </cell>
        </row>
        <row r="85">
          <cell r="A85">
            <v>300582</v>
          </cell>
          <cell r="B85" t="str">
            <v>300582  OEB Reporting-Closed</v>
          </cell>
          <cell r="C85">
            <v>0</v>
          </cell>
          <cell r="D85">
            <v>0</v>
          </cell>
          <cell r="E85">
            <v>0</v>
          </cell>
          <cell r="F85">
            <v>0</v>
          </cell>
        </row>
        <row r="86">
          <cell r="A86">
            <v>300583</v>
          </cell>
          <cell r="B86" t="str">
            <v>300583  Rankine Tours</v>
          </cell>
          <cell r="C86">
            <v>0</v>
          </cell>
          <cell r="D86">
            <v>0</v>
          </cell>
          <cell r="E86">
            <v>0</v>
          </cell>
          <cell r="F86">
            <v>0</v>
          </cell>
        </row>
        <row r="87">
          <cell r="A87">
            <v>300584</v>
          </cell>
          <cell r="B87" t="str">
            <v>300584  Storekeeping Relief</v>
          </cell>
          <cell r="C87">
            <v>0</v>
          </cell>
          <cell r="D87">
            <v>12026.66</v>
          </cell>
          <cell r="E87">
            <v>-12026.66</v>
          </cell>
          <cell r="F87">
            <v>0</v>
          </cell>
        </row>
        <row r="88">
          <cell r="A88">
            <v>300585</v>
          </cell>
          <cell r="B88" t="str">
            <v>300585  Fleet Maintenanace for INC.</v>
          </cell>
          <cell r="C88">
            <v>10488.69</v>
          </cell>
          <cell r="D88">
            <v>22513.29</v>
          </cell>
          <cell r="E88">
            <v>-12024.6</v>
          </cell>
          <cell r="F88">
            <v>29568</v>
          </cell>
        </row>
        <row r="89">
          <cell r="A89">
            <v>300586</v>
          </cell>
          <cell r="B89" t="str">
            <v>300586  Fleet Maintenanace for LTD</v>
          </cell>
          <cell r="C89">
            <v>4217.5600000000004</v>
          </cell>
          <cell r="D89">
            <v>15143.34</v>
          </cell>
          <cell r="E89">
            <v>-10925.78</v>
          </cell>
          <cell r="F89">
            <v>5376</v>
          </cell>
        </row>
        <row r="90">
          <cell r="A90">
            <v>300587</v>
          </cell>
          <cell r="B90" t="str">
            <v>300587  Scheduling</v>
          </cell>
          <cell r="C90">
            <v>0</v>
          </cell>
          <cell r="D90">
            <v>0</v>
          </cell>
          <cell r="E90">
            <v>0</v>
          </cell>
          <cell r="F90">
            <v>0</v>
          </cell>
        </row>
        <row r="91">
          <cell r="A91">
            <v>300588</v>
          </cell>
          <cell r="B91" t="str">
            <v>300588  Forecasting</v>
          </cell>
          <cell r="C91">
            <v>0</v>
          </cell>
          <cell r="D91">
            <v>0</v>
          </cell>
          <cell r="E91">
            <v>0</v>
          </cell>
          <cell r="F91">
            <v>0</v>
          </cell>
        </row>
        <row r="92">
          <cell r="A92">
            <v>300589</v>
          </cell>
          <cell r="B92" t="str">
            <v>300589  General Corp Dev Expense</v>
          </cell>
          <cell r="C92">
            <v>2708.84</v>
          </cell>
          <cell r="D92">
            <v>0</v>
          </cell>
          <cell r="E92">
            <v>2708.84</v>
          </cell>
          <cell r="F92">
            <v>0</v>
          </cell>
        </row>
        <row r="93">
          <cell r="A93">
            <v>300590</v>
          </cell>
          <cell r="B93" t="str">
            <v>300590  Grimsby</v>
          </cell>
          <cell r="C93">
            <v>0</v>
          </cell>
          <cell r="D93">
            <v>0</v>
          </cell>
          <cell r="E93">
            <v>0</v>
          </cell>
          <cell r="F93">
            <v>0</v>
          </cell>
        </row>
        <row r="94">
          <cell r="A94">
            <v>300591</v>
          </cell>
          <cell r="B94" t="str">
            <v>300591  SAP R/3 Maintenance Order</v>
          </cell>
          <cell r="C94">
            <v>-1286.55</v>
          </cell>
          <cell r="D94">
            <v>0</v>
          </cell>
          <cell r="E94">
            <v>-1286.55</v>
          </cell>
          <cell r="F94">
            <v>30000</v>
          </cell>
        </row>
        <row r="95">
          <cell r="A95">
            <v>300592</v>
          </cell>
          <cell r="B95" t="str">
            <v>300592  SAP - CCS Maintenance</v>
          </cell>
          <cell r="C95">
            <v>8711.7999999999993</v>
          </cell>
          <cell r="D95">
            <v>0</v>
          </cell>
          <cell r="E95">
            <v>8711.7999999999993</v>
          </cell>
          <cell r="F95">
            <v>15000</v>
          </cell>
        </row>
        <row r="96">
          <cell r="A96">
            <v>300600</v>
          </cell>
          <cell r="B96" t="str">
            <v>300600  Port Colborne Hydro- Services</v>
          </cell>
          <cell r="C96">
            <v>0</v>
          </cell>
          <cell r="D96">
            <v>0</v>
          </cell>
          <cell r="E96">
            <v>0</v>
          </cell>
          <cell r="F96">
            <v>0</v>
          </cell>
        </row>
        <row r="97">
          <cell r="A97">
            <v>300620</v>
          </cell>
          <cell r="B97" t="str">
            <v>300620  PC-Port Colborne Billing by Fort Erie</v>
          </cell>
          <cell r="C97">
            <v>142905.25</v>
          </cell>
          <cell r="D97">
            <v>144666.70000000001</v>
          </cell>
          <cell r="E97">
            <v>-1761.45</v>
          </cell>
          <cell r="F97">
            <v>156316</v>
          </cell>
        </row>
        <row r="98">
          <cell r="A98">
            <v>300640</v>
          </cell>
          <cell r="B98" t="str">
            <v>300640  UNION BUSINESS</v>
          </cell>
          <cell r="C98">
            <v>720</v>
          </cell>
          <cell r="D98">
            <v>3200</v>
          </cell>
          <cell r="E98">
            <v>-2480</v>
          </cell>
          <cell r="F98">
            <v>0</v>
          </cell>
        </row>
        <row r="99">
          <cell r="A99">
            <v>300660</v>
          </cell>
          <cell r="B99" t="str">
            <v>300660  Transformer/Customer Data Correction</v>
          </cell>
          <cell r="C99">
            <v>0</v>
          </cell>
          <cell r="D99">
            <v>0</v>
          </cell>
          <cell r="E99">
            <v>0</v>
          </cell>
          <cell r="F99">
            <v>0</v>
          </cell>
        </row>
        <row r="100">
          <cell r="A100">
            <v>300661</v>
          </cell>
          <cell r="B100" t="str">
            <v>300661  Blue Water IT Partner-Billable (Closed)</v>
          </cell>
          <cell r="C100">
            <v>0</v>
          </cell>
          <cell r="D100">
            <v>0</v>
          </cell>
          <cell r="E100">
            <v>0</v>
          </cell>
          <cell r="F100">
            <v>0</v>
          </cell>
        </row>
        <row r="101">
          <cell r="A101">
            <v>300680</v>
          </cell>
          <cell r="B101" t="str">
            <v>300680  Property Management Function</v>
          </cell>
          <cell r="C101">
            <v>5665</v>
          </cell>
          <cell r="D101">
            <v>23430</v>
          </cell>
          <cell r="E101">
            <v>-17765</v>
          </cell>
          <cell r="F101">
            <v>11904.04</v>
          </cell>
        </row>
        <row r="102">
          <cell r="A102">
            <v>300681</v>
          </cell>
          <cell r="B102" t="str">
            <v>300681  Purchasing Management Function</v>
          </cell>
          <cell r="C102">
            <v>25135</v>
          </cell>
          <cell r="D102">
            <v>120043.42</v>
          </cell>
          <cell r="E102">
            <v>-94908.42</v>
          </cell>
          <cell r="F102">
            <v>27504.080000000002</v>
          </cell>
        </row>
        <row r="103">
          <cell r="A103">
            <v>300682</v>
          </cell>
          <cell r="B103" t="str">
            <v>300682  Maintenance of Sentinal Lights</v>
          </cell>
          <cell r="C103">
            <v>17140.349999999999</v>
          </cell>
          <cell r="D103">
            <v>26133.33</v>
          </cell>
          <cell r="E103">
            <v>-8992.98</v>
          </cell>
          <cell r="F103">
            <v>0</v>
          </cell>
        </row>
        <row r="104">
          <cell r="A104">
            <v>300683</v>
          </cell>
          <cell r="B104" t="str">
            <v>300683  Maintenance of Fort Erie Streetlights</v>
          </cell>
          <cell r="C104">
            <v>2657.83</v>
          </cell>
          <cell r="D104">
            <v>0</v>
          </cell>
          <cell r="E104">
            <v>2657.83</v>
          </cell>
          <cell r="F104">
            <v>0</v>
          </cell>
        </row>
        <row r="105">
          <cell r="A105">
            <v>300685</v>
          </cell>
          <cell r="B105" t="str">
            <v>300685  Waterloo North</v>
          </cell>
          <cell r="C105">
            <v>0</v>
          </cell>
          <cell r="D105">
            <v>0</v>
          </cell>
          <cell r="E105">
            <v>0</v>
          </cell>
          <cell r="F105">
            <v>0</v>
          </cell>
        </row>
        <row r="106">
          <cell r="A106">
            <v>300700</v>
          </cell>
          <cell r="B106" t="str">
            <v>300700  Blue Water -not billable</v>
          </cell>
          <cell r="C106">
            <v>0</v>
          </cell>
          <cell r="D106">
            <v>0</v>
          </cell>
          <cell r="E106">
            <v>0</v>
          </cell>
          <cell r="F106">
            <v>0</v>
          </cell>
        </row>
        <row r="107">
          <cell r="A107">
            <v>300720</v>
          </cell>
          <cell r="B107" t="str">
            <v>300720  Misc IT Purchases-Maint</v>
          </cell>
          <cell r="C107">
            <v>896.21</v>
          </cell>
          <cell r="D107">
            <v>0</v>
          </cell>
          <cell r="E107">
            <v>896.21</v>
          </cell>
          <cell r="F107">
            <v>0</v>
          </cell>
        </row>
        <row r="108">
          <cell r="A108">
            <v>300741</v>
          </cell>
          <cell r="B108" t="str">
            <v>300741  H &amp; B Hydro</v>
          </cell>
          <cell r="C108">
            <v>0</v>
          </cell>
          <cell r="D108">
            <v>0</v>
          </cell>
          <cell r="E108">
            <v>0</v>
          </cell>
          <cell r="F108">
            <v>0</v>
          </cell>
        </row>
        <row r="109">
          <cell r="A109">
            <v>300760</v>
          </cell>
          <cell r="B109" t="str">
            <v>300760  Retired Capital into Stores</v>
          </cell>
          <cell r="C109">
            <v>0</v>
          </cell>
          <cell r="D109">
            <v>0</v>
          </cell>
          <cell r="E109">
            <v>0</v>
          </cell>
          <cell r="F109">
            <v>0</v>
          </cell>
        </row>
        <row r="110">
          <cell r="A110">
            <v>300780</v>
          </cell>
          <cell r="B110" t="str">
            <v>300780  Storm Related Charges for Cust Service</v>
          </cell>
          <cell r="C110">
            <v>0</v>
          </cell>
          <cell r="D110">
            <v>0</v>
          </cell>
          <cell r="E110">
            <v>0</v>
          </cell>
          <cell r="F110">
            <v>0</v>
          </cell>
        </row>
        <row r="111">
          <cell r="A111">
            <v>300800</v>
          </cell>
          <cell r="B111" t="str">
            <v>300800  Archival Project</v>
          </cell>
          <cell r="C111">
            <v>25000</v>
          </cell>
          <cell r="D111">
            <v>0</v>
          </cell>
          <cell r="E111">
            <v>25000</v>
          </cell>
          <cell r="F111">
            <v>0</v>
          </cell>
        </row>
        <row r="112">
          <cell r="A112">
            <v>300820</v>
          </cell>
          <cell r="B112" t="str">
            <v>300820  NFLD Power Employee Exchange</v>
          </cell>
          <cell r="C112">
            <v>0</v>
          </cell>
          <cell r="D112">
            <v>0</v>
          </cell>
          <cell r="E112">
            <v>0</v>
          </cell>
          <cell r="F112">
            <v>0</v>
          </cell>
        </row>
        <row r="113">
          <cell r="A113">
            <v>300821</v>
          </cell>
          <cell r="B113" t="str">
            <v>300821  IT Activity for Westario Power</v>
          </cell>
          <cell r="C113">
            <v>12480</v>
          </cell>
          <cell r="D113">
            <v>0</v>
          </cell>
          <cell r="E113">
            <v>12480</v>
          </cell>
          <cell r="F113">
            <v>0</v>
          </cell>
        </row>
        <row r="114">
          <cell r="A114">
            <v>300840</v>
          </cell>
          <cell r="B114" t="str">
            <v>300840  FE Retail Billing Service Costs</v>
          </cell>
          <cell r="C114">
            <v>20451.25</v>
          </cell>
          <cell r="D114">
            <v>0</v>
          </cell>
          <cell r="E114">
            <v>20451.25</v>
          </cell>
          <cell r="F114">
            <v>0</v>
          </cell>
        </row>
        <row r="115">
          <cell r="A115">
            <v>300860</v>
          </cell>
          <cell r="B115" t="str">
            <v>300860  SAP Upgrade for R/3 and CCS</v>
          </cell>
          <cell r="C115">
            <v>30</v>
          </cell>
          <cell r="D115">
            <v>0</v>
          </cell>
          <cell r="E115">
            <v>30</v>
          </cell>
          <cell r="F115">
            <v>0</v>
          </cell>
        </row>
        <row r="116">
          <cell r="A116">
            <v>300880</v>
          </cell>
          <cell r="B116" t="str">
            <v>300880  Finance Services to CNE Co 0050</v>
          </cell>
          <cell r="C116">
            <v>1000</v>
          </cell>
          <cell r="D116">
            <v>0</v>
          </cell>
          <cell r="E116">
            <v>1000</v>
          </cell>
          <cell r="F116">
            <v>0</v>
          </cell>
        </row>
        <row r="117">
          <cell r="A117">
            <v>300901</v>
          </cell>
          <cell r="B117" t="str">
            <v>300901  Customer Billing</v>
          </cell>
          <cell r="C117">
            <v>251697.21</v>
          </cell>
          <cell r="D117">
            <v>236504.03</v>
          </cell>
          <cell r="E117">
            <v>15193.18</v>
          </cell>
          <cell r="F117">
            <v>244067.96</v>
          </cell>
        </row>
        <row r="118">
          <cell r="A118">
            <v>300920</v>
          </cell>
          <cell r="B118" t="str">
            <v>300920  Snow Road</v>
          </cell>
          <cell r="C118">
            <v>0</v>
          </cell>
          <cell r="D118">
            <v>0</v>
          </cell>
          <cell r="E118">
            <v>0</v>
          </cell>
          <cell r="F118">
            <v>0</v>
          </cell>
        </row>
        <row r="119">
          <cell r="A119">
            <v>300940</v>
          </cell>
          <cell r="B119" t="str">
            <v>300940  Fixed price Re-regulation Costs</v>
          </cell>
          <cell r="C119">
            <v>0</v>
          </cell>
          <cell r="D119">
            <v>0</v>
          </cell>
          <cell r="E119">
            <v>0</v>
          </cell>
          <cell r="F119">
            <v>0</v>
          </cell>
        </row>
        <row r="120">
          <cell r="A120">
            <v>300941</v>
          </cell>
          <cell r="B120" t="str">
            <v>300941  Cornwall Electric</v>
          </cell>
          <cell r="C120">
            <v>0</v>
          </cell>
          <cell r="D120">
            <v>0</v>
          </cell>
          <cell r="E120">
            <v>0</v>
          </cell>
          <cell r="F120">
            <v>0</v>
          </cell>
        </row>
        <row r="121">
          <cell r="A121">
            <v>300942</v>
          </cell>
          <cell r="B121" t="str">
            <v>300942  CDH-General Operations</v>
          </cell>
          <cell r="C121">
            <v>53416.97</v>
          </cell>
          <cell r="D121">
            <v>44686.73</v>
          </cell>
          <cell r="E121">
            <v>8730.24</v>
          </cell>
          <cell r="F121">
            <v>35700.04</v>
          </cell>
        </row>
        <row r="122">
          <cell r="A122">
            <v>300960</v>
          </cell>
          <cell r="B122" t="str">
            <v>300960  Granite Power-Internal</v>
          </cell>
          <cell r="C122">
            <v>9080</v>
          </cell>
          <cell r="D122">
            <v>0</v>
          </cell>
          <cell r="E122">
            <v>9080</v>
          </cell>
          <cell r="F122">
            <v>0</v>
          </cell>
        </row>
        <row r="123">
          <cell r="A123">
            <v>300961</v>
          </cell>
          <cell r="B123" t="str">
            <v>300961  CNP Re-Structuring</v>
          </cell>
          <cell r="C123">
            <v>0</v>
          </cell>
          <cell r="D123">
            <v>0</v>
          </cell>
          <cell r="E123">
            <v>0</v>
          </cell>
          <cell r="F123">
            <v>0</v>
          </cell>
        </row>
        <row r="124">
          <cell r="A124">
            <v>300962</v>
          </cell>
          <cell r="B124" t="str">
            <v>300962  Cost Allocation Study</v>
          </cell>
          <cell r="C124">
            <v>0</v>
          </cell>
          <cell r="D124">
            <v>0</v>
          </cell>
          <cell r="E124">
            <v>0</v>
          </cell>
          <cell r="F124">
            <v>0</v>
          </cell>
        </row>
        <row r="125">
          <cell r="A125">
            <v>300963</v>
          </cell>
          <cell r="B125" t="str">
            <v>300963  CDH-Building &amp; Property Maintenance</v>
          </cell>
          <cell r="C125">
            <v>3264.66</v>
          </cell>
          <cell r="D125">
            <v>14626.65</v>
          </cell>
          <cell r="E125">
            <v>-11361.99</v>
          </cell>
          <cell r="F125">
            <v>45836.04</v>
          </cell>
        </row>
        <row r="126">
          <cell r="A126">
            <v>300964</v>
          </cell>
          <cell r="B126" t="str">
            <v>300964  CDH-Generator Maintnenance</v>
          </cell>
          <cell r="C126">
            <v>55020.28</v>
          </cell>
          <cell r="D126">
            <v>77999.960000000006</v>
          </cell>
          <cell r="E126">
            <v>-22979.68</v>
          </cell>
          <cell r="F126">
            <v>45696.04</v>
          </cell>
        </row>
        <row r="127">
          <cell r="A127">
            <v>300965</v>
          </cell>
          <cell r="B127" t="str">
            <v>300965  CDH-Boiler &amp; Equipment Maintenance</v>
          </cell>
          <cell r="C127">
            <v>12902.54</v>
          </cell>
          <cell r="D127">
            <v>16000</v>
          </cell>
          <cell r="E127">
            <v>-3097.46</v>
          </cell>
          <cell r="F127">
            <v>18392.080000000002</v>
          </cell>
        </row>
        <row r="128">
          <cell r="A128">
            <v>300966</v>
          </cell>
          <cell r="B128" t="str">
            <v>300966  CDH-Distribution Piping Maintenance</v>
          </cell>
          <cell r="C128">
            <v>7679.26</v>
          </cell>
          <cell r="D128">
            <v>0</v>
          </cell>
          <cell r="E128">
            <v>7679.26</v>
          </cell>
          <cell r="F128">
            <v>9824.08</v>
          </cell>
        </row>
        <row r="129">
          <cell r="A129">
            <v>300967</v>
          </cell>
          <cell r="B129" t="str">
            <v>300967  GG- Granite Generation Transition</v>
          </cell>
          <cell r="C129">
            <v>6287.5</v>
          </cell>
          <cell r="D129">
            <v>0</v>
          </cell>
          <cell r="E129">
            <v>6287.5</v>
          </cell>
          <cell r="F129">
            <v>0</v>
          </cell>
        </row>
        <row r="130">
          <cell r="A130">
            <v>300969</v>
          </cell>
          <cell r="B130" t="str">
            <v>300969  FO-Pinot</v>
          </cell>
          <cell r="C130">
            <v>0</v>
          </cell>
          <cell r="D130">
            <v>0</v>
          </cell>
          <cell r="E130">
            <v>0</v>
          </cell>
          <cell r="F130">
            <v>0</v>
          </cell>
        </row>
        <row r="131">
          <cell r="A131">
            <v>300972</v>
          </cell>
          <cell r="B131" t="str">
            <v>300972  FE-August 2003 Heat Wave</v>
          </cell>
          <cell r="C131">
            <v>0</v>
          </cell>
          <cell r="D131">
            <v>0</v>
          </cell>
          <cell r="E131">
            <v>0</v>
          </cell>
          <cell r="F131">
            <v>0</v>
          </cell>
        </row>
        <row r="132">
          <cell r="A132">
            <v>300973</v>
          </cell>
          <cell r="B132" t="str">
            <v>300973  Consolidations &amp; Reporting Project</v>
          </cell>
          <cell r="C132">
            <v>0</v>
          </cell>
          <cell r="D132">
            <v>0</v>
          </cell>
          <cell r="E132">
            <v>0</v>
          </cell>
          <cell r="F132">
            <v>0</v>
          </cell>
        </row>
        <row r="133">
          <cell r="A133">
            <v>300974</v>
          </cell>
          <cell r="B133" t="str">
            <v>300974  FE-Bill 4</v>
          </cell>
          <cell r="C133">
            <v>18860</v>
          </cell>
          <cell r="D133">
            <v>0</v>
          </cell>
          <cell r="E133">
            <v>18860</v>
          </cell>
          <cell r="F133">
            <v>0</v>
          </cell>
        </row>
        <row r="134">
          <cell r="A134">
            <v>300975</v>
          </cell>
          <cell r="B134" t="str">
            <v>300975  FO-Rankine Ancillary Project</v>
          </cell>
          <cell r="C134">
            <v>2248.2600000000002</v>
          </cell>
          <cell r="D134">
            <v>0</v>
          </cell>
          <cell r="E134">
            <v>2248.2600000000002</v>
          </cell>
          <cell r="F134">
            <v>0</v>
          </cell>
        </row>
        <row r="135">
          <cell r="A135">
            <v>300976</v>
          </cell>
          <cell r="B135" t="str">
            <v>300976  FE-Firewall Maintenance</v>
          </cell>
          <cell r="C135">
            <v>18325</v>
          </cell>
          <cell r="D135">
            <v>0</v>
          </cell>
          <cell r="E135">
            <v>18325</v>
          </cell>
          <cell r="F135">
            <v>0</v>
          </cell>
        </row>
        <row r="136">
          <cell r="A136">
            <v>300977</v>
          </cell>
          <cell r="B136" t="str">
            <v>300977  Disaster Recovery Site Maintenance</v>
          </cell>
          <cell r="C136">
            <v>4250.42</v>
          </cell>
          <cell r="D136">
            <v>0</v>
          </cell>
          <cell r="E136">
            <v>4250.42</v>
          </cell>
          <cell r="F136">
            <v>24000</v>
          </cell>
        </row>
        <row r="137">
          <cell r="A137">
            <v>300978</v>
          </cell>
          <cell r="B137" t="str">
            <v>300978  FE - General Cust Service Expense</v>
          </cell>
          <cell r="C137">
            <v>0</v>
          </cell>
          <cell r="D137">
            <v>0</v>
          </cell>
          <cell r="E137">
            <v>0</v>
          </cell>
          <cell r="F137">
            <v>332111.57</v>
          </cell>
        </row>
        <row r="138">
          <cell r="A138">
            <v>300979</v>
          </cell>
          <cell r="B138" t="str">
            <v>300979  FE - Cust Service Supervision</v>
          </cell>
          <cell r="C138">
            <v>0</v>
          </cell>
          <cell r="D138">
            <v>0</v>
          </cell>
          <cell r="E138">
            <v>0</v>
          </cell>
          <cell r="F138">
            <v>26840</v>
          </cell>
        </row>
        <row r="139">
          <cell r="A139">
            <v>300980</v>
          </cell>
          <cell r="B139" t="str">
            <v>300980  FE - Bad Debts Provision</v>
          </cell>
          <cell r="C139">
            <v>130021.03</v>
          </cell>
          <cell r="D139">
            <v>0</v>
          </cell>
          <cell r="E139">
            <v>130021.03</v>
          </cell>
          <cell r="F139">
            <v>75000</v>
          </cell>
        </row>
        <row r="140">
          <cell r="A140">
            <v>300981</v>
          </cell>
          <cell r="B140" t="str">
            <v>300981  Trent - Generation Mgmt Function</v>
          </cell>
          <cell r="C140">
            <v>0</v>
          </cell>
          <cell r="D140">
            <v>0</v>
          </cell>
          <cell r="E140">
            <v>0</v>
          </cell>
          <cell r="F140">
            <v>47416.04</v>
          </cell>
        </row>
        <row r="141">
          <cell r="A141">
            <v>300982</v>
          </cell>
          <cell r="B141" t="str">
            <v>300982  FE - Security Deposit Changes</v>
          </cell>
          <cell r="F141">
            <v>0</v>
          </cell>
        </row>
        <row r="142">
          <cell r="A142">
            <v>300984</v>
          </cell>
          <cell r="B142" t="str">
            <v>300984  FO  - Operations Center Supervision</v>
          </cell>
          <cell r="C142">
            <v>0</v>
          </cell>
          <cell r="D142">
            <v>0</v>
          </cell>
          <cell r="E142">
            <v>0</v>
          </cell>
          <cell r="F142">
            <v>45810.96</v>
          </cell>
        </row>
        <row r="143">
          <cell r="A143">
            <v>350000</v>
          </cell>
          <cell r="B143" t="str">
            <v>350000  Operation Super. &amp; Engineering-System</v>
          </cell>
          <cell r="C143">
            <v>2117.27</v>
          </cell>
          <cell r="D143">
            <v>1133.28</v>
          </cell>
          <cell r="E143">
            <v>983.99</v>
          </cell>
          <cell r="F143">
            <v>1083</v>
          </cell>
        </row>
        <row r="144">
          <cell r="A144">
            <v>350001</v>
          </cell>
          <cell r="B144" t="str">
            <v>350001  OEB Preparation-Transmission</v>
          </cell>
          <cell r="C144">
            <v>0</v>
          </cell>
          <cell r="D144">
            <v>0</v>
          </cell>
          <cell r="E144">
            <v>0</v>
          </cell>
          <cell r="F144">
            <v>1083</v>
          </cell>
        </row>
        <row r="145">
          <cell r="A145">
            <v>350002</v>
          </cell>
          <cell r="B145" t="str">
            <v>350002  IMO Preparation-Transmission</v>
          </cell>
          <cell r="C145">
            <v>0</v>
          </cell>
          <cell r="D145">
            <v>0</v>
          </cell>
          <cell r="E145">
            <v>0</v>
          </cell>
          <cell r="F145">
            <v>1083</v>
          </cell>
        </row>
        <row r="146">
          <cell r="A146">
            <v>350003</v>
          </cell>
          <cell r="B146" t="str">
            <v>350003  Load Dispatching-Transmission 60 Cycle</v>
          </cell>
          <cell r="C146">
            <v>0</v>
          </cell>
          <cell r="D146">
            <v>5000</v>
          </cell>
          <cell r="E146">
            <v>-5000</v>
          </cell>
          <cell r="F146">
            <v>26983</v>
          </cell>
        </row>
        <row r="147">
          <cell r="A147">
            <v>350004</v>
          </cell>
          <cell r="B147" t="str">
            <v>350004  Load Dispatching-Transmission 25 Cycle</v>
          </cell>
          <cell r="C147">
            <v>0</v>
          </cell>
          <cell r="D147">
            <v>0</v>
          </cell>
          <cell r="E147">
            <v>0</v>
          </cell>
          <cell r="F147">
            <v>0</v>
          </cell>
        </row>
        <row r="148">
          <cell r="A148">
            <v>350005</v>
          </cell>
          <cell r="B148" t="str">
            <v>350005  St Building &amp; Fixture Exp-St 11-60 Cycle</v>
          </cell>
          <cell r="C148">
            <v>19316.39</v>
          </cell>
          <cell r="D148">
            <v>2700</v>
          </cell>
          <cell r="E148">
            <v>16616.39</v>
          </cell>
          <cell r="F148">
            <v>28700</v>
          </cell>
        </row>
        <row r="149">
          <cell r="A149">
            <v>350006</v>
          </cell>
          <cell r="B149" t="str">
            <v>350006  St Building &amp; Fixture Exp-St 11-25 Cycle</v>
          </cell>
          <cell r="C149">
            <v>1821.8</v>
          </cell>
          <cell r="D149">
            <v>2826.67</v>
          </cell>
          <cell r="E149">
            <v>-1004.87</v>
          </cell>
          <cell r="F149">
            <v>2641.52</v>
          </cell>
        </row>
        <row r="150">
          <cell r="A150">
            <v>350007</v>
          </cell>
          <cell r="B150" t="str">
            <v>350007  St Building &amp; Fixture Expense Station 17</v>
          </cell>
          <cell r="C150">
            <v>0</v>
          </cell>
          <cell r="D150">
            <v>0</v>
          </cell>
          <cell r="E150">
            <v>0</v>
          </cell>
          <cell r="F150">
            <v>0</v>
          </cell>
        </row>
        <row r="151">
          <cell r="A151">
            <v>350009</v>
          </cell>
          <cell r="B151" t="str">
            <v>350009  Transf St Equipment-Oper Lbr St.11-60 HZ</v>
          </cell>
          <cell r="C151">
            <v>45747.16</v>
          </cell>
          <cell r="D151">
            <v>7173.34</v>
          </cell>
          <cell r="E151">
            <v>38573.82</v>
          </cell>
          <cell r="F151">
            <v>27866</v>
          </cell>
        </row>
        <row r="152">
          <cell r="A152">
            <v>350010</v>
          </cell>
          <cell r="B152" t="str">
            <v>350010  Transf St Equipment-Oper Lbr St.11-25 HZ</v>
          </cell>
          <cell r="C152">
            <v>9392.5</v>
          </cell>
          <cell r="D152">
            <v>3386.67</v>
          </cell>
          <cell r="E152">
            <v>6005.83</v>
          </cell>
          <cell r="F152">
            <v>2166</v>
          </cell>
        </row>
        <row r="153">
          <cell r="A153">
            <v>350017</v>
          </cell>
          <cell r="B153" t="str">
            <v>350017  Overhead Line Expense - 60 Cycle</v>
          </cell>
          <cell r="C153">
            <v>0</v>
          </cell>
          <cell r="D153">
            <v>2766.72</v>
          </cell>
          <cell r="E153">
            <v>-2766.72</v>
          </cell>
          <cell r="F153">
            <v>0</v>
          </cell>
        </row>
        <row r="154">
          <cell r="A154">
            <v>350018</v>
          </cell>
          <cell r="B154" t="str">
            <v>350018  Overhead Line Expense - 25 Cycle</v>
          </cell>
          <cell r="C154">
            <v>0</v>
          </cell>
          <cell r="D154">
            <v>2766.72</v>
          </cell>
          <cell r="E154">
            <v>-2766.72</v>
          </cell>
          <cell r="F154">
            <v>0</v>
          </cell>
        </row>
        <row r="155">
          <cell r="A155">
            <v>350021</v>
          </cell>
          <cell r="B155" t="str">
            <v>350021  Misc Transmission Expenses-60 cycle</v>
          </cell>
          <cell r="C155">
            <v>56918.77</v>
          </cell>
          <cell r="D155">
            <v>13333.33</v>
          </cell>
          <cell r="E155">
            <v>43585.440000000002</v>
          </cell>
          <cell r="F155">
            <v>32400</v>
          </cell>
        </row>
        <row r="156">
          <cell r="A156">
            <v>350023</v>
          </cell>
          <cell r="B156" t="str">
            <v>350023  Transmission - Rental Expenses</v>
          </cell>
          <cell r="C156">
            <v>400</v>
          </cell>
          <cell r="D156">
            <v>56666.67</v>
          </cell>
          <cell r="E156">
            <v>-56266.67</v>
          </cell>
          <cell r="F156">
            <v>86000</v>
          </cell>
        </row>
        <row r="157">
          <cell r="A157">
            <v>350024</v>
          </cell>
          <cell r="B157" t="str">
            <v>350024  Maint Supervision &amp; Engineering-System</v>
          </cell>
          <cell r="C157">
            <v>0</v>
          </cell>
          <cell r="D157">
            <v>1133.28</v>
          </cell>
          <cell r="E157">
            <v>-1133.28</v>
          </cell>
          <cell r="F157">
            <v>1083</v>
          </cell>
        </row>
        <row r="158">
          <cell r="A158">
            <v>350025</v>
          </cell>
          <cell r="B158" t="str">
            <v>350025  Maint of Tranf Build &amp; Fixt St 11-60 Hz</v>
          </cell>
          <cell r="C158">
            <v>0</v>
          </cell>
          <cell r="D158">
            <v>5533.28</v>
          </cell>
          <cell r="E158">
            <v>-5533.28</v>
          </cell>
          <cell r="F158">
            <v>5000</v>
          </cell>
        </row>
        <row r="159">
          <cell r="A159">
            <v>350026</v>
          </cell>
          <cell r="B159" t="str">
            <v>350026  Maint of Tranf Build &amp; Fixt St 11-25 Hz</v>
          </cell>
          <cell r="C159">
            <v>1548.6</v>
          </cell>
          <cell r="D159">
            <v>2933.39</v>
          </cell>
          <cell r="E159">
            <v>-1384.79</v>
          </cell>
          <cell r="F159">
            <v>1800</v>
          </cell>
        </row>
        <row r="160">
          <cell r="A160">
            <v>350028</v>
          </cell>
          <cell r="B160" t="str">
            <v>350028  Maint of Tranf Build &amp; Fixtures St 18</v>
          </cell>
          <cell r="C160">
            <v>0</v>
          </cell>
          <cell r="D160">
            <v>0</v>
          </cell>
          <cell r="E160">
            <v>0</v>
          </cell>
          <cell r="F160">
            <v>0</v>
          </cell>
        </row>
        <row r="161">
          <cell r="A161">
            <v>350029</v>
          </cell>
          <cell r="B161" t="str">
            <v>350029  Maint of Trans St Equip-St.11-60 Cycle</v>
          </cell>
          <cell r="C161">
            <v>3418.9</v>
          </cell>
          <cell r="D161">
            <v>32373.38</v>
          </cell>
          <cell r="E161">
            <v>-28954.48</v>
          </cell>
          <cell r="F161">
            <v>76626.720000000001</v>
          </cell>
        </row>
        <row r="162">
          <cell r="A162">
            <v>350030</v>
          </cell>
          <cell r="B162" t="str">
            <v>350030  Maint of Trans St Equip-St.11-25 Cycle</v>
          </cell>
          <cell r="C162">
            <v>2659</v>
          </cell>
          <cell r="D162">
            <v>2933.39</v>
          </cell>
          <cell r="E162">
            <v>-274.39</v>
          </cell>
          <cell r="F162">
            <v>0</v>
          </cell>
        </row>
        <row r="163">
          <cell r="A163">
            <v>350033</v>
          </cell>
          <cell r="B163" t="str">
            <v>350033  Maint of Towers, Poles &amp; Fixtures-60 hz</v>
          </cell>
          <cell r="C163">
            <v>0</v>
          </cell>
          <cell r="D163">
            <v>6199.95</v>
          </cell>
          <cell r="E163">
            <v>-6199.95</v>
          </cell>
          <cell r="F163">
            <v>4800</v>
          </cell>
        </row>
        <row r="164">
          <cell r="A164">
            <v>350034</v>
          </cell>
          <cell r="B164" t="str">
            <v>350034  Maint of Towers, Poles &amp; Fixtures-25 hz</v>
          </cell>
          <cell r="C164">
            <v>0</v>
          </cell>
          <cell r="D164">
            <v>3066.72</v>
          </cell>
          <cell r="E164">
            <v>-3066.72</v>
          </cell>
          <cell r="F164">
            <v>0</v>
          </cell>
        </row>
        <row r="165">
          <cell r="A165">
            <v>350035</v>
          </cell>
          <cell r="B165" t="str">
            <v>350035  Maint of Overhead Cond &amp; Devices-60 hz</v>
          </cell>
          <cell r="C165">
            <v>7698.52</v>
          </cell>
          <cell r="D165">
            <v>0</v>
          </cell>
          <cell r="E165">
            <v>7698.52</v>
          </cell>
          <cell r="F165">
            <v>2660</v>
          </cell>
        </row>
        <row r="166">
          <cell r="A166">
            <v>350036</v>
          </cell>
          <cell r="B166" t="str">
            <v>350036  Maint of Overhead Cond &amp; Devices-25 hz</v>
          </cell>
          <cell r="C166">
            <v>0</v>
          </cell>
          <cell r="D166">
            <v>0</v>
          </cell>
          <cell r="E166">
            <v>0</v>
          </cell>
          <cell r="F166">
            <v>0</v>
          </cell>
        </row>
        <row r="167">
          <cell r="A167">
            <v>350037</v>
          </cell>
          <cell r="B167" t="str">
            <v>350037  Maint. of OH Lines-Right of Way-60 Cycle</v>
          </cell>
          <cell r="C167">
            <v>22210.59</v>
          </cell>
          <cell r="D167">
            <v>44999.95</v>
          </cell>
          <cell r="E167">
            <v>-22789.360000000001</v>
          </cell>
          <cell r="F167">
            <v>41160</v>
          </cell>
        </row>
        <row r="168">
          <cell r="A168">
            <v>350038</v>
          </cell>
          <cell r="B168" t="str">
            <v>350038  Maint. of OH Lines-Right of Way-25 Cycle</v>
          </cell>
          <cell r="C168">
            <v>0</v>
          </cell>
          <cell r="D168">
            <v>3266.72</v>
          </cell>
          <cell r="E168">
            <v>-3266.72</v>
          </cell>
          <cell r="F168">
            <v>0</v>
          </cell>
        </row>
        <row r="169">
          <cell r="A169">
            <v>350039</v>
          </cell>
          <cell r="B169" t="str">
            <v>350039  Maint. of Misc Transm Plant-60 Cycle</v>
          </cell>
          <cell r="C169">
            <v>0</v>
          </cell>
          <cell r="D169">
            <v>900</v>
          </cell>
          <cell r="E169">
            <v>-900</v>
          </cell>
          <cell r="F169">
            <v>1160</v>
          </cell>
        </row>
        <row r="170">
          <cell r="A170">
            <v>350040</v>
          </cell>
          <cell r="B170" t="str">
            <v>350040  Maint. of Misc Transm Plant-25 Cycle</v>
          </cell>
          <cell r="C170">
            <v>346.03</v>
          </cell>
          <cell r="D170">
            <v>900</v>
          </cell>
          <cell r="E170">
            <v>-553.97</v>
          </cell>
          <cell r="F170">
            <v>1160</v>
          </cell>
        </row>
        <row r="171">
          <cell r="A171">
            <v>350060</v>
          </cell>
          <cell r="B171" t="str">
            <v>350060  To be used-Extra</v>
          </cell>
          <cell r="C171">
            <v>0</v>
          </cell>
          <cell r="D171">
            <v>0</v>
          </cell>
          <cell r="E171">
            <v>0</v>
          </cell>
          <cell r="F171">
            <v>0</v>
          </cell>
        </row>
        <row r="172">
          <cell r="A172">
            <v>350080</v>
          </cell>
          <cell r="B172" t="str">
            <v>350080  Transmission-Scada System Operations</v>
          </cell>
          <cell r="C172">
            <v>22425.3</v>
          </cell>
          <cell r="D172">
            <v>0</v>
          </cell>
          <cell r="E172">
            <v>22425.3</v>
          </cell>
          <cell r="F172">
            <v>22974.240000000002</v>
          </cell>
        </row>
        <row r="173">
          <cell r="A173">
            <v>360000</v>
          </cell>
          <cell r="B173" t="str">
            <v>360000  Operation Supervision&amp; Engineer-System</v>
          </cell>
          <cell r="C173">
            <v>0</v>
          </cell>
          <cell r="D173">
            <v>2266.7199999999998</v>
          </cell>
          <cell r="E173">
            <v>-2266.7199999999998</v>
          </cell>
          <cell r="F173">
            <v>32273.4</v>
          </cell>
        </row>
        <row r="174">
          <cell r="A174">
            <v>360001</v>
          </cell>
          <cell r="B174" t="str">
            <v>360001  OEB Preparation-Distribution</v>
          </cell>
          <cell r="C174">
            <v>0</v>
          </cell>
          <cell r="D174">
            <v>2266.7199999999998</v>
          </cell>
          <cell r="E174">
            <v>-2266.7199999999998</v>
          </cell>
          <cell r="F174">
            <v>2166</v>
          </cell>
        </row>
        <row r="175">
          <cell r="A175">
            <v>360002</v>
          </cell>
          <cell r="B175" t="str">
            <v>360002  IMO Preparation-Distribution</v>
          </cell>
          <cell r="C175">
            <v>0</v>
          </cell>
          <cell r="D175">
            <v>2266.7199999999998</v>
          </cell>
          <cell r="E175">
            <v>-2266.7199999999998</v>
          </cell>
          <cell r="F175">
            <v>2166</v>
          </cell>
        </row>
        <row r="176">
          <cell r="A176">
            <v>360003</v>
          </cell>
          <cell r="B176" t="str">
            <v>360003  Load Dispatching-Distribution</v>
          </cell>
          <cell r="C176">
            <v>0</v>
          </cell>
          <cell r="D176">
            <v>6400</v>
          </cell>
          <cell r="E176">
            <v>-6400</v>
          </cell>
          <cell r="F176">
            <v>235216</v>
          </cell>
        </row>
        <row r="177">
          <cell r="A177">
            <v>360004</v>
          </cell>
          <cell r="B177" t="str">
            <v>360004  Station Buildings &amp; Fixtures Exp-St. 12</v>
          </cell>
          <cell r="C177">
            <v>62971.11</v>
          </cell>
          <cell r="D177">
            <v>51333.33</v>
          </cell>
          <cell r="E177">
            <v>11637.78</v>
          </cell>
          <cell r="F177">
            <v>83200</v>
          </cell>
        </row>
        <row r="178">
          <cell r="A178">
            <v>360005</v>
          </cell>
          <cell r="B178" t="str">
            <v>360005  Station Buildings &amp; Fixtures Exp-St. 13</v>
          </cell>
          <cell r="C178">
            <v>0</v>
          </cell>
          <cell r="D178">
            <v>0</v>
          </cell>
          <cell r="E178">
            <v>0</v>
          </cell>
          <cell r="F178">
            <v>0</v>
          </cell>
        </row>
        <row r="179">
          <cell r="A179">
            <v>360006</v>
          </cell>
          <cell r="B179" t="str">
            <v>360006  Station Buildings &amp; Fixtures Exp-St. 15</v>
          </cell>
          <cell r="C179">
            <v>0</v>
          </cell>
          <cell r="D179">
            <v>0</v>
          </cell>
          <cell r="E179">
            <v>0</v>
          </cell>
          <cell r="F179">
            <v>0</v>
          </cell>
        </row>
        <row r="180">
          <cell r="A180">
            <v>360009</v>
          </cell>
          <cell r="B180" t="str">
            <v>360009  Dist Station Equip-Operating Lbr-Stat 12</v>
          </cell>
          <cell r="C180">
            <v>25237.5</v>
          </cell>
          <cell r="D180">
            <v>13333.33</v>
          </cell>
          <cell r="E180">
            <v>11904.17</v>
          </cell>
          <cell r="F180">
            <v>33513</v>
          </cell>
        </row>
        <row r="181">
          <cell r="A181">
            <v>360010</v>
          </cell>
          <cell r="B181" t="str">
            <v>360010  Dist Station Equip-Operating Lbr-Stat 13</v>
          </cell>
          <cell r="C181">
            <v>0</v>
          </cell>
          <cell r="D181">
            <v>0</v>
          </cell>
          <cell r="E181">
            <v>0</v>
          </cell>
          <cell r="F181">
            <v>0</v>
          </cell>
        </row>
        <row r="182">
          <cell r="A182">
            <v>360014</v>
          </cell>
          <cell r="B182" t="str">
            <v>360014  Dist Station Equip-Supplie &amp; Exp-Stat 12</v>
          </cell>
          <cell r="C182">
            <v>0</v>
          </cell>
          <cell r="D182">
            <v>0</v>
          </cell>
          <cell r="E182">
            <v>0</v>
          </cell>
          <cell r="F182">
            <v>0</v>
          </cell>
        </row>
        <row r="183">
          <cell r="A183">
            <v>360016</v>
          </cell>
          <cell r="B183" t="str">
            <v>360016  Dist Station Equip-Supplie &amp; Exp-Stat 15</v>
          </cell>
          <cell r="C183">
            <v>0</v>
          </cell>
          <cell r="D183">
            <v>0</v>
          </cell>
          <cell r="E183">
            <v>0</v>
          </cell>
          <cell r="F183">
            <v>0</v>
          </cell>
        </row>
        <row r="184">
          <cell r="A184">
            <v>360017</v>
          </cell>
          <cell r="B184" t="str">
            <v>360017  Dist Station Equip-Supplie &amp; Exp-Stat 16</v>
          </cell>
          <cell r="C184">
            <v>2846.52</v>
          </cell>
          <cell r="D184">
            <v>0</v>
          </cell>
          <cell r="E184">
            <v>2846.52</v>
          </cell>
          <cell r="F184">
            <v>0</v>
          </cell>
        </row>
        <row r="185">
          <cell r="A185">
            <v>360019</v>
          </cell>
          <cell r="B185" t="str">
            <v>360019  Overhead Dist Line &amp; Feeders-Oper Labour</v>
          </cell>
          <cell r="C185">
            <v>28151.78</v>
          </cell>
          <cell r="D185">
            <v>75453.33</v>
          </cell>
          <cell r="E185">
            <v>-47301.55</v>
          </cell>
          <cell r="F185">
            <v>61501.08</v>
          </cell>
        </row>
        <row r="186">
          <cell r="A186">
            <v>360021</v>
          </cell>
          <cell r="B186" t="str">
            <v>360021  Overhead Distribution Transf-Operations</v>
          </cell>
          <cell r="C186">
            <v>510</v>
          </cell>
          <cell r="D186">
            <v>3333.39</v>
          </cell>
          <cell r="E186">
            <v>-2823.39</v>
          </cell>
          <cell r="F186">
            <v>3666</v>
          </cell>
        </row>
        <row r="187">
          <cell r="A187">
            <v>360022</v>
          </cell>
          <cell r="B187" t="str">
            <v>360022  Underground Dist Lines &amp; Feeders-Op Lbr</v>
          </cell>
          <cell r="C187">
            <v>58005</v>
          </cell>
          <cell r="D187">
            <v>73066.67</v>
          </cell>
          <cell r="E187">
            <v>-15061.67</v>
          </cell>
          <cell r="F187">
            <v>61565</v>
          </cell>
        </row>
        <row r="188">
          <cell r="A188">
            <v>360024</v>
          </cell>
          <cell r="B188" t="str">
            <v>360024  Underground Dist Transformers-Operations</v>
          </cell>
          <cell r="C188">
            <v>4165</v>
          </cell>
          <cell r="D188">
            <v>3333.39</v>
          </cell>
          <cell r="E188">
            <v>831.61</v>
          </cell>
          <cell r="F188">
            <v>3666</v>
          </cell>
        </row>
        <row r="189">
          <cell r="A189">
            <v>360025</v>
          </cell>
          <cell r="B189" t="str">
            <v>360025  Meter Expenses</v>
          </cell>
          <cell r="C189">
            <v>17600.330000000002</v>
          </cell>
          <cell r="D189">
            <v>20559.96</v>
          </cell>
          <cell r="E189">
            <v>-2959.63</v>
          </cell>
          <cell r="F189">
            <v>28428.720000000001</v>
          </cell>
        </row>
        <row r="190">
          <cell r="A190">
            <v>360026</v>
          </cell>
          <cell r="B190" t="str">
            <v>360026  Customer Premise-Operating Labour</v>
          </cell>
          <cell r="C190">
            <v>0</v>
          </cell>
          <cell r="D190">
            <v>3266.72</v>
          </cell>
          <cell r="E190">
            <v>-3266.72</v>
          </cell>
          <cell r="F190">
            <v>2166</v>
          </cell>
        </row>
        <row r="191">
          <cell r="A191">
            <v>360028</v>
          </cell>
          <cell r="B191" t="str">
            <v>360028  Miscellaneous Distribution Expenses</v>
          </cell>
          <cell r="C191">
            <v>69675.520000000004</v>
          </cell>
          <cell r="D191">
            <v>149966.72</v>
          </cell>
          <cell r="E191">
            <v>-80291.199999999997</v>
          </cell>
          <cell r="F191">
            <v>143524.88</v>
          </cell>
        </row>
        <row r="192">
          <cell r="A192">
            <v>360031</v>
          </cell>
          <cell r="B192" t="str">
            <v>360031  Other Rent</v>
          </cell>
          <cell r="C192">
            <v>1880</v>
          </cell>
          <cell r="D192">
            <v>3333.33</v>
          </cell>
          <cell r="E192">
            <v>-1453.33</v>
          </cell>
          <cell r="F192">
            <v>1000</v>
          </cell>
        </row>
        <row r="193">
          <cell r="A193">
            <v>360032</v>
          </cell>
          <cell r="B193" t="str">
            <v>360032  Maint Superv &amp; Engineering-Whole System</v>
          </cell>
          <cell r="C193">
            <v>7905</v>
          </cell>
          <cell r="D193">
            <v>2600.0500000000002</v>
          </cell>
          <cell r="E193">
            <v>5304.95</v>
          </cell>
          <cell r="F193">
            <v>2166</v>
          </cell>
        </row>
        <row r="194">
          <cell r="A194">
            <v>360033</v>
          </cell>
          <cell r="B194" t="str">
            <v>360033  Maint of Build &amp; Fix-Dist Station -St 12</v>
          </cell>
          <cell r="C194">
            <v>112.82</v>
          </cell>
          <cell r="D194">
            <v>14666.66</v>
          </cell>
          <cell r="E194">
            <v>-14553.84</v>
          </cell>
          <cell r="F194">
            <v>11083</v>
          </cell>
        </row>
        <row r="195">
          <cell r="A195">
            <v>360034</v>
          </cell>
          <cell r="B195" t="str">
            <v>360034  Maint of Build &amp; Fix-Dist Station -St 13</v>
          </cell>
          <cell r="C195">
            <v>340</v>
          </cell>
          <cell r="D195">
            <v>0</v>
          </cell>
          <cell r="E195">
            <v>340</v>
          </cell>
          <cell r="F195">
            <v>0</v>
          </cell>
        </row>
        <row r="196">
          <cell r="A196">
            <v>360035</v>
          </cell>
          <cell r="B196" t="str">
            <v>360035  Maint of Build &amp; Fix-Dist Station -St 15</v>
          </cell>
          <cell r="C196">
            <v>0</v>
          </cell>
          <cell r="D196">
            <v>0</v>
          </cell>
          <cell r="E196">
            <v>0</v>
          </cell>
          <cell r="F196">
            <v>0</v>
          </cell>
        </row>
        <row r="197">
          <cell r="A197">
            <v>360036</v>
          </cell>
          <cell r="B197" t="str">
            <v>360036  Maint of Build &amp; Fix-Dist Station -St 16</v>
          </cell>
          <cell r="C197">
            <v>340</v>
          </cell>
          <cell r="D197">
            <v>0</v>
          </cell>
          <cell r="E197">
            <v>340</v>
          </cell>
          <cell r="F197">
            <v>0</v>
          </cell>
        </row>
        <row r="198">
          <cell r="A198">
            <v>360038</v>
          </cell>
          <cell r="B198" t="str">
            <v>360038  Maintenance of Distr Station Equip-St 12</v>
          </cell>
          <cell r="C198">
            <v>19083.64</v>
          </cell>
          <cell r="D198">
            <v>58560.06</v>
          </cell>
          <cell r="E198">
            <v>-39476.42</v>
          </cell>
          <cell r="F198">
            <v>42560.800000000003</v>
          </cell>
        </row>
        <row r="199">
          <cell r="A199">
            <v>360042</v>
          </cell>
          <cell r="B199" t="str">
            <v>360042  Maintenance of Distr Station Equip-St 19</v>
          </cell>
          <cell r="C199">
            <v>0</v>
          </cell>
          <cell r="D199">
            <v>0</v>
          </cell>
          <cell r="E199">
            <v>0</v>
          </cell>
          <cell r="F199">
            <v>0</v>
          </cell>
        </row>
        <row r="200">
          <cell r="A200">
            <v>360043</v>
          </cell>
          <cell r="B200" t="str">
            <v>360043  Maintenance of Poles, Towers &amp; Fixtures</v>
          </cell>
          <cell r="C200">
            <v>43414.18</v>
          </cell>
          <cell r="D200">
            <v>0</v>
          </cell>
          <cell r="E200">
            <v>43414.18</v>
          </cell>
          <cell r="F200">
            <v>58956.6</v>
          </cell>
        </row>
        <row r="201">
          <cell r="A201">
            <v>360044</v>
          </cell>
          <cell r="B201" t="str">
            <v>360044  Maintenance of Conductors &amp; Devices</v>
          </cell>
          <cell r="C201">
            <v>158151.01</v>
          </cell>
          <cell r="D201">
            <v>266666.67</v>
          </cell>
          <cell r="E201">
            <v>-108515.66</v>
          </cell>
          <cell r="F201">
            <v>236930.24</v>
          </cell>
        </row>
        <row r="202">
          <cell r="A202">
            <v>360045</v>
          </cell>
          <cell r="B202" t="str">
            <v>360045  Maintenance of Overhead Services</v>
          </cell>
          <cell r="C202">
            <v>125780.56</v>
          </cell>
          <cell r="D202">
            <v>149866.66</v>
          </cell>
          <cell r="E202">
            <v>-24086.1</v>
          </cell>
          <cell r="F202">
            <v>163191.24</v>
          </cell>
        </row>
        <row r="203">
          <cell r="A203">
            <v>360046</v>
          </cell>
          <cell r="B203" t="str">
            <v>360046  OH Dist Lines &amp; Feeders-Right-of-Way</v>
          </cell>
          <cell r="C203">
            <v>107668.92</v>
          </cell>
          <cell r="D203">
            <v>104666.66</v>
          </cell>
          <cell r="E203">
            <v>3002.26</v>
          </cell>
          <cell r="F203">
            <v>235830</v>
          </cell>
        </row>
        <row r="204">
          <cell r="A204">
            <v>360047</v>
          </cell>
          <cell r="B204" t="str">
            <v>360047  Maintenance of Underground Conduit</v>
          </cell>
          <cell r="C204">
            <v>0</v>
          </cell>
          <cell r="D204">
            <v>0</v>
          </cell>
          <cell r="E204">
            <v>0</v>
          </cell>
          <cell r="F204">
            <v>0</v>
          </cell>
        </row>
        <row r="205">
          <cell r="A205">
            <v>360048</v>
          </cell>
          <cell r="B205" t="str">
            <v>360048  Maintenance of UG Conductors &amp; Devices</v>
          </cell>
          <cell r="C205">
            <v>33268.300000000003</v>
          </cell>
          <cell r="D205">
            <v>23333.33</v>
          </cell>
          <cell r="E205">
            <v>9934.9699999999993</v>
          </cell>
          <cell r="F205">
            <v>23703.48</v>
          </cell>
        </row>
        <row r="206">
          <cell r="A206">
            <v>360049</v>
          </cell>
          <cell r="B206" t="str">
            <v>360049  Maintenance of Underground Services</v>
          </cell>
          <cell r="C206">
            <v>25300.46</v>
          </cell>
          <cell r="D206">
            <v>23400</v>
          </cell>
          <cell r="E206">
            <v>1900.46</v>
          </cell>
          <cell r="F206">
            <v>25162</v>
          </cell>
        </row>
        <row r="207">
          <cell r="A207">
            <v>360050</v>
          </cell>
          <cell r="B207" t="str">
            <v>360050  Maintenance of Line Transformers</v>
          </cell>
          <cell r="C207">
            <v>55608.52</v>
          </cell>
          <cell r="D207">
            <v>33866.67</v>
          </cell>
          <cell r="E207">
            <v>21741.85</v>
          </cell>
          <cell r="F207">
            <v>66135.8</v>
          </cell>
        </row>
        <row r="208">
          <cell r="A208">
            <v>360051</v>
          </cell>
          <cell r="B208" t="str">
            <v>360051  Maintenance ofDusk to Dawn Lights-Labour</v>
          </cell>
          <cell r="C208">
            <v>0</v>
          </cell>
          <cell r="D208">
            <v>0</v>
          </cell>
          <cell r="E208">
            <v>0</v>
          </cell>
          <cell r="F208">
            <v>8664</v>
          </cell>
        </row>
        <row r="209">
          <cell r="A209">
            <v>360052</v>
          </cell>
          <cell r="B209" t="str">
            <v>360052  Maint of Dusk to Dawn Lights-Mat &amp; Exp</v>
          </cell>
          <cell r="C209">
            <v>510</v>
          </cell>
          <cell r="D209">
            <v>0</v>
          </cell>
          <cell r="E209">
            <v>510</v>
          </cell>
          <cell r="F209">
            <v>5000</v>
          </cell>
        </row>
        <row r="210">
          <cell r="A210">
            <v>360053</v>
          </cell>
          <cell r="B210" t="str">
            <v>360053  Maintenance of Meters</v>
          </cell>
          <cell r="C210">
            <v>13128.8</v>
          </cell>
          <cell r="D210">
            <v>58680</v>
          </cell>
          <cell r="E210">
            <v>-45551.199999999997</v>
          </cell>
          <cell r="F210">
            <v>124591.36</v>
          </cell>
        </row>
        <row r="211">
          <cell r="A211">
            <v>360055</v>
          </cell>
          <cell r="B211" t="str">
            <v>360055  Maint of other Install on Cust. Premises</v>
          </cell>
          <cell r="C211">
            <v>1530</v>
          </cell>
          <cell r="D211">
            <v>2600.0500000000002</v>
          </cell>
          <cell r="E211">
            <v>-1070.05</v>
          </cell>
          <cell r="F211">
            <v>0</v>
          </cell>
        </row>
        <row r="212">
          <cell r="A212">
            <v>360056</v>
          </cell>
          <cell r="B212" t="str">
            <v>360056  OEB Reporting-Distribution</v>
          </cell>
          <cell r="C212">
            <v>2932.5</v>
          </cell>
          <cell r="D212">
            <v>16426.66</v>
          </cell>
          <cell r="E212">
            <v>-13494.16</v>
          </cell>
          <cell r="F212">
            <v>3249</v>
          </cell>
        </row>
        <row r="213">
          <cell r="A213">
            <v>360076</v>
          </cell>
          <cell r="B213" t="str">
            <v>360076  Ice Storm 2002-Maintenance</v>
          </cell>
          <cell r="C213">
            <v>0</v>
          </cell>
          <cell r="D213">
            <v>0</v>
          </cell>
          <cell r="E213">
            <v>0</v>
          </cell>
          <cell r="F213">
            <v>0</v>
          </cell>
        </row>
        <row r="214">
          <cell r="A214">
            <v>360096</v>
          </cell>
          <cell r="B214" t="str">
            <v>360096  Metering Services from Bluewater</v>
          </cell>
          <cell r="C214">
            <v>0</v>
          </cell>
          <cell r="D214">
            <v>0</v>
          </cell>
          <cell r="E214">
            <v>0</v>
          </cell>
          <cell r="F214">
            <v>0</v>
          </cell>
        </row>
        <row r="215">
          <cell r="A215">
            <v>360116</v>
          </cell>
          <cell r="B215" t="str">
            <v>360116  Distribution Scada System</v>
          </cell>
          <cell r="C215">
            <v>0</v>
          </cell>
          <cell r="D215">
            <v>0</v>
          </cell>
          <cell r="E215">
            <v>0</v>
          </cell>
          <cell r="F215">
            <v>0</v>
          </cell>
        </row>
        <row r="216">
          <cell r="A216">
            <v>360117</v>
          </cell>
          <cell r="B216" t="str">
            <v>360117  FE-Utilismart Services</v>
          </cell>
          <cell r="C216">
            <v>16302.02</v>
          </cell>
          <cell r="D216">
            <v>38195.339999999997</v>
          </cell>
          <cell r="E216">
            <v>-21893.32</v>
          </cell>
          <cell r="F216">
            <v>34600</v>
          </cell>
        </row>
        <row r="217">
          <cell r="A217">
            <v>360118</v>
          </cell>
          <cell r="B217" t="str">
            <v>360118  FE-System PLanning</v>
          </cell>
          <cell r="C217">
            <v>12100</v>
          </cell>
          <cell r="D217">
            <v>12613.34</v>
          </cell>
          <cell r="E217">
            <v>-513.34</v>
          </cell>
          <cell r="F217">
            <v>0</v>
          </cell>
        </row>
        <row r="218">
          <cell r="A218">
            <v>360119</v>
          </cell>
          <cell r="B218" t="str">
            <v>360119  FE- Supervision System Assets</v>
          </cell>
          <cell r="C218">
            <v>0</v>
          </cell>
          <cell r="D218">
            <v>0</v>
          </cell>
          <cell r="E218">
            <v>0</v>
          </cell>
          <cell r="F218">
            <v>14403.88</v>
          </cell>
        </row>
        <row r="219">
          <cell r="A219">
            <v>600000</v>
          </cell>
          <cell r="B219" t="str">
            <v>600000  PC Operating Supervision &amp; Engineering</v>
          </cell>
          <cell r="C219">
            <v>0</v>
          </cell>
          <cell r="D219">
            <v>6346.72</v>
          </cell>
          <cell r="E219">
            <v>-6346.72</v>
          </cell>
          <cell r="F219">
            <v>22905.48</v>
          </cell>
        </row>
        <row r="220">
          <cell r="A220">
            <v>600001</v>
          </cell>
          <cell r="B220" t="str">
            <v>600001  PC OEB Preparations</v>
          </cell>
          <cell r="C220">
            <v>0</v>
          </cell>
          <cell r="D220">
            <v>0</v>
          </cell>
          <cell r="E220">
            <v>0</v>
          </cell>
          <cell r="F220">
            <v>1083</v>
          </cell>
        </row>
        <row r="221">
          <cell r="A221">
            <v>600002</v>
          </cell>
          <cell r="B221" t="str">
            <v>600002  PC IMO Preparations</v>
          </cell>
          <cell r="C221">
            <v>2159.5300000000002</v>
          </cell>
          <cell r="D221">
            <v>0</v>
          </cell>
          <cell r="E221">
            <v>2159.5300000000002</v>
          </cell>
          <cell r="F221">
            <v>1083</v>
          </cell>
        </row>
        <row r="222">
          <cell r="A222">
            <v>600003</v>
          </cell>
          <cell r="B222" t="str">
            <v>600003  PC Load Dispatching-Oper Serv Distr</v>
          </cell>
          <cell r="C222">
            <v>340</v>
          </cell>
          <cell r="D222">
            <v>0</v>
          </cell>
          <cell r="E222">
            <v>340</v>
          </cell>
          <cell r="F222">
            <v>1083</v>
          </cell>
        </row>
        <row r="223">
          <cell r="A223">
            <v>600004</v>
          </cell>
          <cell r="B223" t="str">
            <v>600004  PC Stations-buildings &amp; Fixtures Expense</v>
          </cell>
          <cell r="C223">
            <v>10900.01</v>
          </cell>
          <cell r="D223">
            <v>12333.39</v>
          </cell>
          <cell r="E223">
            <v>-1433.38</v>
          </cell>
          <cell r="F223">
            <v>20300</v>
          </cell>
        </row>
        <row r="224">
          <cell r="A224">
            <v>600005</v>
          </cell>
          <cell r="B224" t="str">
            <v>600005  PC Station Equipment-Oper Lbr &amp; Expense</v>
          </cell>
          <cell r="C224">
            <v>10400</v>
          </cell>
          <cell r="D224">
            <v>10733.39</v>
          </cell>
          <cell r="E224">
            <v>-333.39</v>
          </cell>
          <cell r="F224">
            <v>12030</v>
          </cell>
        </row>
        <row r="225">
          <cell r="A225">
            <v>600006</v>
          </cell>
          <cell r="B225" t="str">
            <v>600006  PC O/H Dist Lines-Operating Lbr&amp;Expenses</v>
          </cell>
          <cell r="C225">
            <v>29837.7</v>
          </cell>
          <cell r="D225">
            <v>6666.72</v>
          </cell>
          <cell r="E225">
            <v>23170.98</v>
          </cell>
          <cell r="F225">
            <v>23035.119999999999</v>
          </cell>
        </row>
        <row r="226">
          <cell r="A226">
            <v>600007</v>
          </cell>
          <cell r="B226" t="str">
            <v>600007  PC O/H Distr Transformers-Operations</v>
          </cell>
          <cell r="C226">
            <v>2045.77</v>
          </cell>
          <cell r="D226">
            <v>6666.72</v>
          </cell>
          <cell r="E226">
            <v>-4620.95</v>
          </cell>
          <cell r="F226">
            <v>6915</v>
          </cell>
        </row>
        <row r="227">
          <cell r="A227">
            <v>600008</v>
          </cell>
          <cell r="B227" t="str">
            <v>600008  PC U/G Dist Lines-Operating Lbr&amp;Expenses</v>
          </cell>
          <cell r="C227">
            <v>37230</v>
          </cell>
          <cell r="D227">
            <v>24800</v>
          </cell>
          <cell r="E227">
            <v>12430</v>
          </cell>
          <cell r="F227">
            <v>33990</v>
          </cell>
        </row>
        <row r="228">
          <cell r="A228">
            <v>600009</v>
          </cell>
          <cell r="B228" t="str">
            <v>600009  PC U/G Distr Transformers-Operations</v>
          </cell>
          <cell r="C228">
            <v>510</v>
          </cell>
          <cell r="D228">
            <v>4300.05</v>
          </cell>
          <cell r="E228">
            <v>-3790.05</v>
          </cell>
          <cell r="F228">
            <v>3790.52</v>
          </cell>
        </row>
        <row r="229">
          <cell r="A229">
            <v>600010</v>
          </cell>
          <cell r="B229" t="str">
            <v>600010  PC Meter Expenses</v>
          </cell>
          <cell r="C229">
            <v>5305</v>
          </cell>
          <cell r="D229">
            <v>13249.99</v>
          </cell>
          <cell r="E229">
            <v>-7944.99</v>
          </cell>
          <cell r="F229">
            <v>18952.48</v>
          </cell>
        </row>
        <row r="230">
          <cell r="A230">
            <v>600011</v>
          </cell>
          <cell r="B230" t="str">
            <v>600011  PC Customer Premise-Operating Lbr</v>
          </cell>
          <cell r="C230">
            <v>510</v>
          </cell>
          <cell r="D230">
            <v>5440</v>
          </cell>
          <cell r="E230">
            <v>-4930</v>
          </cell>
          <cell r="F230">
            <v>2599.1999999999998</v>
          </cell>
        </row>
        <row r="231">
          <cell r="A231">
            <v>600012</v>
          </cell>
          <cell r="B231" t="str">
            <v>600012  PC Misc Distribution Expense</v>
          </cell>
          <cell r="C231">
            <v>8635.5</v>
          </cell>
          <cell r="D231">
            <v>90666.61</v>
          </cell>
          <cell r="E231">
            <v>-82031.11</v>
          </cell>
          <cell r="F231">
            <v>66935.56</v>
          </cell>
        </row>
        <row r="232">
          <cell r="A232">
            <v>600013</v>
          </cell>
          <cell r="B232" t="str">
            <v>600013  PC Distribution Rental</v>
          </cell>
          <cell r="C232">
            <v>0</v>
          </cell>
          <cell r="D232">
            <v>0</v>
          </cell>
          <cell r="E232">
            <v>0</v>
          </cell>
          <cell r="F232">
            <v>0</v>
          </cell>
        </row>
        <row r="233">
          <cell r="A233">
            <v>600014</v>
          </cell>
          <cell r="B233" t="str">
            <v>600014  PC Maint Supervision &amp; Engineering</v>
          </cell>
          <cell r="C233">
            <v>1275</v>
          </cell>
          <cell r="D233">
            <v>680</v>
          </cell>
          <cell r="E233">
            <v>595</v>
          </cell>
          <cell r="F233">
            <v>0</v>
          </cell>
        </row>
        <row r="234">
          <cell r="A234">
            <v>600015</v>
          </cell>
          <cell r="B234" t="str">
            <v>600015  PC Stations-Maint-Building &amp; Fixtures</v>
          </cell>
          <cell r="C234">
            <v>4934.1899999999996</v>
          </cell>
          <cell r="D234">
            <v>12400.05</v>
          </cell>
          <cell r="E234">
            <v>-7465.86</v>
          </cell>
          <cell r="F234">
            <v>7749</v>
          </cell>
        </row>
        <row r="235">
          <cell r="A235">
            <v>600016</v>
          </cell>
          <cell r="B235" t="str">
            <v>600016  PC Stations-Maintenance on Equipment</v>
          </cell>
          <cell r="C235">
            <v>682.17</v>
          </cell>
          <cell r="D235">
            <v>44053.34</v>
          </cell>
          <cell r="E235">
            <v>-43371.17</v>
          </cell>
          <cell r="F235">
            <v>51583.519999999997</v>
          </cell>
        </row>
        <row r="236">
          <cell r="A236">
            <v>600017</v>
          </cell>
          <cell r="B236" t="str">
            <v>600017  PC Maint-OH Cond &amp; Devices</v>
          </cell>
          <cell r="C236">
            <v>54610.48</v>
          </cell>
          <cell r="D236">
            <v>117266.72</v>
          </cell>
          <cell r="E236">
            <v>-62656.24</v>
          </cell>
          <cell r="F236">
            <v>96676.88</v>
          </cell>
        </row>
        <row r="237">
          <cell r="A237">
            <v>600018</v>
          </cell>
          <cell r="B237" t="str">
            <v>600018  PC Maintenance-Overhead Services</v>
          </cell>
          <cell r="C237">
            <v>69119.039999999994</v>
          </cell>
          <cell r="D237">
            <v>78999.95</v>
          </cell>
          <cell r="E237">
            <v>-9880.91</v>
          </cell>
          <cell r="F237">
            <v>98589.88</v>
          </cell>
        </row>
        <row r="238">
          <cell r="A238">
            <v>600019</v>
          </cell>
          <cell r="B238" t="str">
            <v>600019  PC Maintenance-Rights of Way</v>
          </cell>
          <cell r="C238">
            <v>8208</v>
          </cell>
          <cell r="D238">
            <v>58453.34</v>
          </cell>
          <cell r="E238">
            <v>-50245.34</v>
          </cell>
          <cell r="F238">
            <v>95830</v>
          </cell>
        </row>
        <row r="239">
          <cell r="A239">
            <v>600020</v>
          </cell>
          <cell r="B239" t="str">
            <v>600020  PC Maintenance-U/G Conductors &amp; Devices</v>
          </cell>
          <cell r="C239">
            <v>25335.32</v>
          </cell>
          <cell r="D239">
            <v>16666.66</v>
          </cell>
          <cell r="E239">
            <v>8668.66</v>
          </cell>
          <cell r="F239">
            <v>23913</v>
          </cell>
        </row>
        <row r="240">
          <cell r="A240">
            <v>600021</v>
          </cell>
          <cell r="B240" t="str">
            <v>600021  PC Maintenance-U/G Services</v>
          </cell>
          <cell r="C240">
            <v>4728.66</v>
          </cell>
          <cell r="D240">
            <v>10133.33</v>
          </cell>
          <cell r="E240">
            <v>-5404.67</v>
          </cell>
          <cell r="F240">
            <v>11498</v>
          </cell>
        </row>
        <row r="241">
          <cell r="A241">
            <v>600022</v>
          </cell>
          <cell r="B241" t="str">
            <v>600022  PC Maintenance-Line Transformers</v>
          </cell>
          <cell r="C241">
            <v>8220.3799999999992</v>
          </cell>
          <cell r="D241">
            <v>11933.28</v>
          </cell>
          <cell r="E241">
            <v>-3712.9</v>
          </cell>
          <cell r="F241">
            <v>25757.68</v>
          </cell>
        </row>
        <row r="242">
          <cell r="A242">
            <v>600023</v>
          </cell>
          <cell r="B242" t="str">
            <v>600023  PC Meter Maintenance</v>
          </cell>
          <cell r="C242">
            <v>9432.5</v>
          </cell>
          <cell r="D242">
            <v>37453.33</v>
          </cell>
          <cell r="E242">
            <v>-28020.83</v>
          </cell>
          <cell r="F242">
            <v>71454.36</v>
          </cell>
        </row>
        <row r="243">
          <cell r="A243">
            <v>600024</v>
          </cell>
          <cell r="B243" t="str">
            <v>600024  PC Customer Premise Maintenance</v>
          </cell>
          <cell r="C243">
            <v>510</v>
          </cell>
          <cell r="D243">
            <v>2600.0500000000002</v>
          </cell>
          <cell r="E243">
            <v>-2090.0500000000002</v>
          </cell>
          <cell r="F243">
            <v>1083</v>
          </cell>
        </row>
        <row r="244">
          <cell r="A244">
            <v>600025</v>
          </cell>
          <cell r="B244" t="str">
            <v>600025  PC OEB Reporting</v>
          </cell>
          <cell r="C244">
            <v>0</v>
          </cell>
          <cell r="D244">
            <v>0</v>
          </cell>
          <cell r="E244">
            <v>0</v>
          </cell>
          <cell r="F244">
            <v>0</v>
          </cell>
        </row>
        <row r="245">
          <cell r="A245">
            <v>600026</v>
          </cell>
          <cell r="B245" t="str">
            <v>600026  PC Maintenance-Sentinal Lights Lbr &amp; Exp</v>
          </cell>
          <cell r="C245">
            <v>0</v>
          </cell>
          <cell r="D245">
            <v>14966.61</v>
          </cell>
          <cell r="E245">
            <v>-14966.61</v>
          </cell>
          <cell r="F245">
            <v>0</v>
          </cell>
        </row>
        <row r="246">
          <cell r="A246">
            <v>600027</v>
          </cell>
          <cell r="B246" t="str">
            <v>600027  PC Str Lights Maint- NOT Billable</v>
          </cell>
          <cell r="C246">
            <v>888.58</v>
          </cell>
          <cell r="D246">
            <v>31599.95</v>
          </cell>
          <cell r="E246">
            <v>-30711.37</v>
          </cell>
          <cell r="F246">
            <v>0</v>
          </cell>
        </row>
        <row r="247">
          <cell r="A247">
            <v>600028</v>
          </cell>
          <cell r="B247" t="str">
            <v>600028  PC-Environ, H&amp;S Compliance Project</v>
          </cell>
          <cell r="C247">
            <v>0</v>
          </cell>
          <cell r="D247">
            <v>0</v>
          </cell>
          <cell r="E247">
            <v>0</v>
          </cell>
          <cell r="F247">
            <v>0</v>
          </cell>
        </row>
        <row r="248">
          <cell r="A248">
            <v>600040</v>
          </cell>
          <cell r="B248" t="str">
            <v>600040  PC-Maint of Poles, Towers &amp; Fixtures</v>
          </cell>
          <cell r="C248">
            <v>16195.35</v>
          </cell>
          <cell r="D248">
            <v>0</v>
          </cell>
          <cell r="E248">
            <v>16195.35</v>
          </cell>
          <cell r="F248">
            <v>23585.599999999999</v>
          </cell>
        </row>
        <row r="249">
          <cell r="A249">
            <v>600060</v>
          </cell>
          <cell r="B249" t="str">
            <v>600060  PC Customer Collections</v>
          </cell>
          <cell r="C249">
            <v>85013.75</v>
          </cell>
          <cell r="D249">
            <v>35599.99</v>
          </cell>
          <cell r="E249">
            <v>49413.760000000002</v>
          </cell>
          <cell r="F249">
            <v>86310</v>
          </cell>
        </row>
        <row r="250">
          <cell r="A250">
            <v>600061</v>
          </cell>
          <cell r="B250" t="str">
            <v>600061  PC Customer Reads</v>
          </cell>
          <cell r="C250">
            <v>84769.79</v>
          </cell>
          <cell r="D250">
            <v>75423.289999999994</v>
          </cell>
          <cell r="E250">
            <v>9346.5</v>
          </cell>
          <cell r="F250">
            <v>106746.04</v>
          </cell>
        </row>
        <row r="251">
          <cell r="A251">
            <v>600062</v>
          </cell>
          <cell r="B251" t="str">
            <v>600062  PC Customer Disconnections</v>
          </cell>
          <cell r="C251">
            <v>9423.2099999999991</v>
          </cell>
          <cell r="D251">
            <v>20666.64</v>
          </cell>
          <cell r="E251">
            <v>-11243.43</v>
          </cell>
          <cell r="F251">
            <v>51090</v>
          </cell>
        </row>
        <row r="252">
          <cell r="A252">
            <v>600080</v>
          </cell>
          <cell r="B252" t="str">
            <v>600080  PC General Maintenance</v>
          </cell>
          <cell r="C252">
            <v>15855.07</v>
          </cell>
          <cell r="D252">
            <v>95133.32</v>
          </cell>
          <cell r="E252">
            <v>-79278.25</v>
          </cell>
          <cell r="F252">
            <v>59952.800000000003</v>
          </cell>
        </row>
        <row r="253">
          <cell r="A253">
            <v>600100</v>
          </cell>
          <cell r="B253" t="str">
            <v>600100  PC Retail Billing Service Costs</v>
          </cell>
          <cell r="C253">
            <v>15986.24</v>
          </cell>
          <cell r="D253">
            <v>0</v>
          </cell>
          <cell r="E253">
            <v>15986.24</v>
          </cell>
          <cell r="F253">
            <v>0</v>
          </cell>
        </row>
        <row r="254">
          <cell r="A254">
            <v>600120</v>
          </cell>
          <cell r="B254" t="str">
            <v>600120  PC-Scada System Maintenance</v>
          </cell>
          <cell r="C254">
            <v>10816.25</v>
          </cell>
          <cell r="D254">
            <v>37333.35</v>
          </cell>
          <cell r="E254">
            <v>-26517.1</v>
          </cell>
          <cell r="F254">
            <v>23974.240000000002</v>
          </cell>
        </row>
        <row r="255">
          <cell r="A255">
            <v>600121</v>
          </cell>
          <cell r="B255" t="str">
            <v>600121  PC-August 2003 Heat Wave</v>
          </cell>
          <cell r="C255">
            <v>0</v>
          </cell>
          <cell r="D255">
            <v>0</v>
          </cell>
          <cell r="E255">
            <v>0</v>
          </cell>
          <cell r="F255">
            <v>0</v>
          </cell>
        </row>
        <row r="256">
          <cell r="A256">
            <v>600122</v>
          </cell>
          <cell r="B256" t="str">
            <v>600122  PC-Utilismart Services</v>
          </cell>
          <cell r="C256">
            <v>27248.95</v>
          </cell>
          <cell r="D256">
            <v>28000</v>
          </cell>
          <cell r="E256">
            <v>-751.05</v>
          </cell>
          <cell r="F256">
            <v>51350</v>
          </cell>
        </row>
        <row r="257">
          <cell r="A257">
            <v>600123</v>
          </cell>
          <cell r="B257" t="str">
            <v>600123  PC Supervision System Assets</v>
          </cell>
          <cell r="C257">
            <v>0</v>
          </cell>
          <cell r="D257">
            <v>0</v>
          </cell>
          <cell r="E257">
            <v>0</v>
          </cell>
          <cell r="F257">
            <v>9584.52</v>
          </cell>
        </row>
        <row r="258">
          <cell r="A258">
            <v>600124</v>
          </cell>
          <cell r="B258" t="str">
            <v>600124  PC General Customer Service Expense</v>
          </cell>
          <cell r="C258">
            <v>0</v>
          </cell>
          <cell r="D258">
            <v>0</v>
          </cell>
          <cell r="E258">
            <v>0</v>
          </cell>
          <cell r="F258">
            <v>52721.919999999998</v>
          </cell>
        </row>
        <row r="259">
          <cell r="A259">
            <v>600125</v>
          </cell>
          <cell r="B259" t="str">
            <v>600125  PC Customer Service Supervision</v>
          </cell>
          <cell r="C259">
            <v>0</v>
          </cell>
          <cell r="D259">
            <v>0</v>
          </cell>
          <cell r="E259">
            <v>0</v>
          </cell>
          <cell r="F259">
            <v>26928</v>
          </cell>
        </row>
        <row r="260">
          <cell r="A260">
            <v>600126</v>
          </cell>
          <cell r="B260" t="str">
            <v>600126  PC - Bad Debts Provision</v>
          </cell>
          <cell r="C260">
            <v>56641.69</v>
          </cell>
          <cell r="D260">
            <v>0</v>
          </cell>
          <cell r="E260">
            <v>56641.69</v>
          </cell>
          <cell r="F260">
            <v>42000</v>
          </cell>
        </row>
        <row r="261">
          <cell r="A261">
            <v>710000</v>
          </cell>
          <cell r="B261" t="str">
            <v>710000  EOP-Operation Supervision &amp; Engineering</v>
          </cell>
          <cell r="C261">
            <v>7800</v>
          </cell>
          <cell r="D261">
            <v>0</v>
          </cell>
          <cell r="E261">
            <v>7800</v>
          </cell>
          <cell r="F261">
            <v>10510</v>
          </cell>
        </row>
        <row r="262">
          <cell r="A262">
            <v>710001</v>
          </cell>
          <cell r="B262" t="str">
            <v>710001  EOP-Load Dispatching Operations</v>
          </cell>
          <cell r="C262">
            <v>0</v>
          </cell>
          <cell r="D262">
            <v>5156.72</v>
          </cell>
          <cell r="E262">
            <v>-5156.72</v>
          </cell>
          <cell r="F262">
            <v>1515</v>
          </cell>
        </row>
        <row r="263">
          <cell r="A263">
            <v>710002</v>
          </cell>
          <cell r="B263" t="str">
            <v>710002  EOP-Station Buildings and Fixtures Expen</v>
          </cell>
          <cell r="C263">
            <v>1070</v>
          </cell>
          <cell r="D263">
            <v>8150.05</v>
          </cell>
          <cell r="E263">
            <v>-7080.05</v>
          </cell>
          <cell r="F263">
            <v>0</v>
          </cell>
        </row>
        <row r="264">
          <cell r="A264">
            <v>710003</v>
          </cell>
          <cell r="B264" t="str">
            <v>710003  EOP-Dist Station Equip-Oper Lbr</v>
          </cell>
          <cell r="C264">
            <v>14782.5</v>
          </cell>
          <cell r="D264">
            <v>0</v>
          </cell>
          <cell r="E264">
            <v>14782.5</v>
          </cell>
          <cell r="F264">
            <v>19556</v>
          </cell>
        </row>
        <row r="265">
          <cell r="A265">
            <v>710004</v>
          </cell>
          <cell r="B265" t="str">
            <v>710004  EOP-Dist Station Equip-Supplies &amp; Exp</v>
          </cell>
          <cell r="C265">
            <v>271.10000000000002</v>
          </cell>
          <cell r="D265">
            <v>0</v>
          </cell>
          <cell r="E265">
            <v>271.10000000000002</v>
          </cell>
          <cell r="F265">
            <v>0</v>
          </cell>
        </row>
        <row r="266">
          <cell r="A266">
            <v>710005</v>
          </cell>
          <cell r="B266" t="str">
            <v>710005  EOP-OH Dist Lines &amp; Feeder Oper Lbr</v>
          </cell>
          <cell r="C266">
            <v>2993.46</v>
          </cell>
          <cell r="D266">
            <v>36833.279999999999</v>
          </cell>
          <cell r="E266">
            <v>-33839.82</v>
          </cell>
          <cell r="F266">
            <v>18680</v>
          </cell>
        </row>
        <row r="267">
          <cell r="A267">
            <v>710006</v>
          </cell>
          <cell r="B267" t="str">
            <v>710006  EOP-OH Dist Lines &amp; Feeder Supplie &amp; exp</v>
          </cell>
          <cell r="C267">
            <v>17289.46</v>
          </cell>
          <cell r="D267">
            <v>3733.33</v>
          </cell>
          <cell r="E267">
            <v>13556.13</v>
          </cell>
          <cell r="F267">
            <v>27000</v>
          </cell>
        </row>
        <row r="268">
          <cell r="A268">
            <v>710007</v>
          </cell>
          <cell r="B268" t="str">
            <v>710007  EOP-OH Dist Transformers Operations</v>
          </cell>
          <cell r="C268">
            <v>4741.5200000000004</v>
          </cell>
          <cell r="D268">
            <v>13900</v>
          </cell>
          <cell r="E268">
            <v>-9158.48</v>
          </cell>
          <cell r="F268">
            <v>56022</v>
          </cell>
        </row>
        <row r="269">
          <cell r="A269">
            <v>710008</v>
          </cell>
          <cell r="B269" t="str">
            <v>710008  EOP-UG Dist Lines &amp; Feeder Oper Lbr</v>
          </cell>
          <cell r="C269">
            <v>425</v>
          </cell>
          <cell r="D269">
            <v>0</v>
          </cell>
          <cell r="E269">
            <v>425</v>
          </cell>
          <cell r="F269">
            <v>8080.04</v>
          </cell>
        </row>
        <row r="270">
          <cell r="A270">
            <v>710009</v>
          </cell>
          <cell r="B270" t="str">
            <v>710009  EOP-UG Dist Lines &amp; Feeder Suppl &amp; Expen</v>
          </cell>
          <cell r="C270">
            <v>866.99</v>
          </cell>
          <cell r="D270">
            <v>9666.67</v>
          </cell>
          <cell r="E270">
            <v>-8799.68</v>
          </cell>
          <cell r="F270">
            <v>2600</v>
          </cell>
        </row>
        <row r="271">
          <cell r="A271">
            <v>710010</v>
          </cell>
          <cell r="B271" t="str">
            <v>710010  EOP-UG Dist Transformers Operations</v>
          </cell>
          <cell r="C271">
            <v>1490</v>
          </cell>
          <cell r="D271">
            <v>0</v>
          </cell>
          <cell r="E271">
            <v>1490</v>
          </cell>
          <cell r="F271">
            <v>6132</v>
          </cell>
        </row>
        <row r="272">
          <cell r="A272">
            <v>710011</v>
          </cell>
          <cell r="B272" t="str">
            <v>710011  EOP-Meter Expenses</v>
          </cell>
          <cell r="C272">
            <v>3449.64</v>
          </cell>
          <cell r="D272">
            <v>44449.95</v>
          </cell>
          <cell r="E272">
            <v>-41000.31</v>
          </cell>
          <cell r="F272">
            <v>5050.04</v>
          </cell>
        </row>
        <row r="273">
          <cell r="A273">
            <v>710012</v>
          </cell>
          <cell r="B273" t="str">
            <v>710012  EOP-Customer Premises-Operating Labour</v>
          </cell>
          <cell r="C273">
            <v>467.5</v>
          </cell>
          <cell r="D273">
            <v>0</v>
          </cell>
          <cell r="E273">
            <v>467.5</v>
          </cell>
          <cell r="F273">
            <v>2020.04</v>
          </cell>
        </row>
        <row r="274">
          <cell r="A274">
            <v>710013</v>
          </cell>
          <cell r="B274" t="str">
            <v>710013  EOP-Customer Premises-Materials &amp; Expens</v>
          </cell>
          <cell r="C274">
            <v>9.3699999999999992</v>
          </cell>
          <cell r="D274">
            <v>0</v>
          </cell>
          <cell r="E274">
            <v>9.3699999999999992</v>
          </cell>
          <cell r="F274">
            <v>200</v>
          </cell>
        </row>
        <row r="275">
          <cell r="A275">
            <v>710014</v>
          </cell>
          <cell r="B275" t="str">
            <v>710014  EOP-Miscellaneous Dist Expense</v>
          </cell>
          <cell r="C275">
            <v>107336.1</v>
          </cell>
          <cell r="D275">
            <v>108166.66</v>
          </cell>
          <cell r="E275">
            <v>-830.56</v>
          </cell>
          <cell r="F275">
            <v>13464.77</v>
          </cell>
        </row>
        <row r="276">
          <cell r="A276">
            <v>710015</v>
          </cell>
          <cell r="B276" t="str">
            <v>710015  EOP-UG Dist Lines &amp; Feeder Rental Paid</v>
          </cell>
          <cell r="C276">
            <v>0</v>
          </cell>
          <cell r="D276">
            <v>1000</v>
          </cell>
          <cell r="E276">
            <v>-1000</v>
          </cell>
          <cell r="F276">
            <v>0</v>
          </cell>
        </row>
        <row r="277">
          <cell r="A277">
            <v>710016</v>
          </cell>
          <cell r="B277" t="str">
            <v>710016  EOP-OH Dist Lines &amp; Feeder Rental Paid</v>
          </cell>
          <cell r="C277">
            <v>0</v>
          </cell>
          <cell r="D277">
            <v>0</v>
          </cell>
          <cell r="E277">
            <v>0</v>
          </cell>
          <cell r="F277">
            <v>0</v>
          </cell>
        </row>
        <row r="278">
          <cell r="A278">
            <v>710017</v>
          </cell>
          <cell r="B278" t="str">
            <v>710017  EOP-Other Rent</v>
          </cell>
          <cell r="C278">
            <v>255</v>
          </cell>
          <cell r="D278">
            <v>0</v>
          </cell>
          <cell r="E278">
            <v>255</v>
          </cell>
          <cell r="F278">
            <v>0</v>
          </cell>
        </row>
        <row r="279">
          <cell r="A279">
            <v>710019</v>
          </cell>
          <cell r="B279" t="str">
            <v>710019  EOP-Maint Buildings &amp; Fixtrues-Dist Stat</v>
          </cell>
          <cell r="C279">
            <v>3236.18</v>
          </cell>
          <cell r="D279">
            <v>14416.67</v>
          </cell>
          <cell r="E279">
            <v>-11180.49</v>
          </cell>
          <cell r="F279">
            <v>6530</v>
          </cell>
        </row>
        <row r="280">
          <cell r="A280">
            <v>710020</v>
          </cell>
          <cell r="B280" t="str">
            <v>710020  EOP-Maintenance Dist Station Equipment</v>
          </cell>
          <cell r="C280">
            <v>12292.06</v>
          </cell>
          <cell r="D280">
            <v>6780</v>
          </cell>
          <cell r="E280">
            <v>5512.06</v>
          </cell>
          <cell r="F280">
            <v>28575</v>
          </cell>
        </row>
        <row r="281">
          <cell r="A281">
            <v>710021</v>
          </cell>
          <cell r="B281" t="str">
            <v>710021  EOP-Maintenance Poles, Towers &amp; Fixtures</v>
          </cell>
          <cell r="C281">
            <v>591.71</v>
          </cell>
          <cell r="D281">
            <v>29450</v>
          </cell>
          <cell r="E281">
            <v>-28858.29</v>
          </cell>
          <cell r="F281">
            <v>7131.6</v>
          </cell>
        </row>
        <row r="282">
          <cell r="A282">
            <v>710022</v>
          </cell>
          <cell r="B282" t="str">
            <v>710022  EOP-Maintenance OH Cond &amp; Devices</v>
          </cell>
          <cell r="C282">
            <v>46112.03</v>
          </cell>
          <cell r="D282">
            <v>2550</v>
          </cell>
          <cell r="E282">
            <v>43562.03</v>
          </cell>
          <cell r="F282">
            <v>23448</v>
          </cell>
        </row>
        <row r="283">
          <cell r="A283">
            <v>710023</v>
          </cell>
          <cell r="B283" t="str">
            <v>710023  EOP-Maintenance Overhead Services</v>
          </cell>
          <cell r="C283">
            <v>15639.83</v>
          </cell>
          <cell r="D283">
            <v>13483.28</v>
          </cell>
          <cell r="E283">
            <v>2156.5500000000002</v>
          </cell>
          <cell r="F283">
            <v>21000.04</v>
          </cell>
        </row>
        <row r="284">
          <cell r="A284">
            <v>710024</v>
          </cell>
          <cell r="B284" t="str">
            <v>710024  EOP-OH Dist Lines &amp; Feeders ROW</v>
          </cell>
          <cell r="C284">
            <v>340</v>
          </cell>
          <cell r="D284">
            <v>0</v>
          </cell>
          <cell r="E284">
            <v>340</v>
          </cell>
          <cell r="F284">
            <v>35350.04</v>
          </cell>
        </row>
        <row r="285">
          <cell r="A285">
            <v>710025</v>
          </cell>
          <cell r="B285" t="str">
            <v>710025  EOP-Maintenance of UG Conduit</v>
          </cell>
          <cell r="C285">
            <v>9530</v>
          </cell>
          <cell r="D285">
            <v>0</v>
          </cell>
          <cell r="E285">
            <v>9530</v>
          </cell>
          <cell r="F285">
            <v>0</v>
          </cell>
        </row>
        <row r="286">
          <cell r="A286">
            <v>710026</v>
          </cell>
          <cell r="B286" t="str">
            <v>710026  EOP-Maintenance of UG Cond &amp; Devices</v>
          </cell>
          <cell r="C286">
            <v>1377.65</v>
          </cell>
          <cell r="D286">
            <v>8516.7199999999993</v>
          </cell>
          <cell r="E286">
            <v>-7139.07</v>
          </cell>
          <cell r="F286">
            <v>4330</v>
          </cell>
        </row>
        <row r="287">
          <cell r="A287">
            <v>710027</v>
          </cell>
          <cell r="B287" t="str">
            <v>710027  EOP-Maintenance of Underground Services</v>
          </cell>
          <cell r="C287">
            <v>3823.22</v>
          </cell>
          <cell r="D287">
            <v>3783.39</v>
          </cell>
          <cell r="E287">
            <v>39.83</v>
          </cell>
          <cell r="F287">
            <v>4830</v>
          </cell>
        </row>
        <row r="288">
          <cell r="A288">
            <v>710028</v>
          </cell>
          <cell r="B288" t="str">
            <v>710028  EOP-Maintenance of Line Transformers</v>
          </cell>
          <cell r="C288">
            <v>6688.21</v>
          </cell>
          <cell r="D288">
            <v>5016.6099999999997</v>
          </cell>
          <cell r="E288">
            <v>1671.6</v>
          </cell>
          <cell r="F288">
            <v>17060</v>
          </cell>
        </row>
        <row r="289">
          <cell r="A289">
            <v>710029</v>
          </cell>
          <cell r="B289" t="str">
            <v>710029  EOP-Maintenance of Meters</v>
          </cell>
          <cell r="C289">
            <v>17696.16</v>
          </cell>
          <cell r="D289">
            <v>53550</v>
          </cell>
          <cell r="E289">
            <v>-35853.839999999997</v>
          </cell>
          <cell r="F289">
            <v>15233</v>
          </cell>
        </row>
        <row r="290">
          <cell r="A290">
            <v>710030</v>
          </cell>
          <cell r="B290" t="str">
            <v>710030  EOP-Maint of Other Install on Cust Premi</v>
          </cell>
          <cell r="C290">
            <v>3612.5</v>
          </cell>
          <cell r="D290">
            <v>0</v>
          </cell>
          <cell r="E290">
            <v>3612.5</v>
          </cell>
          <cell r="F290">
            <v>0</v>
          </cell>
        </row>
        <row r="291">
          <cell r="A291">
            <v>710031</v>
          </cell>
          <cell r="B291" t="str">
            <v>710031  EOP-Service Cent Maint Locked see 710035</v>
          </cell>
          <cell r="C291">
            <v>0</v>
          </cell>
          <cell r="D291">
            <v>0</v>
          </cell>
          <cell r="E291">
            <v>0</v>
          </cell>
          <cell r="F291">
            <v>0</v>
          </cell>
        </row>
        <row r="292">
          <cell r="A292">
            <v>710032</v>
          </cell>
          <cell r="B292" t="str">
            <v>710032  EOP- Customer Billing Locked Use 710034</v>
          </cell>
          <cell r="C292">
            <v>0</v>
          </cell>
          <cell r="D292">
            <v>0</v>
          </cell>
          <cell r="E292">
            <v>0</v>
          </cell>
          <cell r="F292">
            <v>0</v>
          </cell>
        </row>
        <row r="293">
          <cell r="A293">
            <v>710034</v>
          </cell>
          <cell r="B293" t="str">
            <v>710034  EOP-Customer Billing</v>
          </cell>
          <cell r="C293">
            <v>46774.14</v>
          </cell>
          <cell r="D293">
            <v>44666.7</v>
          </cell>
          <cell r="E293">
            <v>2107.44</v>
          </cell>
          <cell r="F293">
            <v>80170.039999999994</v>
          </cell>
        </row>
        <row r="294">
          <cell r="A294">
            <v>710035</v>
          </cell>
          <cell r="B294" t="str">
            <v>710035  EOP-Service Center Maintenance</v>
          </cell>
          <cell r="C294">
            <v>16926.830000000002</v>
          </cell>
          <cell r="D294">
            <v>43683.3</v>
          </cell>
          <cell r="E294">
            <v>-26756.47</v>
          </cell>
          <cell r="F294">
            <v>66282.880000000005</v>
          </cell>
        </row>
        <row r="295">
          <cell r="A295">
            <v>710036</v>
          </cell>
          <cell r="B295" t="str">
            <v>710036  EOP-Streetlight Maintenance</v>
          </cell>
          <cell r="C295">
            <v>15824.13</v>
          </cell>
          <cell r="D295">
            <v>6483.39</v>
          </cell>
          <cell r="E295">
            <v>9340.74</v>
          </cell>
          <cell r="F295">
            <v>13090</v>
          </cell>
        </row>
        <row r="296">
          <cell r="A296">
            <v>710037</v>
          </cell>
          <cell r="B296" t="str">
            <v>710037  EOP-Sentinal Lights Maintenance</v>
          </cell>
          <cell r="C296">
            <v>820</v>
          </cell>
          <cell r="D296">
            <v>3650.05</v>
          </cell>
          <cell r="E296">
            <v>-2830.05</v>
          </cell>
          <cell r="F296">
            <v>3830</v>
          </cell>
        </row>
        <row r="297">
          <cell r="A297">
            <v>710039</v>
          </cell>
          <cell r="B297" t="str">
            <v>710039  EOP-August 2003 Heat Wave</v>
          </cell>
          <cell r="C297">
            <v>0</v>
          </cell>
          <cell r="D297">
            <v>0</v>
          </cell>
          <cell r="E297">
            <v>0</v>
          </cell>
          <cell r="F297">
            <v>0</v>
          </cell>
        </row>
        <row r="298">
          <cell r="A298">
            <v>710040</v>
          </cell>
          <cell r="B298" t="str">
            <v>710040  EOP-Customer Disconnections</v>
          </cell>
          <cell r="C298">
            <v>1971.82</v>
          </cell>
          <cell r="D298">
            <v>7700</v>
          </cell>
          <cell r="E298">
            <v>-5728.18</v>
          </cell>
          <cell r="F298">
            <v>4744</v>
          </cell>
        </row>
        <row r="299">
          <cell r="A299">
            <v>710041</v>
          </cell>
          <cell r="B299" t="str">
            <v>710041  EOP-Customer Reads</v>
          </cell>
          <cell r="C299">
            <v>73560.19</v>
          </cell>
          <cell r="D299">
            <v>34833.339999999997</v>
          </cell>
          <cell r="E299">
            <v>38726.85</v>
          </cell>
          <cell r="F299">
            <v>55603.08</v>
          </cell>
        </row>
        <row r="300">
          <cell r="A300">
            <v>710042</v>
          </cell>
          <cell r="B300" t="str">
            <v>710042  EOP-Customer Collections</v>
          </cell>
          <cell r="C300">
            <v>2125</v>
          </cell>
          <cell r="D300">
            <v>9533.34</v>
          </cell>
          <cell r="E300">
            <v>-7408.34</v>
          </cell>
          <cell r="F300">
            <v>29360.04</v>
          </cell>
        </row>
        <row r="301">
          <cell r="A301">
            <v>710043</v>
          </cell>
          <cell r="B301" t="str">
            <v>710043  EOP-General Fleet Maintenance</v>
          </cell>
          <cell r="C301">
            <v>85</v>
          </cell>
          <cell r="D301">
            <v>2750</v>
          </cell>
          <cell r="E301">
            <v>-2665</v>
          </cell>
          <cell r="F301">
            <v>2270.04</v>
          </cell>
        </row>
        <row r="302">
          <cell r="A302">
            <v>710044</v>
          </cell>
          <cell r="B302" t="str">
            <v>710044  EOP-Joint Healty &amp; Safety Committe</v>
          </cell>
          <cell r="C302">
            <v>0</v>
          </cell>
          <cell r="D302">
            <v>3683.28</v>
          </cell>
          <cell r="E302">
            <v>-3683.28</v>
          </cell>
          <cell r="F302">
            <v>0</v>
          </cell>
        </row>
        <row r="303">
          <cell r="A303">
            <v>710045</v>
          </cell>
          <cell r="B303" t="str">
            <v>710045  EOP-Utilismart Services</v>
          </cell>
          <cell r="C303">
            <v>21385.200000000001</v>
          </cell>
          <cell r="D303">
            <v>21528</v>
          </cell>
          <cell r="E303">
            <v>-142.80000000000001</v>
          </cell>
          <cell r="F303">
            <v>38000</v>
          </cell>
        </row>
        <row r="304">
          <cell r="A304">
            <v>710046</v>
          </cell>
          <cell r="B304" t="str">
            <v>710046  EOP-Substations Mgmt Function</v>
          </cell>
          <cell r="C304">
            <v>5100</v>
          </cell>
          <cell r="D304">
            <v>4760</v>
          </cell>
          <cell r="E304">
            <v>340</v>
          </cell>
          <cell r="F304">
            <v>0</v>
          </cell>
        </row>
        <row r="305">
          <cell r="A305">
            <v>710047</v>
          </cell>
          <cell r="B305" t="str">
            <v>710047  EOP-System Planning</v>
          </cell>
          <cell r="C305">
            <v>4295</v>
          </cell>
          <cell r="D305">
            <v>4216.71</v>
          </cell>
          <cell r="E305">
            <v>78.290000000000006</v>
          </cell>
          <cell r="F305">
            <v>0</v>
          </cell>
        </row>
        <row r="306">
          <cell r="A306">
            <v>710048</v>
          </cell>
          <cell r="B306" t="str">
            <v>710048  EOP-Mgmt of T&amp;D</v>
          </cell>
          <cell r="C306">
            <v>12325</v>
          </cell>
          <cell r="D306">
            <v>12665.04</v>
          </cell>
          <cell r="E306">
            <v>-340.04</v>
          </cell>
          <cell r="F306">
            <v>0</v>
          </cell>
        </row>
        <row r="307">
          <cell r="A307">
            <v>710049</v>
          </cell>
          <cell r="B307" t="str">
            <v>710049  EOP-General Customer Service Expense</v>
          </cell>
          <cell r="C307">
            <v>3918.75</v>
          </cell>
          <cell r="D307">
            <v>0</v>
          </cell>
          <cell r="E307">
            <v>3918.75</v>
          </cell>
          <cell r="F307">
            <v>59491.839999999997</v>
          </cell>
        </row>
        <row r="308">
          <cell r="A308">
            <v>710050</v>
          </cell>
          <cell r="B308" t="str">
            <v>710050  EOP-BOUNDARIES PROJECT</v>
          </cell>
          <cell r="C308">
            <v>1955.12</v>
          </cell>
          <cell r="D308">
            <v>0</v>
          </cell>
          <cell r="E308">
            <v>1955.12</v>
          </cell>
          <cell r="F308">
            <v>0</v>
          </cell>
        </row>
        <row r="309">
          <cell r="A309">
            <v>710051</v>
          </cell>
          <cell r="B309" t="str">
            <v>710051  EOP-Supervision System Assets</v>
          </cell>
          <cell r="C309">
            <v>0</v>
          </cell>
          <cell r="D309">
            <v>0</v>
          </cell>
          <cell r="E309">
            <v>0</v>
          </cell>
          <cell r="F309">
            <v>28453.88</v>
          </cell>
        </row>
        <row r="310">
          <cell r="A310">
            <v>710052</v>
          </cell>
          <cell r="B310" t="str">
            <v>710052  EOP-Customer Service Supervision</v>
          </cell>
          <cell r="C310">
            <v>0</v>
          </cell>
          <cell r="D310">
            <v>0</v>
          </cell>
          <cell r="E310">
            <v>0</v>
          </cell>
          <cell r="F310">
            <v>17509.64</v>
          </cell>
        </row>
        <row r="311">
          <cell r="A311">
            <v>710053</v>
          </cell>
          <cell r="B311" t="str">
            <v>710053  EOP- Bad Debts Provision</v>
          </cell>
          <cell r="C311">
            <v>6387.95</v>
          </cell>
          <cell r="D311">
            <v>0</v>
          </cell>
          <cell r="E311">
            <v>6387.95</v>
          </cell>
          <cell r="F311">
            <v>15000</v>
          </cell>
        </row>
        <row r="312">
          <cell r="A312">
            <v>700000</v>
          </cell>
          <cell r="B312" t="str">
            <v>700000  Cornwall-Transmission Lines Operation</v>
          </cell>
          <cell r="C312">
            <v>7979.03</v>
          </cell>
          <cell r="D312">
            <v>3733.33</v>
          </cell>
          <cell r="E312">
            <v>4245.7</v>
          </cell>
          <cell r="F312">
            <v>900</v>
          </cell>
        </row>
        <row r="313">
          <cell r="A313">
            <v>700001</v>
          </cell>
          <cell r="B313" t="str">
            <v>700001  Cornwall-Transmission Lines Maintenance</v>
          </cell>
          <cell r="C313">
            <v>14526.28</v>
          </cell>
          <cell r="D313">
            <v>12033.33</v>
          </cell>
          <cell r="E313">
            <v>2492.9499999999998</v>
          </cell>
          <cell r="F313">
            <v>22408</v>
          </cell>
        </row>
        <row r="314">
          <cell r="A314">
            <v>700002</v>
          </cell>
          <cell r="B314" t="str">
            <v>700002  Cornwall-Transmission Lines ROW</v>
          </cell>
          <cell r="C314">
            <v>6480</v>
          </cell>
          <cell r="D314">
            <v>4533.33</v>
          </cell>
          <cell r="E314">
            <v>1946.67</v>
          </cell>
          <cell r="F314">
            <v>9204</v>
          </cell>
        </row>
        <row r="315">
          <cell r="A315">
            <v>700003</v>
          </cell>
          <cell r="B315" t="str">
            <v>700003  Cornwall-Station Buildings &amp; Fixt Expens</v>
          </cell>
          <cell r="C315">
            <v>17108.89</v>
          </cell>
          <cell r="D315">
            <v>26400</v>
          </cell>
          <cell r="E315">
            <v>-9291.11</v>
          </cell>
          <cell r="F315">
            <v>24000</v>
          </cell>
        </row>
        <row r="316">
          <cell r="A316">
            <v>700004</v>
          </cell>
          <cell r="B316" t="str">
            <v>700004  Cornwall-Maint Dist Station Equipment</v>
          </cell>
          <cell r="C316">
            <v>47068.480000000003</v>
          </cell>
          <cell r="D316">
            <v>55483.33</v>
          </cell>
          <cell r="E316">
            <v>-8414.85</v>
          </cell>
          <cell r="F316">
            <v>113459.36</v>
          </cell>
        </row>
        <row r="317">
          <cell r="A317">
            <v>700005</v>
          </cell>
          <cell r="B317" t="str">
            <v>700005  Cornwall-Dist Sation Equip-Supp&amp;Exp</v>
          </cell>
          <cell r="C317">
            <v>11154.64</v>
          </cell>
          <cell r="D317">
            <v>52750.05</v>
          </cell>
          <cell r="E317">
            <v>-41595.410000000003</v>
          </cell>
          <cell r="F317">
            <v>14000</v>
          </cell>
        </row>
        <row r="318">
          <cell r="A318">
            <v>700006</v>
          </cell>
          <cell r="B318" t="str">
            <v>700006  Cornwall-OH Dist Lines &amp; Feeder Supp&amp;Exp</v>
          </cell>
          <cell r="C318">
            <v>201656.74</v>
          </cell>
          <cell r="D318">
            <v>-0.09</v>
          </cell>
          <cell r="E318">
            <v>201656.83</v>
          </cell>
          <cell r="F318">
            <v>249532</v>
          </cell>
        </row>
        <row r="319">
          <cell r="A319">
            <v>700007</v>
          </cell>
          <cell r="B319" t="str">
            <v>700007  Cornwall-Maint of OH Cond &amp; Devices</v>
          </cell>
          <cell r="C319">
            <v>51992.27</v>
          </cell>
          <cell r="D319">
            <v>14466.87</v>
          </cell>
          <cell r="E319">
            <v>37525.4</v>
          </cell>
          <cell r="F319">
            <v>68805</v>
          </cell>
        </row>
        <row r="320">
          <cell r="A320">
            <v>700008</v>
          </cell>
          <cell r="B320" t="str">
            <v>700008  Cornwall-Overhead Dist Tree Trimming</v>
          </cell>
          <cell r="C320">
            <v>0</v>
          </cell>
          <cell r="D320">
            <v>0</v>
          </cell>
          <cell r="E320">
            <v>0</v>
          </cell>
          <cell r="F320">
            <v>127040</v>
          </cell>
        </row>
        <row r="321">
          <cell r="A321">
            <v>700009</v>
          </cell>
          <cell r="B321" t="str">
            <v>700009  Cornwall-UG Dist Lines &amp; Feeder Supp&amp;Exp</v>
          </cell>
          <cell r="C321">
            <v>145616.67000000001</v>
          </cell>
          <cell r="D321">
            <v>-0.1</v>
          </cell>
          <cell r="E321">
            <v>145616.76999999999</v>
          </cell>
          <cell r="F321">
            <v>8000</v>
          </cell>
        </row>
        <row r="322">
          <cell r="A322">
            <v>700010</v>
          </cell>
          <cell r="B322" t="str">
            <v>700010  Cornwall-Maint of UG Cond &amp; Devices</v>
          </cell>
          <cell r="C322">
            <v>35424.04</v>
          </cell>
          <cell r="D322">
            <v>53733.53</v>
          </cell>
          <cell r="E322">
            <v>-18309.490000000002</v>
          </cell>
          <cell r="F322">
            <v>73483.56</v>
          </cell>
        </row>
        <row r="323">
          <cell r="A323">
            <v>700011</v>
          </cell>
          <cell r="B323" t="str">
            <v>700011  Cornwall-OH Distribution Transformers</v>
          </cell>
          <cell r="C323">
            <v>17915</v>
          </cell>
          <cell r="D323">
            <v>56450</v>
          </cell>
          <cell r="E323">
            <v>-38535</v>
          </cell>
          <cell r="F323">
            <v>52785</v>
          </cell>
        </row>
        <row r="324">
          <cell r="A324">
            <v>700012</v>
          </cell>
          <cell r="B324" t="str">
            <v>700012  Cornwall-Maint of Line Transformers</v>
          </cell>
          <cell r="C324">
            <v>12989.97</v>
          </cell>
          <cell r="D324">
            <v>29983.33</v>
          </cell>
          <cell r="E324">
            <v>-16993.36</v>
          </cell>
          <cell r="F324">
            <v>30135.919999999998</v>
          </cell>
        </row>
        <row r="325">
          <cell r="A325">
            <v>700013</v>
          </cell>
          <cell r="B325" t="str">
            <v>700013  Cornwall-Meter Reading lab &amp; Exp</v>
          </cell>
          <cell r="C325">
            <v>102730.73</v>
          </cell>
          <cell r="D325">
            <v>117080.04</v>
          </cell>
          <cell r="E325">
            <v>-14349.31</v>
          </cell>
          <cell r="F325">
            <v>151585.12</v>
          </cell>
        </row>
        <row r="326">
          <cell r="A326">
            <v>700014</v>
          </cell>
          <cell r="B326" t="str">
            <v>700014  Cornwall-Finals &amp; Reconnects Lab &amp; Exp</v>
          </cell>
          <cell r="C326">
            <v>50057.5</v>
          </cell>
          <cell r="D326">
            <v>65240</v>
          </cell>
          <cell r="E326">
            <v>-15182.5</v>
          </cell>
          <cell r="F326">
            <v>77212</v>
          </cell>
        </row>
        <row r="327">
          <cell r="A327">
            <v>700015</v>
          </cell>
          <cell r="B327" t="str">
            <v>700015  Cornwall-Collections lab &amp; Exp</v>
          </cell>
          <cell r="C327">
            <v>186067.1</v>
          </cell>
          <cell r="D327">
            <v>212106.71</v>
          </cell>
          <cell r="E327">
            <v>-26039.61</v>
          </cell>
          <cell r="F327">
            <v>227273.64</v>
          </cell>
        </row>
        <row r="328">
          <cell r="A328">
            <v>700020</v>
          </cell>
          <cell r="B328" t="str">
            <v>700020  Cornwall Meter Expenses</v>
          </cell>
          <cell r="C328">
            <v>42643.82</v>
          </cell>
          <cell r="D328">
            <v>136133.29</v>
          </cell>
          <cell r="E328">
            <v>-93489.47</v>
          </cell>
          <cell r="F328">
            <v>92106.240000000005</v>
          </cell>
        </row>
        <row r="329">
          <cell r="A329">
            <v>700040</v>
          </cell>
          <cell r="B329" t="str">
            <v>700040  Cornwall-Dist Stat Equip - Oper Labr</v>
          </cell>
          <cell r="C329">
            <v>70867.02</v>
          </cell>
          <cell r="D329">
            <v>53300</v>
          </cell>
          <cell r="E329">
            <v>17567.02</v>
          </cell>
          <cell r="F329">
            <v>126098.96</v>
          </cell>
        </row>
        <row r="330">
          <cell r="A330">
            <v>700041</v>
          </cell>
          <cell r="B330" t="str">
            <v>700041  Cornwall-OH Dist Lines &amp; Feeder Oper Lbr</v>
          </cell>
          <cell r="C330">
            <v>162490.19</v>
          </cell>
          <cell r="D330">
            <v>395499.87</v>
          </cell>
          <cell r="E330">
            <v>-233009.68</v>
          </cell>
          <cell r="F330">
            <v>277656.56</v>
          </cell>
        </row>
        <row r="331">
          <cell r="A331">
            <v>700042</v>
          </cell>
          <cell r="B331" t="str">
            <v>700042  Cornwall-UG Dist Lines &amp; Feeder Oper Lbr</v>
          </cell>
          <cell r="C331">
            <v>21848.94</v>
          </cell>
          <cell r="D331">
            <v>148666.67000000001</v>
          </cell>
          <cell r="E331">
            <v>-126817.73</v>
          </cell>
          <cell r="F331">
            <v>113253</v>
          </cell>
        </row>
        <row r="332">
          <cell r="A332">
            <v>700043</v>
          </cell>
          <cell r="B332" t="str">
            <v>700043  Cornwall-UG Distribution Transformers</v>
          </cell>
          <cell r="C332">
            <v>4482.3900000000003</v>
          </cell>
          <cell r="D332">
            <v>5866.61</v>
          </cell>
          <cell r="E332">
            <v>-1384.22</v>
          </cell>
          <cell r="F332">
            <v>12810</v>
          </cell>
        </row>
        <row r="333">
          <cell r="A333">
            <v>700044</v>
          </cell>
          <cell r="B333" t="str">
            <v>700044  Cornwall - Maintenance of Meters</v>
          </cell>
          <cell r="C333">
            <v>15368.13</v>
          </cell>
          <cell r="D333">
            <v>0</v>
          </cell>
          <cell r="E333">
            <v>15368.13</v>
          </cell>
          <cell r="F333">
            <v>157399</v>
          </cell>
        </row>
        <row r="334">
          <cell r="A334">
            <v>700045</v>
          </cell>
          <cell r="B334" t="str">
            <v>700045  Cornwall-Operation of Str. Lite TWPS&amp; CI</v>
          </cell>
          <cell r="C334">
            <v>881.24</v>
          </cell>
          <cell r="D334">
            <v>0</v>
          </cell>
          <cell r="E334">
            <v>881.24</v>
          </cell>
          <cell r="F334">
            <v>0</v>
          </cell>
        </row>
        <row r="335">
          <cell r="A335">
            <v>700046</v>
          </cell>
          <cell r="B335" t="str">
            <v>700046  Cornwall Customer Premi- Oper lbr</v>
          </cell>
          <cell r="C335">
            <v>0</v>
          </cell>
          <cell r="D335">
            <v>0</v>
          </cell>
          <cell r="E335">
            <v>0</v>
          </cell>
          <cell r="F335">
            <v>0</v>
          </cell>
        </row>
        <row r="336">
          <cell r="A336">
            <v>700047</v>
          </cell>
          <cell r="B336" t="str">
            <v>700047  Cornwall Customer Premise Mat &amp; Exp</v>
          </cell>
          <cell r="C336">
            <v>191.06</v>
          </cell>
          <cell r="D336">
            <v>0</v>
          </cell>
          <cell r="E336">
            <v>191.06</v>
          </cell>
          <cell r="F336">
            <v>0</v>
          </cell>
        </row>
        <row r="337">
          <cell r="A337">
            <v>700048</v>
          </cell>
          <cell r="B337" t="str">
            <v>700048  Cornwall Misc Dist Expense</v>
          </cell>
          <cell r="C337">
            <v>71174.850000000006</v>
          </cell>
          <cell r="D337">
            <v>2000</v>
          </cell>
          <cell r="E337">
            <v>69174.850000000006</v>
          </cell>
          <cell r="F337">
            <v>29911.08</v>
          </cell>
        </row>
        <row r="338">
          <cell r="A338">
            <v>700049</v>
          </cell>
          <cell r="B338" t="str">
            <v>700049  Cornwall UG Dist Lines &amp; Feed-Rental Pd</v>
          </cell>
          <cell r="C338">
            <v>170</v>
          </cell>
          <cell r="D338">
            <v>0</v>
          </cell>
          <cell r="E338">
            <v>170</v>
          </cell>
          <cell r="F338">
            <v>0</v>
          </cell>
        </row>
        <row r="339">
          <cell r="A339">
            <v>700050</v>
          </cell>
          <cell r="B339" t="str">
            <v>700050  Cornwall OH Dist Lines &amp; Feed-Rental Pd</v>
          </cell>
          <cell r="C339">
            <v>0</v>
          </cell>
          <cell r="D339">
            <v>0</v>
          </cell>
          <cell r="E339">
            <v>0</v>
          </cell>
          <cell r="F339">
            <v>0</v>
          </cell>
        </row>
        <row r="340">
          <cell r="A340">
            <v>700051</v>
          </cell>
          <cell r="B340" t="str">
            <v>700051  Cornwall Other Rent</v>
          </cell>
          <cell r="C340">
            <v>0</v>
          </cell>
          <cell r="D340">
            <v>0</v>
          </cell>
          <cell r="E340">
            <v>0</v>
          </cell>
          <cell r="F340">
            <v>0</v>
          </cell>
        </row>
        <row r="341">
          <cell r="A341">
            <v>700052</v>
          </cell>
          <cell r="B341" t="str">
            <v>700052  Cornwall Maint Supervision &amp; Engineering</v>
          </cell>
          <cell r="C341">
            <v>1360</v>
          </cell>
          <cell r="D341">
            <v>0</v>
          </cell>
          <cell r="E341">
            <v>1360</v>
          </cell>
          <cell r="F341">
            <v>21020</v>
          </cell>
        </row>
        <row r="342">
          <cell r="A342">
            <v>700053</v>
          </cell>
          <cell r="B342" t="str">
            <v>700053  Cornwall Maint of Build &amp; Fix-Dist Stats</v>
          </cell>
          <cell r="C342">
            <v>255</v>
          </cell>
          <cell r="D342">
            <v>0</v>
          </cell>
          <cell r="E342">
            <v>255</v>
          </cell>
          <cell r="F342">
            <v>0</v>
          </cell>
        </row>
        <row r="343">
          <cell r="A343">
            <v>700054</v>
          </cell>
          <cell r="B343" t="str">
            <v>700054  Cornwall Maint of Poles Towers &amp; Fixture</v>
          </cell>
          <cell r="C343">
            <v>5255</v>
          </cell>
          <cell r="D343">
            <v>461166.56</v>
          </cell>
          <cell r="E343">
            <v>-455911.56</v>
          </cell>
          <cell r="F343">
            <v>23196.6</v>
          </cell>
        </row>
        <row r="344">
          <cell r="A344">
            <v>700055</v>
          </cell>
          <cell r="B344" t="str">
            <v>700055  Cornwall Maintenance of OH Services</v>
          </cell>
          <cell r="C344">
            <v>87469.33</v>
          </cell>
          <cell r="D344">
            <v>52149.91</v>
          </cell>
          <cell r="E344">
            <v>35319.42</v>
          </cell>
          <cell r="F344">
            <v>69840.52</v>
          </cell>
        </row>
        <row r="345">
          <cell r="A345">
            <v>700056</v>
          </cell>
          <cell r="B345" t="str">
            <v>700056  Cornwall OH Dist Lines &amp; Feeders- ROW</v>
          </cell>
          <cell r="C345">
            <v>55142.5</v>
          </cell>
          <cell r="D345">
            <v>0</v>
          </cell>
          <cell r="E345">
            <v>55142.5</v>
          </cell>
          <cell r="F345">
            <v>5255</v>
          </cell>
        </row>
        <row r="346">
          <cell r="A346">
            <v>700057</v>
          </cell>
          <cell r="B346" t="str">
            <v>700057  Cornwall Maintenance of UG COnduit</v>
          </cell>
          <cell r="C346">
            <v>3338.62</v>
          </cell>
          <cell r="D346">
            <v>10966.61</v>
          </cell>
          <cell r="E346">
            <v>-7627.99</v>
          </cell>
          <cell r="F346">
            <v>10710</v>
          </cell>
        </row>
        <row r="347">
          <cell r="A347">
            <v>700058</v>
          </cell>
          <cell r="B347" t="str">
            <v>700058  Cornwall Maintenance of UG Services</v>
          </cell>
          <cell r="C347">
            <v>23282.53</v>
          </cell>
          <cell r="D347">
            <v>17433.32</v>
          </cell>
          <cell r="E347">
            <v>5849.21</v>
          </cell>
          <cell r="F347">
            <v>30392.52</v>
          </cell>
        </row>
        <row r="348">
          <cell r="A348">
            <v>700059</v>
          </cell>
          <cell r="B348" t="str">
            <v>700059  Cornwall Maint of Str.lites TWPS &amp; CI</v>
          </cell>
          <cell r="C348">
            <v>7226.8</v>
          </cell>
          <cell r="D348">
            <v>12200</v>
          </cell>
          <cell r="E348">
            <v>-4973.2</v>
          </cell>
          <cell r="F348">
            <v>13110</v>
          </cell>
        </row>
        <row r="349">
          <cell r="A349">
            <v>700060</v>
          </cell>
          <cell r="B349" t="str">
            <v>700060  Cornwall Sentinal Lights - Labour</v>
          </cell>
          <cell r="C349">
            <v>2422.5</v>
          </cell>
          <cell r="D349">
            <v>8133.33</v>
          </cell>
          <cell r="E349">
            <v>-5710.83</v>
          </cell>
          <cell r="F349">
            <v>5255</v>
          </cell>
        </row>
        <row r="350">
          <cell r="A350">
            <v>700061</v>
          </cell>
          <cell r="B350" t="str">
            <v>700061  Cornwall Sentinal Lights -Material &amp; Exp</v>
          </cell>
          <cell r="C350">
            <v>817.59</v>
          </cell>
          <cell r="D350">
            <v>1333.33</v>
          </cell>
          <cell r="E350">
            <v>-515.74</v>
          </cell>
          <cell r="F350">
            <v>1400</v>
          </cell>
        </row>
        <row r="351">
          <cell r="A351">
            <v>700062</v>
          </cell>
          <cell r="B351" t="str">
            <v>700062  Cornwall Maint of Other Instal on Cust P</v>
          </cell>
          <cell r="C351">
            <v>69</v>
          </cell>
          <cell r="D351">
            <v>0</v>
          </cell>
          <cell r="E351">
            <v>69</v>
          </cell>
          <cell r="F351">
            <v>200</v>
          </cell>
        </row>
        <row r="352">
          <cell r="A352">
            <v>700063</v>
          </cell>
          <cell r="B352" t="str">
            <v>700063  Cornwall Fibre Optic Maintenance</v>
          </cell>
          <cell r="C352">
            <v>1169.54</v>
          </cell>
          <cell r="D352">
            <v>4400</v>
          </cell>
          <cell r="E352">
            <v>-3230.46</v>
          </cell>
          <cell r="F352">
            <v>0</v>
          </cell>
        </row>
        <row r="353">
          <cell r="A353">
            <v>700064</v>
          </cell>
          <cell r="B353" t="str">
            <v>700064  Cornwall Customer Billing</v>
          </cell>
          <cell r="C353">
            <v>91859.8</v>
          </cell>
          <cell r="D353">
            <v>167791.71</v>
          </cell>
          <cell r="E353">
            <v>-75931.91</v>
          </cell>
          <cell r="F353">
            <v>219600</v>
          </cell>
        </row>
        <row r="354">
          <cell r="A354">
            <v>700065</v>
          </cell>
          <cell r="B354" t="str">
            <v>700065  Cornwall-Scada System</v>
          </cell>
          <cell r="C354">
            <v>629.55999999999995</v>
          </cell>
          <cell r="D354">
            <v>0</v>
          </cell>
          <cell r="E354">
            <v>629.55999999999995</v>
          </cell>
          <cell r="F354">
            <v>2400</v>
          </cell>
        </row>
        <row r="355">
          <cell r="A355">
            <v>700066</v>
          </cell>
          <cell r="B355" t="str">
            <v>700066  Cornwall-General Fleet Maintnenance</v>
          </cell>
          <cell r="C355">
            <v>36757.18</v>
          </cell>
          <cell r="D355">
            <v>31759.96</v>
          </cell>
          <cell r="E355">
            <v>4997.22</v>
          </cell>
          <cell r="F355">
            <v>36143.96</v>
          </cell>
        </row>
        <row r="356">
          <cell r="A356">
            <v>700067</v>
          </cell>
          <cell r="B356" t="str">
            <v>700067  Cornwall-Service Centre Maintenance</v>
          </cell>
          <cell r="C356">
            <v>234551.25</v>
          </cell>
          <cell r="D356">
            <v>295793.34000000003</v>
          </cell>
          <cell r="E356">
            <v>-61242.09</v>
          </cell>
          <cell r="F356">
            <v>359531.96</v>
          </cell>
        </row>
        <row r="357">
          <cell r="A357">
            <v>700068</v>
          </cell>
          <cell r="B357" t="str">
            <v>700068  Cornwall-H&amp;S Committee Meetings</v>
          </cell>
          <cell r="C357">
            <v>2922.29</v>
          </cell>
          <cell r="D357">
            <v>8100</v>
          </cell>
          <cell r="E357">
            <v>-5177.71</v>
          </cell>
          <cell r="F357">
            <v>0</v>
          </cell>
        </row>
        <row r="358">
          <cell r="A358">
            <v>700069</v>
          </cell>
          <cell r="B358" t="str">
            <v>700069  Cornwall-Load Dispatching &amp; Mgmt (COP)</v>
          </cell>
          <cell r="C358">
            <v>45617.33</v>
          </cell>
          <cell r="D358">
            <v>14560</v>
          </cell>
          <cell r="E358">
            <v>31057.33</v>
          </cell>
          <cell r="F358">
            <v>47000.04</v>
          </cell>
        </row>
        <row r="359">
          <cell r="A359">
            <v>700070</v>
          </cell>
          <cell r="B359" t="str">
            <v>700070  Cornwall City Maint on Streetlight &amp; sig</v>
          </cell>
          <cell r="C359">
            <v>225</v>
          </cell>
          <cell r="D359">
            <v>0</v>
          </cell>
          <cell r="E359">
            <v>225</v>
          </cell>
          <cell r="F359">
            <v>0</v>
          </cell>
        </row>
        <row r="360">
          <cell r="A360">
            <v>700072</v>
          </cell>
          <cell r="B360" t="str">
            <v>700072  CE-August 2003 Heat Wave</v>
          </cell>
          <cell r="C360">
            <v>0</v>
          </cell>
          <cell r="D360">
            <v>0</v>
          </cell>
          <cell r="E360">
            <v>0</v>
          </cell>
          <cell r="F360">
            <v>0</v>
          </cell>
        </row>
        <row r="361">
          <cell r="A361">
            <v>700073</v>
          </cell>
          <cell r="B361" t="str">
            <v>700073  Cornwall-Storekeeping Relief</v>
          </cell>
          <cell r="C361">
            <v>0</v>
          </cell>
          <cell r="D361">
            <v>26400</v>
          </cell>
          <cell r="E361">
            <v>-26400</v>
          </cell>
          <cell r="F361">
            <v>0</v>
          </cell>
        </row>
        <row r="362">
          <cell r="A362">
            <v>700074</v>
          </cell>
          <cell r="B362" t="str">
            <v>700074  Cornwall-Purchasing Management Function</v>
          </cell>
          <cell r="C362">
            <v>18205</v>
          </cell>
          <cell r="D362">
            <v>50443.42</v>
          </cell>
          <cell r="E362">
            <v>-32238.42</v>
          </cell>
          <cell r="F362">
            <v>43104</v>
          </cell>
        </row>
        <row r="363">
          <cell r="A363">
            <v>700075</v>
          </cell>
          <cell r="B363" t="str">
            <v>700075  Cornwall-Property Management Function</v>
          </cell>
          <cell r="C363">
            <v>29802</v>
          </cell>
          <cell r="D363">
            <v>34283.42</v>
          </cell>
          <cell r="E363">
            <v>-4481.42</v>
          </cell>
          <cell r="F363">
            <v>19704</v>
          </cell>
        </row>
        <row r="364">
          <cell r="A364">
            <v>700076</v>
          </cell>
          <cell r="B364" t="str">
            <v>700076  Cornwall-Substations Mgmt Function</v>
          </cell>
          <cell r="C364">
            <v>9860</v>
          </cell>
          <cell r="D364">
            <v>9463.2800000000007</v>
          </cell>
          <cell r="E364">
            <v>396.72</v>
          </cell>
          <cell r="F364">
            <v>0</v>
          </cell>
        </row>
        <row r="365">
          <cell r="A365">
            <v>700077</v>
          </cell>
          <cell r="B365" t="str">
            <v>700077  CE-Mgmt of T&amp;D</v>
          </cell>
          <cell r="C365">
            <v>18700</v>
          </cell>
          <cell r="D365">
            <v>18983.330000000002</v>
          </cell>
          <cell r="E365">
            <v>-283.33</v>
          </cell>
          <cell r="F365">
            <v>0</v>
          </cell>
        </row>
        <row r="366">
          <cell r="A366">
            <v>700078</v>
          </cell>
          <cell r="B366" t="str">
            <v>700078  CE - BOUNDARIES PROJECT</v>
          </cell>
          <cell r="C366">
            <v>6545.41</v>
          </cell>
          <cell r="D366">
            <v>0</v>
          </cell>
          <cell r="E366">
            <v>6545.41</v>
          </cell>
          <cell r="F366">
            <v>0</v>
          </cell>
        </row>
        <row r="367">
          <cell r="A367">
            <v>700079</v>
          </cell>
          <cell r="B367" t="str">
            <v>700079  CE - General Customer Service Expense</v>
          </cell>
          <cell r="C367">
            <v>0</v>
          </cell>
          <cell r="D367">
            <v>0</v>
          </cell>
          <cell r="E367">
            <v>0</v>
          </cell>
          <cell r="F367">
            <v>269200.5</v>
          </cell>
        </row>
        <row r="368">
          <cell r="A368">
            <v>700080</v>
          </cell>
          <cell r="B368" t="str">
            <v>700080  CE - Supervision System Assets</v>
          </cell>
          <cell r="C368">
            <v>0</v>
          </cell>
          <cell r="D368">
            <v>0</v>
          </cell>
          <cell r="E368">
            <v>0</v>
          </cell>
          <cell r="F368">
            <v>68589.52</v>
          </cell>
        </row>
        <row r="369">
          <cell r="A369">
            <v>700081</v>
          </cell>
          <cell r="B369" t="str">
            <v>700081  CE - Customer Service Supervision</v>
          </cell>
          <cell r="C369">
            <v>0</v>
          </cell>
          <cell r="D369">
            <v>0</v>
          </cell>
          <cell r="E369">
            <v>0</v>
          </cell>
          <cell r="F369">
            <v>57650</v>
          </cell>
        </row>
        <row r="370">
          <cell r="A370">
            <v>700082</v>
          </cell>
          <cell r="B370" t="str">
            <v>700082  CE - General Engineering Services</v>
          </cell>
          <cell r="C370">
            <v>0</v>
          </cell>
          <cell r="D370">
            <v>0</v>
          </cell>
          <cell r="E370">
            <v>0</v>
          </cell>
          <cell r="F370">
            <v>96398.48</v>
          </cell>
        </row>
        <row r="371">
          <cell r="A371">
            <v>700083</v>
          </cell>
          <cell r="B371" t="str">
            <v>700083  CE - Bad Debts Provision</v>
          </cell>
          <cell r="C371">
            <v>197310.05</v>
          </cell>
          <cell r="D371">
            <v>0</v>
          </cell>
          <cell r="E371">
            <v>197310.05</v>
          </cell>
          <cell r="F371">
            <v>115000</v>
          </cell>
        </row>
        <row r="372">
          <cell r="A372">
            <v>740000</v>
          </cell>
          <cell r="B372" t="str">
            <v>740000  GG  Kingston Mills Maint of Prop</v>
          </cell>
          <cell r="C372">
            <v>1292.5</v>
          </cell>
          <cell r="D372">
            <v>1600.04</v>
          </cell>
          <cell r="E372">
            <v>-307.54000000000002</v>
          </cell>
          <cell r="F372">
            <v>5739.04</v>
          </cell>
        </row>
        <row r="373">
          <cell r="A373">
            <v>740001</v>
          </cell>
          <cell r="B373" t="str">
            <v>740001  GG  Kingston Mills Maint of Building</v>
          </cell>
          <cell r="C373">
            <v>1092.46</v>
          </cell>
          <cell r="D373">
            <v>1600.04</v>
          </cell>
          <cell r="E373">
            <v>-507.58</v>
          </cell>
          <cell r="F373">
            <v>2016</v>
          </cell>
        </row>
        <row r="374">
          <cell r="A374">
            <v>740002</v>
          </cell>
          <cell r="B374" t="str">
            <v>740002  GG  Kingston Mills Maint of Houses</v>
          </cell>
          <cell r="C374">
            <v>137.5</v>
          </cell>
          <cell r="D374">
            <v>0</v>
          </cell>
          <cell r="E374">
            <v>137.5</v>
          </cell>
          <cell r="F374">
            <v>0</v>
          </cell>
        </row>
        <row r="375">
          <cell r="A375">
            <v>740003</v>
          </cell>
          <cell r="B375" t="str">
            <v>740003  GG  Kingston Mills Maint of Dams</v>
          </cell>
          <cell r="C375">
            <v>110</v>
          </cell>
          <cell r="D375">
            <v>0</v>
          </cell>
          <cell r="E375">
            <v>110</v>
          </cell>
          <cell r="F375">
            <v>0</v>
          </cell>
        </row>
        <row r="376">
          <cell r="A376">
            <v>740004</v>
          </cell>
          <cell r="B376" t="str">
            <v>740004  GG  Kingston M Maint of Canals,Pens Etc</v>
          </cell>
          <cell r="C376">
            <v>1227.5</v>
          </cell>
          <cell r="D376">
            <v>0</v>
          </cell>
          <cell r="E376">
            <v>1227.5</v>
          </cell>
          <cell r="F376">
            <v>0</v>
          </cell>
        </row>
        <row r="377">
          <cell r="A377">
            <v>740005</v>
          </cell>
          <cell r="B377" t="str">
            <v>740005  GG  Kingston Mills Maint of Generators</v>
          </cell>
          <cell r="C377">
            <v>6363.97</v>
          </cell>
          <cell r="D377">
            <v>6000.04</v>
          </cell>
          <cell r="E377">
            <v>363.93</v>
          </cell>
          <cell r="F377">
            <v>4724</v>
          </cell>
        </row>
        <row r="378">
          <cell r="A378">
            <v>740006</v>
          </cell>
          <cell r="B378" t="str">
            <v>740006  GG  Kingston Mills Maint of Elect Plant</v>
          </cell>
          <cell r="C378">
            <v>1077.5</v>
          </cell>
          <cell r="D378">
            <v>6000.04</v>
          </cell>
          <cell r="E378">
            <v>-4922.54</v>
          </cell>
          <cell r="F378">
            <v>2016</v>
          </cell>
        </row>
        <row r="379">
          <cell r="A379">
            <v>740007</v>
          </cell>
          <cell r="B379" t="str">
            <v>740007  GG Washburn Maint of Building</v>
          </cell>
          <cell r="C379">
            <v>100.75</v>
          </cell>
          <cell r="D379">
            <v>3066.67</v>
          </cell>
          <cell r="E379">
            <v>-2965.92</v>
          </cell>
          <cell r="F379">
            <v>1108.04</v>
          </cell>
        </row>
        <row r="380">
          <cell r="A380">
            <v>740008</v>
          </cell>
          <cell r="B380" t="str">
            <v>740008  GG Washburn Maint of Canals, Pens, Tanks</v>
          </cell>
          <cell r="C380">
            <v>207.5</v>
          </cell>
          <cell r="D380">
            <v>0</v>
          </cell>
          <cell r="E380">
            <v>207.5</v>
          </cell>
          <cell r="F380">
            <v>0</v>
          </cell>
        </row>
        <row r="381">
          <cell r="A381">
            <v>740009</v>
          </cell>
          <cell r="B381" t="str">
            <v>740009  GG Washburn Maint of Generators</v>
          </cell>
          <cell r="C381">
            <v>1435</v>
          </cell>
          <cell r="D381">
            <v>3066.67</v>
          </cell>
          <cell r="E381">
            <v>-1631.67</v>
          </cell>
          <cell r="F381">
            <v>1408.04</v>
          </cell>
        </row>
        <row r="382">
          <cell r="A382">
            <v>740010</v>
          </cell>
          <cell r="B382" t="str">
            <v>740010  GG Washburn Maint of Elec plant</v>
          </cell>
          <cell r="C382">
            <v>199.71</v>
          </cell>
          <cell r="D382">
            <v>3066.67</v>
          </cell>
          <cell r="E382">
            <v>-2866.96</v>
          </cell>
          <cell r="F382">
            <v>1108.04</v>
          </cell>
        </row>
        <row r="383">
          <cell r="A383">
            <v>740011</v>
          </cell>
          <cell r="B383" t="str">
            <v>740011  GG Brewer Mills Maint of Building</v>
          </cell>
          <cell r="C383">
            <v>1643.45</v>
          </cell>
          <cell r="D383">
            <v>3066.67</v>
          </cell>
          <cell r="E383">
            <v>-1423.22</v>
          </cell>
          <cell r="F383">
            <v>2016</v>
          </cell>
        </row>
        <row r="384">
          <cell r="A384">
            <v>740012</v>
          </cell>
          <cell r="B384" t="str">
            <v>740012  GG Brewer Mills Maint of House</v>
          </cell>
          <cell r="C384">
            <v>368.29</v>
          </cell>
          <cell r="D384">
            <v>0</v>
          </cell>
          <cell r="E384">
            <v>368.29</v>
          </cell>
          <cell r="F384">
            <v>0</v>
          </cell>
        </row>
        <row r="385">
          <cell r="A385">
            <v>740013</v>
          </cell>
          <cell r="B385" t="str">
            <v>740013  GG Brewers Maint of Canals, Pens, Tanks</v>
          </cell>
          <cell r="C385">
            <v>275</v>
          </cell>
          <cell r="D385">
            <v>0</v>
          </cell>
          <cell r="E385">
            <v>275</v>
          </cell>
          <cell r="F385">
            <v>0</v>
          </cell>
        </row>
        <row r="386">
          <cell r="A386">
            <v>740014</v>
          </cell>
          <cell r="B386" t="str">
            <v>740014  GG Brewer Mills Maint of Generators</v>
          </cell>
          <cell r="C386">
            <v>3809.79</v>
          </cell>
          <cell r="D386">
            <v>3066.67</v>
          </cell>
          <cell r="E386">
            <v>743.12</v>
          </cell>
          <cell r="F386">
            <v>2616</v>
          </cell>
        </row>
        <row r="387">
          <cell r="A387">
            <v>740015</v>
          </cell>
          <cell r="B387" t="str">
            <v>740015  GG Brewer Mills Maint of Elec Plant</v>
          </cell>
          <cell r="C387">
            <v>137.5</v>
          </cell>
          <cell r="D387">
            <v>3066.67</v>
          </cell>
          <cell r="E387">
            <v>-2929.17</v>
          </cell>
          <cell r="F387">
            <v>2116</v>
          </cell>
        </row>
        <row r="388">
          <cell r="A388">
            <v>740016</v>
          </cell>
          <cell r="B388" t="str">
            <v>740016  GG Brewer Mills Land</v>
          </cell>
          <cell r="C388">
            <v>302.5</v>
          </cell>
          <cell r="D388">
            <v>133.33000000000001</v>
          </cell>
          <cell r="E388">
            <v>169.17</v>
          </cell>
          <cell r="F388">
            <v>200</v>
          </cell>
        </row>
        <row r="389">
          <cell r="A389">
            <v>740017</v>
          </cell>
          <cell r="B389" t="str">
            <v>740017  GG Jones Falls Maint of Building</v>
          </cell>
          <cell r="C389">
            <v>266.38</v>
          </cell>
          <cell r="D389">
            <v>6200.04</v>
          </cell>
          <cell r="E389">
            <v>-5933.66</v>
          </cell>
          <cell r="F389">
            <v>2316</v>
          </cell>
        </row>
        <row r="390">
          <cell r="A390">
            <v>740019</v>
          </cell>
          <cell r="B390" t="str">
            <v>740019  GG Jones Falls Maint of Cnals, Pens Etc</v>
          </cell>
          <cell r="C390">
            <v>1792.5</v>
          </cell>
          <cell r="D390">
            <v>0</v>
          </cell>
          <cell r="E390">
            <v>1792.5</v>
          </cell>
          <cell r="F390">
            <v>2116</v>
          </cell>
        </row>
        <row r="391">
          <cell r="A391">
            <v>740020</v>
          </cell>
          <cell r="B391" t="str">
            <v>740020  GG Jones Falls Maint of Generators</v>
          </cell>
          <cell r="C391">
            <v>4193.74</v>
          </cell>
          <cell r="D391">
            <v>6066.71</v>
          </cell>
          <cell r="E391">
            <v>-1872.97</v>
          </cell>
          <cell r="F391">
            <v>2816</v>
          </cell>
        </row>
        <row r="392">
          <cell r="A392">
            <v>740021</v>
          </cell>
          <cell r="B392" t="str">
            <v>740021  GG Jones Falls Maint of Elec Plant</v>
          </cell>
          <cell r="C392">
            <v>1181.21</v>
          </cell>
          <cell r="D392">
            <v>6066.71</v>
          </cell>
          <cell r="E392">
            <v>-4885.5</v>
          </cell>
          <cell r="F392">
            <v>2116</v>
          </cell>
        </row>
        <row r="393">
          <cell r="A393">
            <v>740022</v>
          </cell>
          <cell r="B393" t="str">
            <v>740022  GG Jones Falls Land</v>
          </cell>
          <cell r="C393">
            <v>316.2</v>
          </cell>
          <cell r="D393">
            <v>1800.04</v>
          </cell>
          <cell r="E393">
            <v>-1483.84</v>
          </cell>
          <cell r="F393">
            <v>4223.04</v>
          </cell>
        </row>
        <row r="394">
          <cell r="A394">
            <v>740023</v>
          </cell>
          <cell r="B394" t="str">
            <v>740023  GG Gananoque Maint of Property</v>
          </cell>
          <cell r="C394">
            <v>842.5</v>
          </cell>
          <cell r="D394">
            <v>1666.71</v>
          </cell>
          <cell r="E394">
            <v>-824.21</v>
          </cell>
          <cell r="F394">
            <v>300</v>
          </cell>
        </row>
        <row r="395">
          <cell r="A395">
            <v>740024</v>
          </cell>
          <cell r="B395" t="str">
            <v>740024  GG Gananoque Maint of Building</v>
          </cell>
          <cell r="C395">
            <v>5438.2</v>
          </cell>
          <cell r="D395">
            <v>1666.71</v>
          </cell>
          <cell r="E395">
            <v>3771.49</v>
          </cell>
          <cell r="F395">
            <v>2116</v>
          </cell>
        </row>
        <row r="396">
          <cell r="A396">
            <v>740025</v>
          </cell>
          <cell r="B396" t="str">
            <v>740025  GG Gananoque Maint of Canals, Pens, Etc</v>
          </cell>
          <cell r="C396">
            <v>5078.6899999999996</v>
          </cell>
          <cell r="D396">
            <v>1800.04</v>
          </cell>
          <cell r="E396">
            <v>3278.65</v>
          </cell>
          <cell r="F396">
            <v>2316</v>
          </cell>
        </row>
        <row r="397">
          <cell r="A397">
            <v>740026</v>
          </cell>
          <cell r="B397" t="str">
            <v>740026  GG Gananoque Maint of Generators</v>
          </cell>
          <cell r="C397">
            <v>8608.7800000000007</v>
          </cell>
          <cell r="D397">
            <v>3066.67</v>
          </cell>
          <cell r="E397">
            <v>5542.11</v>
          </cell>
          <cell r="F397">
            <v>2816</v>
          </cell>
        </row>
        <row r="398">
          <cell r="A398">
            <v>740027</v>
          </cell>
          <cell r="B398" t="str">
            <v>740027  GG Gananoque Maint of Elec Plant</v>
          </cell>
          <cell r="C398">
            <v>4060</v>
          </cell>
          <cell r="D398">
            <v>3066.67</v>
          </cell>
          <cell r="E398">
            <v>993.33</v>
          </cell>
          <cell r="F398">
            <v>2116</v>
          </cell>
        </row>
        <row r="399">
          <cell r="A399">
            <v>740028</v>
          </cell>
          <cell r="B399" t="str">
            <v>740028  GG Control Dams</v>
          </cell>
          <cell r="C399">
            <v>14202.2</v>
          </cell>
          <cell r="D399">
            <v>3600.01</v>
          </cell>
          <cell r="E399">
            <v>10602.19</v>
          </cell>
          <cell r="F399">
            <v>16420</v>
          </cell>
        </row>
        <row r="400">
          <cell r="A400">
            <v>740029</v>
          </cell>
          <cell r="B400" t="str">
            <v>740029  GG Thermal Plant Maint of Property</v>
          </cell>
          <cell r="C400">
            <v>4065.24</v>
          </cell>
          <cell r="D400">
            <v>1533.38</v>
          </cell>
          <cell r="E400">
            <v>2531.86</v>
          </cell>
          <cell r="F400">
            <v>1916</v>
          </cell>
        </row>
        <row r="401">
          <cell r="A401">
            <v>740030</v>
          </cell>
          <cell r="B401" t="str">
            <v>740030  GG Thermal Plant Maint of Building</v>
          </cell>
          <cell r="C401">
            <v>1315.01</v>
          </cell>
          <cell r="D401">
            <v>1533.38</v>
          </cell>
          <cell r="E401">
            <v>-218.37</v>
          </cell>
          <cell r="F401">
            <v>0</v>
          </cell>
        </row>
        <row r="402">
          <cell r="A402">
            <v>740031</v>
          </cell>
          <cell r="B402" t="str">
            <v>740031  GG Thermal Plant Maint of Generators</v>
          </cell>
          <cell r="C402">
            <v>0</v>
          </cell>
          <cell r="D402">
            <v>0</v>
          </cell>
          <cell r="E402">
            <v>0</v>
          </cell>
          <cell r="F402">
            <v>0</v>
          </cell>
        </row>
        <row r="403">
          <cell r="A403">
            <v>740032</v>
          </cell>
          <cell r="B403" t="str">
            <v>740032  GG Thermal Plant Maint of Elec Plant</v>
          </cell>
          <cell r="C403">
            <v>0</v>
          </cell>
          <cell r="D403">
            <v>0</v>
          </cell>
          <cell r="E403">
            <v>0</v>
          </cell>
          <cell r="F403">
            <v>0</v>
          </cell>
        </row>
        <row r="404">
          <cell r="A404">
            <v>740033</v>
          </cell>
          <cell r="B404" t="str">
            <v>740033  GG Thermal Plant Land</v>
          </cell>
          <cell r="C404">
            <v>495</v>
          </cell>
          <cell r="D404">
            <v>0</v>
          </cell>
          <cell r="E404">
            <v>495</v>
          </cell>
          <cell r="F404">
            <v>0</v>
          </cell>
        </row>
        <row r="405">
          <cell r="A405">
            <v>740034</v>
          </cell>
          <cell r="B405" t="str">
            <v>740034  GG-Rideau Falls Partnership</v>
          </cell>
          <cell r="C405">
            <v>656.99</v>
          </cell>
          <cell r="D405">
            <v>0</v>
          </cell>
          <cell r="E405">
            <v>656.99</v>
          </cell>
          <cell r="F405">
            <v>0</v>
          </cell>
        </row>
        <row r="406">
          <cell r="A406">
            <v>740035</v>
          </cell>
          <cell r="B406" t="str">
            <v>740035  GG August 2003 Heat Wave</v>
          </cell>
          <cell r="C406">
            <v>137.5</v>
          </cell>
          <cell r="D406">
            <v>0</v>
          </cell>
          <cell r="E406">
            <v>137.5</v>
          </cell>
          <cell r="F406">
            <v>0</v>
          </cell>
        </row>
        <row r="407">
          <cell r="A407">
            <v>740036</v>
          </cell>
          <cell r="B407" t="str">
            <v>740036  GG-Control Dams Operations</v>
          </cell>
          <cell r="C407">
            <v>76575</v>
          </cell>
          <cell r="D407">
            <v>48400</v>
          </cell>
          <cell r="E407">
            <v>28175</v>
          </cell>
          <cell r="F407">
            <v>135121.79999999999</v>
          </cell>
        </row>
        <row r="408">
          <cell r="A408">
            <v>740037</v>
          </cell>
          <cell r="B408" t="str">
            <v>740037  GG-Washburn Operations Expense</v>
          </cell>
          <cell r="C408">
            <v>320</v>
          </cell>
          <cell r="D408">
            <v>1466.71</v>
          </cell>
          <cell r="E408">
            <v>-1146.71</v>
          </cell>
          <cell r="F408">
            <v>2448.04</v>
          </cell>
        </row>
        <row r="409">
          <cell r="A409">
            <v>740038</v>
          </cell>
          <cell r="B409" t="str">
            <v>740038  GG-Washburn Maint of Property</v>
          </cell>
          <cell r="C409">
            <v>617.5</v>
          </cell>
          <cell r="D409">
            <v>133.33000000000001</v>
          </cell>
          <cell r="E409">
            <v>484.17</v>
          </cell>
          <cell r="F409">
            <v>908.04</v>
          </cell>
        </row>
        <row r="410">
          <cell r="A410">
            <v>740039</v>
          </cell>
          <cell r="B410" t="str">
            <v>740039  GG Jones Falls Operations Expense</v>
          </cell>
          <cell r="C410">
            <v>1655</v>
          </cell>
          <cell r="D410">
            <v>2933.34</v>
          </cell>
          <cell r="E410">
            <v>-1278.3399999999999</v>
          </cell>
          <cell r="F410">
            <v>4636</v>
          </cell>
        </row>
        <row r="411">
          <cell r="A411">
            <v>740040</v>
          </cell>
          <cell r="B411" t="str">
            <v>740040  GG Gananoque Operations Expense</v>
          </cell>
          <cell r="C411">
            <v>410.66</v>
          </cell>
          <cell r="D411">
            <v>1466.71</v>
          </cell>
          <cell r="E411">
            <v>-1056.05</v>
          </cell>
          <cell r="F411">
            <v>2816</v>
          </cell>
        </row>
        <row r="412">
          <cell r="A412">
            <v>740041</v>
          </cell>
          <cell r="B412" t="str">
            <v>740041  GG  Kingston Mills Operations</v>
          </cell>
          <cell r="C412">
            <v>2182.5</v>
          </cell>
          <cell r="D412">
            <v>1906.71</v>
          </cell>
          <cell r="E412">
            <v>275.79000000000002</v>
          </cell>
          <cell r="F412">
            <v>5216</v>
          </cell>
        </row>
        <row r="413">
          <cell r="A413">
            <v>740042</v>
          </cell>
          <cell r="B413" t="str">
            <v>740042  GG Brewer Mills Operations</v>
          </cell>
          <cell r="C413">
            <v>917.5</v>
          </cell>
          <cell r="D413">
            <v>1466.71</v>
          </cell>
          <cell r="E413">
            <v>-549.21</v>
          </cell>
          <cell r="F413">
            <v>3616</v>
          </cell>
        </row>
        <row r="414">
          <cell r="A414">
            <v>740043</v>
          </cell>
          <cell r="B414" t="str">
            <v>740043  GG Generation Mgmt Function</v>
          </cell>
          <cell r="C414">
            <v>44825</v>
          </cell>
          <cell r="D414">
            <v>47960.05</v>
          </cell>
          <cell r="E414">
            <v>-3135.05</v>
          </cell>
          <cell r="F414">
            <v>44542.04</v>
          </cell>
        </row>
        <row r="415">
          <cell r="A415">
            <v>740044</v>
          </cell>
          <cell r="B415" t="str">
            <v>740044  GG Gener General Fleet Maintenance</v>
          </cell>
          <cell r="C415">
            <v>1430</v>
          </cell>
          <cell r="D415">
            <v>2750</v>
          </cell>
          <cell r="E415">
            <v>-1320</v>
          </cell>
          <cell r="F415">
            <v>2520.04</v>
          </cell>
        </row>
        <row r="416">
          <cell r="A416">
            <v>740045</v>
          </cell>
          <cell r="B416" t="str">
            <v>740045  GG Rideau Falls Operations</v>
          </cell>
          <cell r="C416">
            <v>26476.44</v>
          </cell>
          <cell r="D416">
            <v>23100</v>
          </cell>
          <cell r="E416">
            <v>3376.44</v>
          </cell>
          <cell r="F416">
            <v>31216</v>
          </cell>
        </row>
        <row r="417">
          <cell r="A417">
            <v>740046</v>
          </cell>
          <cell r="B417" t="str">
            <v>740046  GG Rideau Falls Maint of Building</v>
          </cell>
          <cell r="C417">
            <v>3313.55</v>
          </cell>
          <cell r="D417">
            <v>4916.62</v>
          </cell>
          <cell r="E417">
            <v>-1603.07</v>
          </cell>
          <cell r="F417">
            <v>16415.96</v>
          </cell>
        </row>
        <row r="418">
          <cell r="A418">
            <v>740047</v>
          </cell>
          <cell r="B418" t="str">
            <v>740047  GG Rideau Falls Maint of Canals,Pens Etc</v>
          </cell>
          <cell r="C418">
            <v>10109.450000000001</v>
          </cell>
          <cell r="D418">
            <v>3083.33</v>
          </cell>
          <cell r="E418">
            <v>7026.12</v>
          </cell>
          <cell r="F418">
            <v>16415.96</v>
          </cell>
        </row>
        <row r="419">
          <cell r="A419">
            <v>740048</v>
          </cell>
          <cell r="B419" t="str">
            <v>740048  GG Rideau Falls Maint of Generators</v>
          </cell>
          <cell r="C419">
            <v>13908.66</v>
          </cell>
          <cell r="D419">
            <v>4473.29</v>
          </cell>
          <cell r="E419">
            <v>9435.3700000000008</v>
          </cell>
          <cell r="F419">
            <v>16415.96</v>
          </cell>
        </row>
        <row r="420">
          <cell r="A420">
            <v>740049</v>
          </cell>
          <cell r="B420" t="str">
            <v>740049  GG Rideau Falls Maint of Electric Plant</v>
          </cell>
          <cell r="C420">
            <v>5802.5</v>
          </cell>
          <cell r="D420">
            <v>4766.71</v>
          </cell>
          <cell r="E420">
            <v>1035.79</v>
          </cell>
          <cell r="F420">
            <v>16415.96</v>
          </cell>
        </row>
        <row r="421">
          <cell r="A421">
            <v>740050</v>
          </cell>
          <cell r="B421" t="str">
            <v>740050  GG-Engineering Services</v>
          </cell>
          <cell r="C421">
            <v>7990</v>
          </cell>
          <cell r="D421">
            <v>12750</v>
          </cell>
          <cell r="E421">
            <v>-4760</v>
          </cell>
          <cell r="F421">
            <v>5000</v>
          </cell>
        </row>
        <row r="422">
          <cell r="A422">
            <v>740051</v>
          </cell>
          <cell r="B422" t="str">
            <v>740051  GG Washburn Maint of property</v>
          </cell>
          <cell r="C422">
            <v>0</v>
          </cell>
          <cell r="D422">
            <v>0</v>
          </cell>
          <cell r="E422">
            <v>0</v>
          </cell>
          <cell r="F422">
            <v>1108.04</v>
          </cell>
        </row>
        <row r="423">
          <cell r="B423" t="str">
            <v>Total</v>
          </cell>
          <cell r="C423">
            <v>6468869.79</v>
          </cell>
          <cell r="D423">
            <v>7413165.5199999996</v>
          </cell>
          <cell r="E423">
            <v>-944295.73</v>
          </cell>
          <cell r="F423">
            <v>10722017.529999999</v>
          </cell>
        </row>
      </sheetData>
      <sheetData sheetId="7" refreshError="1">
        <row r="3">
          <cell r="A3">
            <v>2100</v>
          </cell>
          <cell r="B3" t="str">
            <v>2100  Transmission</v>
          </cell>
          <cell r="C3">
            <v>368429.48</v>
          </cell>
        </row>
        <row r="4">
          <cell r="A4">
            <v>2110</v>
          </cell>
          <cell r="B4" t="str">
            <v>2110  Transmission-General Administration</v>
          </cell>
          <cell r="C4">
            <v>251000</v>
          </cell>
        </row>
        <row r="5">
          <cell r="A5">
            <v>2199</v>
          </cell>
          <cell r="B5" t="str">
            <v>2199  Transmission-Intercompany Services</v>
          </cell>
          <cell r="C5">
            <v>75000</v>
          </cell>
        </row>
        <row r="6">
          <cell r="A6">
            <v>2200</v>
          </cell>
          <cell r="B6" t="str">
            <v>2200  Transmission &amp; Distributions Operations</v>
          </cell>
          <cell r="C6">
            <v>0</v>
          </cell>
        </row>
        <row r="7">
          <cell r="A7">
            <v>2300</v>
          </cell>
          <cell r="B7" t="str">
            <v>2300  Distribution</v>
          </cell>
          <cell r="C7">
            <v>1774253.8</v>
          </cell>
        </row>
        <row r="8">
          <cell r="A8">
            <v>2400</v>
          </cell>
          <cell r="B8" t="str">
            <v>2400  Administration</v>
          </cell>
          <cell r="C8">
            <v>-1089000</v>
          </cell>
        </row>
        <row r="9">
          <cell r="A9">
            <v>2401</v>
          </cell>
          <cell r="B9" t="str">
            <v>2401  Finance</v>
          </cell>
          <cell r="C9">
            <v>863441.76</v>
          </cell>
        </row>
        <row r="10">
          <cell r="A10">
            <v>2402</v>
          </cell>
          <cell r="B10" t="str">
            <v>2402  Information Technology</v>
          </cell>
          <cell r="C10">
            <v>719961.51</v>
          </cell>
        </row>
        <row r="11">
          <cell r="A11">
            <v>2403</v>
          </cell>
          <cell r="B11" t="str">
            <v>2403  Human Resources</v>
          </cell>
          <cell r="C11">
            <v>249143.04000000001</v>
          </cell>
        </row>
        <row r="12">
          <cell r="A12">
            <v>2404</v>
          </cell>
          <cell r="B12" t="str">
            <v>2404  Materials Management</v>
          </cell>
          <cell r="C12">
            <v>267512.49</v>
          </cell>
        </row>
        <row r="13">
          <cell r="A13">
            <v>2405</v>
          </cell>
          <cell r="B13" t="str">
            <v>2405  Health, Safety &amp; Environment</v>
          </cell>
          <cell r="C13">
            <v>309678.96999999997</v>
          </cell>
        </row>
        <row r="14">
          <cell r="A14">
            <v>2410</v>
          </cell>
          <cell r="B14" t="str">
            <v>2410  General Administration</v>
          </cell>
          <cell r="C14">
            <v>488719</v>
          </cell>
        </row>
        <row r="15">
          <cell r="A15">
            <v>2412</v>
          </cell>
          <cell r="B15" t="str">
            <v>2412  Board of Directors</v>
          </cell>
          <cell r="C15">
            <v>6000</v>
          </cell>
        </row>
        <row r="16">
          <cell r="A16">
            <v>2413</v>
          </cell>
          <cell r="B16" t="str">
            <v>2413  Regulatory Affairs</v>
          </cell>
          <cell r="C16">
            <v>307811.09999999998</v>
          </cell>
        </row>
        <row r="17">
          <cell r="A17">
            <v>2415</v>
          </cell>
          <cell r="B17" t="str">
            <v>2415  Property Maintenance</v>
          </cell>
          <cell r="C17">
            <v>451556.34</v>
          </cell>
        </row>
        <row r="18">
          <cell r="A18">
            <v>2420</v>
          </cell>
          <cell r="B18" t="str">
            <v>2420  Payroll Benefits Clearing in 0020</v>
          </cell>
          <cell r="C18">
            <v>0</v>
          </cell>
        </row>
        <row r="19">
          <cell r="A19">
            <v>2501</v>
          </cell>
          <cell r="B19" t="str">
            <v>2501  Customer Service</v>
          </cell>
          <cell r="C19">
            <v>974943.53</v>
          </cell>
        </row>
        <row r="20">
          <cell r="A20">
            <v>2600</v>
          </cell>
          <cell r="B20" t="str">
            <v>2600  Port Colborne Hydro</v>
          </cell>
          <cell r="C20">
            <v>807331.96</v>
          </cell>
        </row>
        <row r="21">
          <cell r="A21">
            <v>2610</v>
          </cell>
          <cell r="B21" t="str">
            <v>2610  Port Colborne Administration</v>
          </cell>
          <cell r="C21">
            <v>420952.8</v>
          </cell>
        </row>
        <row r="22">
          <cell r="A22">
            <v>2615</v>
          </cell>
          <cell r="B22" t="str">
            <v>2615  Port Colborne Customer Service</v>
          </cell>
          <cell r="C22">
            <v>522112.12</v>
          </cell>
        </row>
        <row r="23">
          <cell r="A23">
            <v>2699</v>
          </cell>
          <cell r="B23" t="str">
            <v>2699  PC-Intercompany Services</v>
          </cell>
          <cell r="C23">
            <v>66000</v>
          </cell>
        </row>
        <row r="24">
          <cell r="A24">
            <v>2700</v>
          </cell>
          <cell r="B24" t="str">
            <v>2700  EOP Dist 0020</v>
          </cell>
          <cell r="C24">
            <v>417691.45</v>
          </cell>
        </row>
        <row r="25">
          <cell r="A25">
            <v>2701</v>
          </cell>
          <cell r="B25" t="str">
            <v>2701  EOP-Operations (0020)</v>
          </cell>
          <cell r="C25">
            <v>0</v>
          </cell>
        </row>
        <row r="26">
          <cell r="A26">
            <v>2702</v>
          </cell>
          <cell r="B26" t="str">
            <v>2702  EOP-Customer Service</v>
          </cell>
          <cell r="C26">
            <v>261878.64</v>
          </cell>
        </row>
        <row r="27">
          <cell r="A27">
            <v>2710</v>
          </cell>
          <cell r="B27" t="str">
            <v>2710  EOP-Administration</v>
          </cell>
          <cell r="C27">
            <v>179200</v>
          </cell>
        </row>
        <row r="28">
          <cell r="A28">
            <v>2715</v>
          </cell>
          <cell r="B28" t="str">
            <v>2715  EOP - Property Maint</v>
          </cell>
          <cell r="C28">
            <v>68552.92</v>
          </cell>
        </row>
        <row r="29">
          <cell r="A29">
            <v>2799</v>
          </cell>
          <cell r="B29" t="str">
            <v>2799  EOP Interco</v>
          </cell>
          <cell r="C29">
            <v>62000</v>
          </cell>
        </row>
        <row r="30">
          <cell r="A30">
            <v>2900</v>
          </cell>
          <cell r="B30" t="str">
            <v>2900  Intercompany Services</v>
          </cell>
          <cell r="C30">
            <v>-900000</v>
          </cell>
        </row>
        <row r="31">
          <cell r="A31">
            <v>3200</v>
          </cell>
          <cell r="B31" t="str">
            <v>3200  Rankine Station</v>
          </cell>
          <cell r="C31">
            <v>-847153.99</v>
          </cell>
        </row>
        <row r="32">
          <cell r="A32">
            <v>3201</v>
          </cell>
          <cell r="B32" t="str">
            <v>3201  Rankine Operations</v>
          </cell>
          <cell r="C32">
            <v>597052.46</v>
          </cell>
        </row>
        <row r="33">
          <cell r="A33">
            <v>3202</v>
          </cell>
          <cell r="B33" t="str">
            <v>3202  Rankine Maintenance</v>
          </cell>
          <cell r="C33">
            <v>750101.53</v>
          </cell>
        </row>
        <row r="34">
          <cell r="A34">
            <v>3401</v>
          </cell>
          <cell r="B34" t="str">
            <v>3401  Executive</v>
          </cell>
          <cell r="C34">
            <v>1333927.3500000001</v>
          </cell>
        </row>
        <row r="35">
          <cell r="A35">
            <v>3409</v>
          </cell>
          <cell r="B35" t="str">
            <v>3409  CORPORATE DEVELOPMENT</v>
          </cell>
          <cell r="C35">
            <v>534656.34</v>
          </cell>
        </row>
        <row r="36">
          <cell r="A36">
            <v>3410</v>
          </cell>
          <cell r="B36" t="str">
            <v>3410  General Corporate</v>
          </cell>
          <cell r="C36">
            <v>1151927</v>
          </cell>
        </row>
        <row r="37">
          <cell r="A37">
            <v>3412</v>
          </cell>
          <cell r="B37" t="str">
            <v>3412  Board of Directors</v>
          </cell>
          <cell r="C37">
            <v>173000</v>
          </cell>
        </row>
        <row r="38">
          <cell r="A38">
            <v>3420</v>
          </cell>
          <cell r="B38" t="str">
            <v>3420  Payroll Benefits Clearing in 0030</v>
          </cell>
          <cell r="C38">
            <v>0</v>
          </cell>
        </row>
        <row r="39">
          <cell r="A39">
            <v>3701</v>
          </cell>
          <cell r="B39" t="str">
            <v>3701  Cornwall District Heating</v>
          </cell>
          <cell r="C39">
            <v>155448.28</v>
          </cell>
        </row>
        <row r="40">
          <cell r="A40">
            <v>3900</v>
          </cell>
          <cell r="B40" t="str">
            <v>3900  Intercompany Services in 0030</v>
          </cell>
          <cell r="C40">
            <v>798000</v>
          </cell>
        </row>
        <row r="41">
          <cell r="A41">
            <v>4001</v>
          </cell>
          <cell r="B41" t="str">
            <v>4001  Granite-Common Generation</v>
          </cell>
          <cell r="C41">
            <v>52062.080000000002</v>
          </cell>
        </row>
        <row r="42">
          <cell r="A42">
            <v>4002</v>
          </cell>
          <cell r="B42" t="str">
            <v>4002  Granite-General Administration</v>
          </cell>
          <cell r="C42">
            <v>59100</v>
          </cell>
        </row>
        <row r="43">
          <cell r="A43">
            <v>4010</v>
          </cell>
          <cell r="B43" t="str">
            <v>4010  Granite Gen - Brewer Mills</v>
          </cell>
          <cell r="C43">
            <v>10564</v>
          </cell>
        </row>
        <row r="44">
          <cell r="A44">
            <v>4011</v>
          </cell>
          <cell r="B44" t="str">
            <v>4011  Granite Gen - Kingston Mills</v>
          </cell>
          <cell r="C44">
            <v>19711.04</v>
          </cell>
        </row>
        <row r="45">
          <cell r="A45">
            <v>4012</v>
          </cell>
          <cell r="B45" t="str">
            <v>4012  Granite Gen - Gananoque</v>
          </cell>
          <cell r="C45">
            <v>12480</v>
          </cell>
        </row>
        <row r="46">
          <cell r="A46">
            <v>4013</v>
          </cell>
          <cell r="B46" t="str">
            <v>4013  Granite Gen - Jones Falls</v>
          </cell>
          <cell r="C46">
            <v>18223.04</v>
          </cell>
        </row>
        <row r="47">
          <cell r="A47">
            <v>4014</v>
          </cell>
          <cell r="B47" t="str">
            <v>4014  Granite Gen - Washburn</v>
          </cell>
          <cell r="C47">
            <v>8088.24</v>
          </cell>
        </row>
        <row r="48">
          <cell r="A48">
            <v>4015</v>
          </cell>
          <cell r="B48" t="str">
            <v>4015  Granite Gen - Thermal Plant</v>
          </cell>
          <cell r="C48">
            <v>1916</v>
          </cell>
        </row>
        <row r="49">
          <cell r="A49">
            <v>4016</v>
          </cell>
          <cell r="B49" t="str">
            <v>4016  Granite Gen - Control Dams</v>
          </cell>
          <cell r="C49">
            <v>151541.79999999999</v>
          </cell>
        </row>
        <row r="50">
          <cell r="A50">
            <v>4017</v>
          </cell>
          <cell r="B50" t="str">
            <v>4017  Gran Gen-Rideau Fall</v>
          </cell>
          <cell r="C50">
            <v>96879.84</v>
          </cell>
        </row>
        <row r="51">
          <cell r="A51">
            <v>4099</v>
          </cell>
          <cell r="B51" t="str">
            <v>4099  Granite-Interco Services</v>
          </cell>
          <cell r="C51">
            <v>83000</v>
          </cell>
        </row>
        <row r="52">
          <cell r="A52">
            <v>4100</v>
          </cell>
          <cell r="B52" t="str">
            <v>4100  Trent</v>
          </cell>
          <cell r="C52">
            <v>47416.04</v>
          </cell>
        </row>
        <row r="53">
          <cell r="A53">
            <v>4101</v>
          </cell>
          <cell r="B53" t="str">
            <v>4101  Trent-Sills Island</v>
          </cell>
          <cell r="C53">
            <v>193000</v>
          </cell>
        </row>
        <row r="54">
          <cell r="A54">
            <v>4102</v>
          </cell>
          <cell r="B54" t="str">
            <v>4102  Trent-Sydney</v>
          </cell>
          <cell r="C54">
            <v>193000</v>
          </cell>
        </row>
        <row r="55">
          <cell r="A55">
            <v>4103</v>
          </cell>
          <cell r="B55" t="str">
            <v>4103  Trent-Frankfurd</v>
          </cell>
          <cell r="C55">
            <v>193000</v>
          </cell>
        </row>
        <row r="56">
          <cell r="A56">
            <v>7201</v>
          </cell>
          <cell r="B56" t="str">
            <v>7201  Cornwall Line</v>
          </cell>
          <cell r="C56">
            <v>0</v>
          </cell>
        </row>
        <row r="57">
          <cell r="A57">
            <v>7202</v>
          </cell>
          <cell r="B57" t="str">
            <v>7202  Cornwall Planning &amp; Engineering</v>
          </cell>
          <cell r="C57">
            <v>0</v>
          </cell>
        </row>
        <row r="58">
          <cell r="A58">
            <v>7203</v>
          </cell>
          <cell r="B58" t="str">
            <v>7203  Cornwall-Substations</v>
          </cell>
          <cell r="C58">
            <v>0</v>
          </cell>
        </row>
        <row r="59">
          <cell r="A59">
            <v>7300</v>
          </cell>
          <cell r="B59" t="str">
            <v>7300  Cornwall Distribution</v>
          </cell>
          <cell r="C59">
            <v>1950755.2</v>
          </cell>
        </row>
        <row r="60">
          <cell r="A60">
            <v>7400</v>
          </cell>
          <cell r="B60" t="str">
            <v>7400  Cornwall Administration</v>
          </cell>
          <cell r="C60">
            <v>-180000</v>
          </cell>
        </row>
        <row r="61">
          <cell r="A61">
            <v>7401</v>
          </cell>
          <cell r="B61" t="str">
            <v>7401  Cornwall Corporate Accounting</v>
          </cell>
          <cell r="C61">
            <v>0</v>
          </cell>
        </row>
        <row r="62">
          <cell r="A62">
            <v>7402</v>
          </cell>
          <cell r="B62" t="str">
            <v>7402  Cornwall Information Technology Dept</v>
          </cell>
          <cell r="C62">
            <v>79994.41</v>
          </cell>
        </row>
        <row r="63">
          <cell r="A63">
            <v>7403</v>
          </cell>
          <cell r="B63" t="str">
            <v>7403  Cornwall Human Resources</v>
          </cell>
          <cell r="C63">
            <v>27500</v>
          </cell>
        </row>
        <row r="64">
          <cell r="A64">
            <v>7404</v>
          </cell>
          <cell r="B64" t="str">
            <v>7404  Cornwall Purchasing &amp; Stores</v>
          </cell>
          <cell r="C64">
            <v>165752.89000000001</v>
          </cell>
        </row>
        <row r="65">
          <cell r="A65">
            <v>7405</v>
          </cell>
          <cell r="B65" t="str">
            <v>7405  Cornwall Regional Management</v>
          </cell>
          <cell r="C65">
            <v>151648.72</v>
          </cell>
        </row>
        <row r="66">
          <cell r="A66">
            <v>7406</v>
          </cell>
          <cell r="B66" t="str">
            <v>7406  Cornwall  Health/Safety</v>
          </cell>
          <cell r="C66">
            <v>56500</v>
          </cell>
        </row>
        <row r="67">
          <cell r="A67">
            <v>7410</v>
          </cell>
          <cell r="B67" t="str">
            <v>7410  Cornwall General Administration</v>
          </cell>
          <cell r="C67">
            <v>466250</v>
          </cell>
        </row>
        <row r="68">
          <cell r="A68">
            <v>7412</v>
          </cell>
          <cell r="B68" t="str">
            <v>7412  CE-Board of Directors</v>
          </cell>
          <cell r="C68">
            <v>18000</v>
          </cell>
        </row>
        <row r="69">
          <cell r="A69">
            <v>7415</v>
          </cell>
          <cell r="B69" t="str">
            <v>7415  Building &amp; Property Maintenance</v>
          </cell>
          <cell r="C69">
            <v>419289.66</v>
          </cell>
        </row>
        <row r="70">
          <cell r="A70">
            <v>7420</v>
          </cell>
          <cell r="B70" t="str">
            <v>7420  Cornwall Payroll Benefits</v>
          </cell>
          <cell r="C70">
            <v>0</v>
          </cell>
        </row>
        <row r="71">
          <cell r="A71">
            <v>7499</v>
          </cell>
          <cell r="B71" t="str">
            <v>7499  Cornwall-Intercompany</v>
          </cell>
          <cell r="C71">
            <v>443000</v>
          </cell>
        </row>
        <row r="72">
          <cell r="A72">
            <v>7501</v>
          </cell>
          <cell r="B72" t="str">
            <v>7501  Cornwall Customer Service</v>
          </cell>
          <cell r="C72">
            <v>1117521.26</v>
          </cell>
        </row>
        <row r="73">
          <cell r="A73">
            <v>7502</v>
          </cell>
          <cell r="B73" t="str">
            <v>7502  Cornwall Meter Services</v>
          </cell>
          <cell r="C73">
            <v>0</v>
          </cell>
        </row>
        <row r="74">
          <cell r="B74" t="str">
            <v>Over/underabsorption</v>
          </cell>
          <cell r="C74">
            <v>18427324.100000001</v>
          </cell>
        </row>
        <row r="79">
          <cell r="C79">
            <v>18427324.100000001</v>
          </cell>
        </row>
      </sheetData>
      <sheetData sheetId="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for use"/>
      <sheetName val="Summary"/>
      <sheetName val="Financial Summary"/>
      <sheetName val="basic data"/>
      <sheetName val=" Fortis Contribution"/>
      <sheetName val="regulation"/>
      <sheetName val="generation"/>
      <sheetName val="Cap ex and depreciation"/>
      <sheetName val="Deprec sims"/>
      <sheetName val="CIAC"/>
      <sheetName val="Capex 2008"/>
      <sheetName val="2007 Five Year Capex Ops"/>
      <sheetName val="2007 Five Year Capital IT"/>
      <sheetName val="2007 Five Year Capital Budg (2)"/>
      <sheetName val="Interest income and charges"/>
      <sheetName val="interco balance checks"/>
      <sheetName val="Fortis Inc information "/>
      <sheetName val="depreciation and capital old"/>
      <sheetName val="LTD Interest"/>
      <sheetName val="FO consolidated BS"/>
      <sheetName val="FO Consolidated SCFP"/>
      <sheetName val="FO consolidated"/>
      <sheetName val="reconciliation to SAP"/>
      <sheetName val="T&amp;D BS Cons"/>
      <sheetName val="T&amp;D SCFP consol"/>
      <sheetName val="T&amp;D Consolidated"/>
      <sheetName val="regulated mwh sales"/>
      <sheetName val="CNPI and CE loan convenants"/>
      <sheetName val="Rate Base summary"/>
      <sheetName val="CNPI BS"/>
      <sheetName val="CNPI SCFP"/>
      <sheetName val="CNPI Cons"/>
      <sheetName val="FE rate base"/>
      <sheetName val="FE BS"/>
      <sheetName val="FE"/>
      <sheetName val="export FE PL"/>
      <sheetName val="Transmission rate base"/>
      <sheetName val="Trans BS"/>
      <sheetName val="Trans"/>
      <sheetName val="export Trans PL"/>
      <sheetName val="PC rate base"/>
      <sheetName val="PC BS"/>
      <sheetName val="PC"/>
      <sheetName val="export PC PL"/>
      <sheetName val="EOP rate base"/>
      <sheetName val="EOP BS"/>
      <sheetName val="EOP"/>
      <sheetName val="export EOP pl"/>
      <sheetName val="CE rate base"/>
      <sheetName val="CE BS"/>
      <sheetName val="CE SCFP"/>
      <sheetName val="CE"/>
      <sheetName val="export CE PL"/>
      <sheetName val="CE rate analysis"/>
      <sheetName val="Generation BS"/>
      <sheetName val="Generation SCFP"/>
      <sheetName val="Generation cons"/>
      <sheetName val="Fortis BS non-consol"/>
      <sheetName val="Fortis SCFP non-consol"/>
      <sheetName val="Fortis non-cons"/>
      <sheetName val="export FO PL"/>
      <sheetName val="CDH"/>
      <sheetName val="Rankine"/>
      <sheetName val="Water Rights"/>
      <sheetName val="Summary convenant calcs"/>
      <sheetName val="Convenant calculations"/>
      <sheetName val="export CDH PL"/>
      <sheetName val="FO Gen  BS"/>
      <sheetName val="FO Gen SCFP"/>
      <sheetName val="FO  Generation"/>
      <sheetName val="export FOG PL"/>
      <sheetName val="Trent BS"/>
      <sheetName val="Trent SCFP"/>
      <sheetName val="Trent"/>
      <sheetName val="import Trent PL"/>
      <sheetName val="CNE BS"/>
      <sheetName val="CNE SCFP"/>
      <sheetName val="CN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1">
          <cell r="B1" t="str">
            <v>Cost Element</v>
          </cell>
          <cell r="C1" t="str">
            <v>Jan.</v>
          </cell>
          <cell r="D1" t="str">
            <v>Feb.</v>
          </cell>
          <cell r="E1" t="str">
            <v>March</v>
          </cell>
          <cell r="F1" t="str">
            <v>April</v>
          </cell>
          <cell r="G1" t="str">
            <v>May</v>
          </cell>
          <cell r="H1" t="str">
            <v>June</v>
          </cell>
          <cell r="I1" t="str">
            <v>July</v>
          </cell>
          <cell r="J1" t="str">
            <v>August</v>
          </cell>
          <cell r="K1" t="str">
            <v>Sept.</v>
          </cell>
          <cell r="L1" t="str">
            <v>Oct.</v>
          </cell>
          <cell r="M1" t="str">
            <v>Nov.</v>
          </cell>
          <cell r="N1" t="str">
            <v>Dec.</v>
          </cell>
          <cell r="O1" t="str">
            <v>Total</v>
          </cell>
        </row>
        <row r="2">
          <cell r="A2">
            <v>1</v>
          </cell>
          <cell r="B2" t="str">
            <v>Commodity Sales</v>
          </cell>
          <cell r="C2">
            <v>-1597083</v>
          </cell>
          <cell r="D2">
            <v>-1466683</v>
          </cell>
          <cell r="E2">
            <v>-1504608</v>
          </cell>
          <cell r="F2">
            <v>-1338957</v>
          </cell>
          <cell r="G2">
            <v>-1339492</v>
          </cell>
          <cell r="H2">
            <v>-1456805</v>
          </cell>
          <cell r="I2">
            <v>-1658390</v>
          </cell>
          <cell r="J2">
            <v>-1646101</v>
          </cell>
          <cell r="K2">
            <v>-1422114</v>
          </cell>
          <cell r="L2">
            <v>-1372409</v>
          </cell>
          <cell r="M2">
            <v>-1410369</v>
          </cell>
          <cell r="N2">
            <v>-1567718</v>
          </cell>
          <cell r="O2">
            <v>-17780729</v>
          </cell>
        </row>
        <row r="3">
          <cell r="A3">
            <v>2</v>
          </cell>
          <cell r="B3" t="str">
            <v>Wholesale Revenue</v>
          </cell>
          <cell r="C3">
            <v>-170724</v>
          </cell>
          <cell r="D3">
            <v>-156783</v>
          </cell>
          <cell r="E3">
            <v>-160837</v>
          </cell>
          <cell r="F3">
            <v>-143130</v>
          </cell>
          <cell r="G3">
            <v>-143188</v>
          </cell>
          <cell r="H3">
            <v>-155728</v>
          </cell>
          <cell r="I3">
            <v>-177277</v>
          </cell>
          <cell r="J3">
            <v>-175962</v>
          </cell>
          <cell r="K3">
            <v>-152020</v>
          </cell>
          <cell r="L3">
            <v>-146705</v>
          </cell>
          <cell r="M3">
            <v>-150764</v>
          </cell>
          <cell r="N3">
            <v>-167584</v>
          </cell>
          <cell r="O3">
            <v>-1900702</v>
          </cell>
        </row>
        <row r="4">
          <cell r="A4">
            <v>3</v>
          </cell>
          <cell r="B4" t="str">
            <v>Distribution Revenue</v>
          </cell>
          <cell r="C4">
            <v>-730735</v>
          </cell>
          <cell r="D4">
            <v>-718028</v>
          </cell>
          <cell r="E4">
            <v>-721998</v>
          </cell>
          <cell r="F4">
            <v>-705864</v>
          </cell>
          <cell r="G4">
            <v>-706272</v>
          </cell>
          <cell r="H4">
            <v>-718222</v>
          </cell>
          <cell r="I4">
            <v>-738094</v>
          </cell>
          <cell r="J4">
            <v>-737196</v>
          </cell>
          <cell r="K4">
            <v>-715369</v>
          </cell>
          <cell r="L4">
            <v>-710705</v>
          </cell>
          <cell r="M4">
            <v>-714671</v>
          </cell>
          <cell r="N4">
            <v>-730427</v>
          </cell>
          <cell r="O4">
            <v>-8647581</v>
          </cell>
        </row>
        <row r="5">
          <cell r="A5">
            <v>4</v>
          </cell>
          <cell r="B5" t="str">
            <v>Other Revenue</v>
          </cell>
          <cell r="C5">
            <v>-38719.18</v>
          </cell>
          <cell r="D5">
            <v>-38719.18</v>
          </cell>
          <cell r="E5">
            <v>-38719.18</v>
          </cell>
          <cell r="F5">
            <v>-38719.18</v>
          </cell>
          <cell r="G5">
            <v>-38719.18</v>
          </cell>
          <cell r="H5">
            <v>-38719.18</v>
          </cell>
          <cell r="I5">
            <v>-38719.18</v>
          </cell>
          <cell r="J5">
            <v>-38719.18</v>
          </cell>
          <cell r="K5">
            <v>-38719.18</v>
          </cell>
          <cell r="L5">
            <v>-38719.18</v>
          </cell>
          <cell r="M5">
            <v>-38719.18</v>
          </cell>
          <cell r="N5">
            <v>-38719.18</v>
          </cell>
          <cell r="O5">
            <v>-464630.16</v>
          </cell>
        </row>
        <row r="6">
          <cell r="A6">
            <v>5</v>
          </cell>
          <cell r="B6" t="str">
            <v>Other Electric Revenue</v>
          </cell>
          <cell r="C6">
            <v>-118815.91</v>
          </cell>
          <cell r="D6">
            <v>-108772.75</v>
          </cell>
          <cell r="E6">
            <v>-111692.05</v>
          </cell>
          <cell r="F6">
            <v>-98936.27</v>
          </cell>
          <cell r="G6">
            <v>-98975.22</v>
          </cell>
          <cell r="H6">
            <v>-108007.17</v>
          </cell>
          <cell r="I6">
            <v>-123521.85</v>
          </cell>
          <cell r="J6">
            <v>-122573.8</v>
          </cell>
          <cell r="K6">
            <v>-105324.29</v>
          </cell>
          <cell r="L6">
            <v>-101496.05</v>
          </cell>
          <cell r="M6">
            <v>-104416.35</v>
          </cell>
          <cell r="N6">
            <v>-116532.92</v>
          </cell>
          <cell r="O6">
            <v>-1319064.6299999999</v>
          </cell>
        </row>
        <row r="7">
          <cell r="A7">
            <v>6</v>
          </cell>
          <cell r="B7" t="str">
            <v>Transmission Revenue</v>
          </cell>
          <cell r="C7">
            <v>-144307</v>
          </cell>
          <cell r="D7">
            <v>-132522</v>
          </cell>
          <cell r="E7">
            <v>-135952</v>
          </cell>
          <cell r="F7">
            <v>-120984</v>
          </cell>
          <cell r="G7">
            <v>-121033</v>
          </cell>
          <cell r="H7">
            <v>-131636</v>
          </cell>
          <cell r="I7">
            <v>-149855</v>
          </cell>
          <cell r="J7">
            <v>-148747</v>
          </cell>
          <cell r="K7">
            <v>-128506</v>
          </cell>
          <cell r="L7">
            <v>-124016</v>
          </cell>
          <cell r="M7">
            <v>-127449</v>
          </cell>
          <cell r="N7">
            <v>-141667</v>
          </cell>
          <cell r="O7">
            <v>-1606674</v>
          </cell>
        </row>
        <row r="8">
          <cell r="A8">
            <v>27</v>
          </cell>
          <cell r="B8" t="str">
            <v>Electric revenue-Urban</v>
          </cell>
          <cell r="C8">
            <v>8791.67</v>
          </cell>
          <cell r="D8">
            <v>8791.67</v>
          </cell>
          <cell r="E8">
            <v>8791.67</v>
          </cell>
          <cell r="F8">
            <v>8791.67</v>
          </cell>
          <cell r="G8">
            <v>8791.67</v>
          </cell>
          <cell r="H8">
            <v>8791.67</v>
          </cell>
          <cell r="I8">
            <v>8791.67</v>
          </cell>
          <cell r="J8">
            <v>8791.67</v>
          </cell>
          <cell r="K8">
            <v>8791.67</v>
          </cell>
          <cell r="L8">
            <v>8791.67</v>
          </cell>
          <cell r="M8">
            <v>8791.67</v>
          </cell>
          <cell r="N8">
            <v>8791.67</v>
          </cell>
          <cell r="O8">
            <v>105500.04</v>
          </cell>
        </row>
        <row r="9">
          <cell r="A9">
            <v>7</v>
          </cell>
          <cell r="B9" t="str">
            <v>SSS Revenue</v>
          </cell>
          <cell r="C9">
            <v>-3869</v>
          </cell>
          <cell r="D9">
            <v>-3870</v>
          </cell>
          <cell r="E9">
            <v>-3873</v>
          </cell>
          <cell r="F9">
            <v>-3876</v>
          </cell>
          <cell r="G9">
            <v>-3881</v>
          </cell>
          <cell r="H9">
            <v>-3885</v>
          </cell>
          <cell r="I9">
            <v>-3889</v>
          </cell>
          <cell r="J9">
            <v>-3893</v>
          </cell>
          <cell r="K9">
            <v>-3896</v>
          </cell>
          <cell r="L9">
            <v>-3899</v>
          </cell>
          <cell r="M9">
            <v>-3902</v>
          </cell>
          <cell r="N9">
            <v>-3904</v>
          </cell>
          <cell r="O9">
            <v>-46637</v>
          </cell>
        </row>
        <row r="10">
          <cell r="A10">
            <v>8</v>
          </cell>
          <cell r="B10" t="str">
            <v>less Purchased Power</v>
          </cell>
          <cell r="C10">
            <v>2035076</v>
          </cell>
          <cell r="D10">
            <v>1868913</v>
          </cell>
          <cell r="E10">
            <v>1917241</v>
          </cell>
          <cell r="F10">
            <v>1706165</v>
          </cell>
          <cell r="G10">
            <v>1706850</v>
          </cell>
          <cell r="H10">
            <v>1856341</v>
          </cell>
          <cell r="I10">
            <v>2113215</v>
          </cell>
          <cell r="J10">
            <v>2097559</v>
          </cell>
          <cell r="K10">
            <v>1812143</v>
          </cell>
          <cell r="L10">
            <v>1748808</v>
          </cell>
          <cell r="M10">
            <v>1797181</v>
          </cell>
          <cell r="N10">
            <v>1997688</v>
          </cell>
          <cell r="O10">
            <v>22657180</v>
          </cell>
        </row>
        <row r="11">
          <cell r="A11">
            <v>9</v>
          </cell>
          <cell r="B11" t="str">
            <v>Total Revenue</v>
          </cell>
          <cell r="C11">
            <v>-760385.42</v>
          </cell>
          <cell r="D11">
            <v>-747673.26</v>
          </cell>
          <cell r="E11">
            <v>-751646.56</v>
          </cell>
          <cell r="F11">
            <v>-735509.78</v>
          </cell>
          <cell r="G11">
            <v>-735918.73</v>
          </cell>
          <cell r="H11">
            <v>-747869.68</v>
          </cell>
          <cell r="I11">
            <v>-767739.36</v>
          </cell>
          <cell r="J11">
            <v>-766841.31</v>
          </cell>
          <cell r="K11">
            <v>-745013.8</v>
          </cell>
          <cell r="L11">
            <v>-740349.56</v>
          </cell>
          <cell r="M11">
            <v>-744317.86</v>
          </cell>
          <cell r="N11">
            <v>-760072.43</v>
          </cell>
          <cell r="O11">
            <v>-9003337.75</v>
          </cell>
        </row>
        <row r="12">
          <cell r="A12">
            <v>10</v>
          </cell>
          <cell r="B12" t="str">
            <v>General</v>
          </cell>
          <cell r="C12">
            <v>348294.36</v>
          </cell>
          <cell r="D12">
            <v>359864.37</v>
          </cell>
          <cell r="E12">
            <v>372659.36</v>
          </cell>
          <cell r="F12">
            <v>359344.37</v>
          </cell>
          <cell r="G12">
            <v>393364.51</v>
          </cell>
          <cell r="H12">
            <v>373049.5</v>
          </cell>
          <cell r="I12">
            <v>350364.5</v>
          </cell>
          <cell r="J12">
            <v>361064.51</v>
          </cell>
          <cell r="K12">
            <v>369167.68</v>
          </cell>
          <cell r="L12">
            <v>372297.69</v>
          </cell>
          <cell r="M12">
            <v>383294.37</v>
          </cell>
          <cell r="N12">
            <v>358584.28</v>
          </cell>
          <cell r="O12">
            <v>4401349.5</v>
          </cell>
        </row>
        <row r="13">
          <cell r="A13">
            <v>11</v>
          </cell>
          <cell r="B13" t="str">
            <v>Municipal &amp; other taxes</v>
          </cell>
          <cell r="C13">
            <v>12666.66</v>
          </cell>
          <cell r="D13">
            <v>12666.66</v>
          </cell>
          <cell r="E13">
            <v>12666.66</v>
          </cell>
          <cell r="F13">
            <v>12666.66</v>
          </cell>
          <cell r="G13">
            <v>12666.66</v>
          </cell>
          <cell r="H13">
            <v>12666.66</v>
          </cell>
          <cell r="I13">
            <v>12666.66</v>
          </cell>
          <cell r="J13">
            <v>12666.66</v>
          </cell>
          <cell r="K13">
            <v>12666.66</v>
          </cell>
          <cell r="L13">
            <v>12666.66</v>
          </cell>
          <cell r="M13">
            <v>12666.66</v>
          </cell>
          <cell r="N13">
            <v>12666.66</v>
          </cell>
          <cell r="O13">
            <v>151999.92000000001</v>
          </cell>
        </row>
        <row r="14">
          <cell r="A14">
            <v>12</v>
          </cell>
          <cell r="B14" t="str">
            <v>Total Operating Expenses</v>
          </cell>
          <cell r="C14">
            <v>360961.02</v>
          </cell>
          <cell r="D14">
            <v>372531.03</v>
          </cell>
          <cell r="E14">
            <v>385326.02</v>
          </cell>
          <cell r="F14">
            <v>372011.03</v>
          </cell>
          <cell r="G14">
            <v>406031.17</v>
          </cell>
          <cell r="H14">
            <v>385716.16</v>
          </cell>
          <cell r="I14">
            <v>363031.16</v>
          </cell>
          <cell r="J14">
            <v>373731.17</v>
          </cell>
          <cell r="K14">
            <v>381834.34</v>
          </cell>
          <cell r="L14">
            <v>384964.35</v>
          </cell>
          <cell r="M14">
            <v>395961.03</v>
          </cell>
          <cell r="N14">
            <v>371250.94</v>
          </cell>
          <cell r="O14">
            <v>4553349.42</v>
          </cell>
        </row>
        <row r="15">
          <cell r="A15">
            <v>13</v>
          </cell>
          <cell r="B15" t="str">
            <v>Amortization</v>
          </cell>
          <cell r="C15">
            <v>216626.08</v>
          </cell>
          <cell r="D15">
            <v>216626.08</v>
          </cell>
          <cell r="E15">
            <v>216626.08</v>
          </cell>
          <cell r="F15">
            <v>216626.08</v>
          </cell>
          <cell r="G15">
            <v>216626.08</v>
          </cell>
          <cell r="H15">
            <v>216626.08</v>
          </cell>
          <cell r="I15">
            <v>216626.08</v>
          </cell>
          <cell r="J15">
            <v>216626.08</v>
          </cell>
          <cell r="K15">
            <v>216626.08</v>
          </cell>
          <cell r="L15">
            <v>216626.08</v>
          </cell>
          <cell r="M15">
            <v>216626.08</v>
          </cell>
          <cell r="N15">
            <v>216626.08</v>
          </cell>
          <cell r="O15">
            <v>2599512.96</v>
          </cell>
        </row>
        <row r="16">
          <cell r="A16">
            <v>14</v>
          </cell>
          <cell r="B16" t="str">
            <v>Operating Income</v>
          </cell>
          <cell r="C16">
            <v>-182798.32</v>
          </cell>
          <cell r="D16">
            <v>-158516.15</v>
          </cell>
          <cell r="E16">
            <v>-149694.46</v>
          </cell>
          <cell r="F16">
            <v>-146872.67000000001</v>
          </cell>
          <cell r="G16">
            <v>-113261.48</v>
          </cell>
          <cell r="H16">
            <v>-145527.44</v>
          </cell>
          <cell r="I16">
            <v>-188082.12</v>
          </cell>
          <cell r="J16">
            <v>-176484.06</v>
          </cell>
          <cell r="K16">
            <v>-146553.38</v>
          </cell>
          <cell r="L16">
            <v>-138759.13</v>
          </cell>
          <cell r="M16">
            <v>-131730.75</v>
          </cell>
          <cell r="N16">
            <v>-172195.41</v>
          </cell>
          <cell r="O16">
            <v>-1850475.37</v>
          </cell>
        </row>
        <row r="17">
          <cell r="A17">
            <v>15</v>
          </cell>
          <cell r="B17" t="str">
            <v>Interest on investments</v>
          </cell>
          <cell r="C17">
            <v>0</v>
          </cell>
          <cell r="D17">
            <v>0</v>
          </cell>
          <cell r="E17">
            <v>0</v>
          </cell>
          <cell r="F17">
            <v>0</v>
          </cell>
          <cell r="G17">
            <v>0</v>
          </cell>
          <cell r="H17">
            <v>0</v>
          </cell>
          <cell r="I17">
            <v>0</v>
          </cell>
          <cell r="J17">
            <v>0</v>
          </cell>
          <cell r="K17">
            <v>0</v>
          </cell>
          <cell r="L17">
            <v>0</v>
          </cell>
          <cell r="M17">
            <v>0</v>
          </cell>
          <cell r="N17">
            <v>0</v>
          </cell>
          <cell r="O17">
            <v>0</v>
          </cell>
        </row>
        <row r="18">
          <cell r="A18">
            <v>28</v>
          </cell>
          <cell r="B18" t="str">
            <v>gain (loss) on disposals</v>
          </cell>
        </row>
        <row r="19">
          <cell r="A19">
            <v>29</v>
          </cell>
          <cell r="B19" t="str">
            <v>Dividend Income</v>
          </cell>
        </row>
        <row r="20">
          <cell r="A20">
            <v>16</v>
          </cell>
          <cell r="B20" t="str">
            <v>Services &amp; Misc Revenue</v>
          </cell>
          <cell r="C20">
            <v>-86110</v>
          </cell>
          <cell r="D20">
            <v>-86110</v>
          </cell>
          <cell r="E20">
            <v>-86110</v>
          </cell>
          <cell r="F20">
            <v>-86110</v>
          </cell>
          <cell r="G20">
            <v>-86110</v>
          </cell>
          <cell r="H20">
            <v>-86110</v>
          </cell>
          <cell r="I20">
            <v>-86110</v>
          </cell>
          <cell r="J20">
            <v>-86110</v>
          </cell>
          <cell r="K20">
            <v>-86110</v>
          </cell>
          <cell r="L20">
            <v>-86110</v>
          </cell>
          <cell r="M20">
            <v>-86110</v>
          </cell>
          <cell r="N20">
            <v>-86110</v>
          </cell>
          <cell r="O20">
            <v>-1033320</v>
          </cell>
        </row>
        <row r="21">
          <cell r="A21">
            <v>17</v>
          </cell>
          <cell r="B21" t="str">
            <v>Total Other Income</v>
          </cell>
          <cell r="C21">
            <v>-86110</v>
          </cell>
          <cell r="D21">
            <v>-86110</v>
          </cell>
          <cell r="E21">
            <v>-86110</v>
          </cell>
          <cell r="F21">
            <v>-86110</v>
          </cell>
          <cell r="G21">
            <v>-86110</v>
          </cell>
          <cell r="H21">
            <v>-86110</v>
          </cell>
          <cell r="I21">
            <v>-86110</v>
          </cell>
          <cell r="J21">
            <v>-86110</v>
          </cell>
          <cell r="K21">
            <v>-86110</v>
          </cell>
          <cell r="L21">
            <v>-86110</v>
          </cell>
          <cell r="M21">
            <v>-86110</v>
          </cell>
          <cell r="N21">
            <v>-86110</v>
          </cell>
          <cell r="O21">
            <v>-1033320</v>
          </cell>
        </row>
        <row r="22">
          <cell r="A22">
            <v>18</v>
          </cell>
          <cell r="B22" t="str">
            <v>Loan Interest Expense</v>
          </cell>
          <cell r="C22">
            <v>85863.5</v>
          </cell>
          <cell r="D22">
            <v>85863.5</v>
          </cell>
          <cell r="E22">
            <v>85863.5</v>
          </cell>
          <cell r="F22">
            <v>85863.5</v>
          </cell>
          <cell r="G22">
            <v>85863.5</v>
          </cell>
          <cell r="H22">
            <v>85863.5</v>
          </cell>
          <cell r="I22">
            <v>85863.5</v>
          </cell>
          <cell r="J22">
            <v>85863.5</v>
          </cell>
          <cell r="K22">
            <v>85863.5</v>
          </cell>
          <cell r="L22">
            <v>85863.5</v>
          </cell>
          <cell r="M22">
            <v>85863.5</v>
          </cell>
          <cell r="N22">
            <v>85863.5</v>
          </cell>
          <cell r="O22">
            <v>1030362</v>
          </cell>
        </row>
        <row r="23">
          <cell r="A23">
            <v>19</v>
          </cell>
          <cell r="B23" t="str">
            <v>Less allowance for funds used for Constr</v>
          </cell>
          <cell r="C23">
            <v>-2500</v>
          </cell>
          <cell r="D23">
            <v>-2500</v>
          </cell>
          <cell r="E23">
            <v>-2500</v>
          </cell>
          <cell r="F23">
            <v>-2500</v>
          </cell>
          <cell r="G23">
            <v>-2500</v>
          </cell>
          <cell r="H23">
            <v>-2500</v>
          </cell>
          <cell r="I23">
            <v>-2500</v>
          </cell>
          <cell r="J23">
            <v>-2500</v>
          </cell>
          <cell r="K23">
            <v>-2500</v>
          </cell>
          <cell r="L23">
            <v>-2500</v>
          </cell>
          <cell r="M23">
            <v>-2500</v>
          </cell>
          <cell r="N23">
            <v>-2500</v>
          </cell>
          <cell r="O23">
            <v>-30000</v>
          </cell>
        </row>
        <row r="24">
          <cell r="A24">
            <v>20</v>
          </cell>
          <cell r="B24" t="str">
            <v>Total Other Income Deductions</v>
          </cell>
          <cell r="C24">
            <v>83363.5</v>
          </cell>
          <cell r="D24">
            <v>83363.5</v>
          </cell>
          <cell r="E24">
            <v>83363.5</v>
          </cell>
          <cell r="F24">
            <v>83363.5</v>
          </cell>
          <cell r="G24">
            <v>83363.5</v>
          </cell>
          <cell r="H24">
            <v>83363.5</v>
          </cell>
          <cell r="I24">
            <v>83363.5</v>
          </cell>
          <cell r="J24">
            <v>83363.5</v>
          </cell>
          <cell r="K24">
            <v>83363.5</v>
          </cell>
          <cell r="L24">
            <v>83363.5</v>
          </cell>
          <cell r="M24">
            <v>83363.5</v>
          </cell>
          <cell r="N24">
            <v>83363.5</v>
          </cell>
          <cell r="O24">
            <v>1000362</v>
          </cell>
        </row>
        <row r="25">
          <cell r="A25">
            <v>21</v>
          </cell>
          <cell r="B25" t="str">
            <v>Earnings before Income Taxes</v>
          </cell>
          <cell r="C25">
            <v>-185544.82</v>
          </cell>
          <cell r="D25">
            <v>-161262.65</v>
          </cell>
          <cell r="E25">
            <v>-152440.95999999999</v>
          </cell>
          <cell r="F25">
            <v>-149619.17000000001</v>
          </cell>
          <cell r="G25">
            <v>-116007.98</v>
          </cell>
          <cell r="H25">
            <v>-148273.94</v>
          </cell>
          <cell r="I25">
            <v>-190828.62</v>
          </cell>
          <cell r="J25">
            <v>-179230.56</v>
          </cell>
          <cell r="K25">
            <v>-149299.88</v>
          </cell>
          <cell r="L25">
            <v>-141505.63</v>
          </cell>
          <cell r="M25">
            <v>-134477.25</v>
          </cell>
          <cell r="N25">
            <v>-174941.91</v>
          </cell>
          <cell r="O25">
            <v>-1883433.37</v>
          </cell>
        </row>
        <row r="26">
          <cell r="A26">
            <v>22</v>
          </cell>
          <cell r="B26" t="str">
            <v>Current</v>
          </cell>
        </row>
        <row r="27">
          <cell r="A27">
            <v>30</v>
          </cell>
          <cell r="B27" t="str">
            <v>Deferred</v>
          </cell>
          <cell r="C27">
            <v>0</v>
          </cell>
          <cell r="D27">
            <v>0</v>
          </cell>
          <cell r="E27">
            <v>0</v>
          </cell>
          <cell r="F27">
            <v>0</v>
          </cell>
          <cell r="G27">
            <v>0</v>
          </cell>
          <cell r="H27">
            <v>0</v>
          </cell>
          <cell r="I27">
            <v>0</v>
          </cell>
          <cell r="J27">
            <v>0</v>
          </cell>
          <cell r="K27">
            <v>0</v>
          </cell>
          <cell r="L27">
            <v>0</v>
          </cell>
          <cell r="M27">
            <v>0</v>
          </cell>
          <cell r="N27">
            <v>0</v>
          </cell>
          <cell r="O27">
            <v>0</v>
          </cell>
        </row>
        <row r="28">
          <cell r="A28">
            <v>31</v>
          </cell>
          <cell r="B28" t="str">
            <v>Tax cushion</v>
          </cell>
          <cell r="C28">
            <v>0</v>
          </cell>
          <cell r="D28">
            <v>0</v>
          </cell>
          <cell r="E28">
            <v>0</v>
          </cell>
          <cell r="F28">
            <v>0</v>
          </cell>
          <cell r="G28">
            <v>0</v>
          </cell>
          <cell r="H28">
            <v>0</v>
          </cell>
          <cell r="I28">
            <v>0</v>
          </cell>
          <cell r="J28">
            <v>0</v>
          </cell>
          <cell r="K28">
            <v>0</v>
          </cell>
          <cell r="L28">
            <v>0</v>
          </cell>
          <cell r="M28">
            <v>0</v>
          </cell>
          <cell r="N28">
            <v>0</v>
          </cell>
          <cell r="O28">
            <v>0</v>
          </cell>
        </row>
        <row r="29">
          <cell r="A29">
            <v>23</v>
          </cell>
          <cell r="B29" t="str">
            <v>Provision for income taxes</v>
          </cell>
          <cell r="C29">
            <v>-185544.82</v>
          </cell>
          <cell r="D29">
            <v>-161262.65</v>
          </cell>
          <cell r="E29">
            <v>-152440.95999999999</v>
          </cell>
          <cell r="F29">
            <v>-149619.17000000001</v>
          </cell>
          <cell r="G29">
            <v>-116007.98</v>
          </cell>
          <cell r="H29">
            <v>-148273.94</v>
          </cell>
          <cell r="I29">
            <v>-190828.62</v>
          </cell>
          <cell r="J29">
            <v>-179230.56</v>
          </cell>
          <cell r="K29">
            <v>-149299.88</v>
          </cell>
          <cell r="L29">
            <v>-141505.63</v>
          </cell>
          <cell r="M29">
            <v>-134477.25</v>
          </cell>
          <cell r="N29">
            <v>-174941.91</v>
          </cell>
          <cell r="O29">
            <v>-1883433.37</v>
          </cell>
        </row>
        <row r="30">
          <cell r="A30">
            <v>24</v>
          </cell>
          <cell r="B30" t="str">
            <v>Net Income before Extraordinary Items</v>
          </cell>
          <cell r="C30">
            <v>-185544.82</v>
          </cell>
          <cell r="D30">
            <v>-161262.65</v>
          </cell>
          <cell r="E30">
            <v>-152440.95999999999</v>
          </cell>
          <cell r="F30">
            <v>-149619.17000000001</v>
          </cell>
          <cell r="G30">
            <v>-116007.98</v>
          </cell>
          <cell r="H30">
            <v>-148273.94</v>
          </cell>
          <cell r="I30">
            <v>-190828.62</v>
          </cell>
          <cell r="J30">
            <v>-179230.56</v>
          </cell>
          <cell r="K30">
            <v>-149299.88</v>
          </cell>
          <cell r="L30">
            <v>-141505.63</v>
          </cell>
          <cell r="M30">
            <v>-134477.25</v>
          </cell>
          <cell r="N30">
            <v>-174941.91</v>
          </cell>
          <cell r="O30">
            <v>-1883433.37</v>
          </cell>
        </row>
        <row r="31">
          <cell r="A31">
            <v>25</v>
          </cell>
          <cell r="B31" t="str">
            <v>Net Income</v>
          </cell>
          <cell r="C31">
            <v>-185544.82</v>
          </cell>
          <cell r="D31">
            <v>-161262.65</v>
          </cell>
          <cell r="E31">
            <v>-152440.95999999999</v>
          </cell>
          <cell r="F31">
            <v>-149619.17000000001</v>
          </cell>
          <cell r="G31">
            <v>-116007.98</v>
          </cell>
          <cell r="H31">
            <v>-148273.94</v>
          </cell>
          <cell r="I31">
            <v>-190828.62</v>
          </cell>
          <cell r="J31">
            <v>-179230.56</v>
          </cell>
          <cell r="K31">
            <v>-149299.88</v>
          </cell>
          <cell r="L31">
            <v>-141505.63</v>
          </cell>
          <cell r="M31">
            <v>-134477.25</v>
          </cell>
          <cell r="N31">
            <v>-174941.91</v>
          </cell>
          <cell r="O31">
            <v>-1883433.37</v>
          </cell>
        </row>
        <row r="32">
          <cell r="A32">
            <v>26</v>
          </cell>
          <cell r="B32" t="str">
            <v>Total Operating Cost</v>
          </cell>
        </row>
      </sheetData>
      <sheetData sheetId="36"/>
      <sheetData sheetId="37"/>
      <sheetData sheetId="38"/>
      <sheetData sheetId="39">
        <row r="1">
          <cell r="B1" t="str">
            <v>Cost Element</v>
          </cell>
          <cell r="C1" t="str">
            <v>Jan.</v>
          </cell>
          <cell r="D1" t="str">
            <v>Feb.</v>
          </cell>
          <cell r="E1" t="str">
            <v>March</v>
          </cell>
          <cell r="F1" t="str">
            <v>April</v>
          </cell>
          <cell r="G1" t="str">
            <v>May</v>
          </cell>
          <cell r="H1" t="str">
            <v>June</v>
          </cell>
          <cell r="I1" t="str">
            <v>July</v>
          </cell>
          <cell r="J1" t="str">
            <v>August</v>
          </cell>
          <cell r="K1" t="str">
            <v>Sept.</v>
          </cell>
          <cell r="L1" t="str">
            <v>Oct.</v>
          </cell>
          <cell r="M1" t="str">
            <v>Nov.</v>
          </cell>
          <cell r="N1" t="str">
            <v>Dec.</v>
          </cell>
          <cell r="O1" t="str">
            <v>Total</v>
          </cell>
        </row>
        <row r="2">
          <cell r="A2">
            <v>1</v>
          </cell>
          <cell r="B2" t="str">
            <v>Other Electric Revenue</v>
          </cell>
          <cell r="C2">
            <v>-434000</v>
          </cell>
          <cell r="D2">
            <v>-419000</v>
          </cell>
          <cell r="E2">
            <v>-408000</v>
          </cell>
          <cell r="F2">
            <v>-402000</v>
          </cell>
          <cell r="G2">
            <v>-370000</v>
          </cell>
          <cell r="H2">
            <v>-345000</v>
          </cell>
          <cell r="I2">
            <v>-458000</v>
          </cell>
          <cell r="J2">
            <v>-432000</v>
          </cell>
          <cell r="K2">
            <v>-435000</v>
          </cell>
          <cell r="L2">
            <v>-398000</v>
          </cell>
          <cell r="M2">
            <v>-372000</v>
          </cell>
          <cell r="N2">
            <v>-383000</v>
          </cell>
          <cell r="O2">
            <v>-4856000</v>
          </cell>
        </row>
        <row r="3">
          <cell r="A3">
            <v>2</v>
          </cell>
          <cell r="B3" t="str">
            <v>Total Revenue</v>
          </cell>
          <cell r="C3">
            <v>-434000</v>
          </cell>
          <cell r="D3">
            <v>-419000</v>
          </cell>
          <cell r="E3">
            <v>-408000</v>
          </cell>
          <cell r="F3">
            <v>-402000</v>
          </cell>
          <cell r="G3">
            <v>-370000</v>
          </cell>
          <cell r="H3">
            <v>-345000</v>
          </cell>
          <cell r="I3">
            <v>-458000</v>
          </cell>
          <cell r="J3">
            <v>-432000</v>
          </cell>
          <cell r="K3">
            <v>-435000</v>
          </cell>
          <cell r="L3">
            <v>-398000</v>
          </cell>
          <cell r="M3">
            <v>-372000</v>
          </cell>
          <cell r="N3">
            <v>-383000</v>
          </cell>
          <cell r="O3">
            <v>-4856000</v>
          </cell>
        </row>
        <row r="4">
          <cell r="A4">
            <v>3</v>
          </cell>
          <cell r="B4" t="str">
            <v>General</v>
          </cell>
          <cell r="C4">
            <v>81144.2</v>
          </cell>
          <cell r="D4">
            <v>81144.2</v>
          </cell>
          <cell r="E4">
            <v>82144.2</v>
          </cell>
          <cell r="F4">
            <v>82344.2</v>
          </cell>
          <cell r="G4">
            <v>81144.2</v>
          </cell>
          <cell r="H4">
            <v>84794.2</v>
          </cell>
          <cell r="I4">
            <v>81144.2</v>
          </cell>
          <cell r="J4">
            <v>83444.2</v>
          </cell>
          <cell r="K4">
            <v>81144.2</v>
          </cell>
          <cell r="L4">
            <v>84144.2</v>
          </cell>
          <cell r="M4">
            <v>81144.2</v>
          </cell>
          <cell r="N4">
            <v>81144.2</v>
          </cell>
          <cell r="O4">
            <v>984880.4</v>
          </cell>
        </row>
        <row r="5">
          <cell r="A5">
            <v>4</v>
          </cell>
          <cell r="B5" t="str">
            <v>Municipal &amp; other taxes</v>
          </cell>
          <cell r="C5">
            <v>18333.34</v>
          </cell>
          <cell r="D5">
            <v>18333.34</v>
          </cell>
          <cell r="E5">
            <v>18333.34</v>
          </cell>
          <cell r="F5">
            <v>18333.34</v>
          </cell>
          <cell r="G5">
            <v>18333.34</v>
          </cell>
          <cell r="H5">
            <v>18333.34</v>
          </cell>
          <cell r="I5">
            <v>18333.34</v>
          </cell>
          <cell r="J5">
            <v>18333.34</v>
          </cell>
          <cell r="K5">
            <v>18333.34</v>
          </cell>
          <cell r="L5">
            <v>18333.34</v>
          </cell>
          <cell r="M5">
            <v>18333.34</v>
          </cell>
          <cell r="N5">
            <v>18333.34</v>
          </cell>
          <cell r="O5">
            <v>220000.08</v>
          </cell>
        </row>
        <row r="6">
          <cell r="A6">
            <v>5</v>
          </cell>
          <cell r="B6" t="str">
            <v>Total Operating Expenses</v>
          </cell>
          <cell r="C6">
            <v>99477.54</v>
          </cell>
          <cell r="D6">
            <v>99477.54</v>
          </cell>
          <cell r="E6">
            <v>100477.54</v>
          </cell>
          <cell r="F6">
            <v>100677.54</v>
          </cell>
          <cell r="G6">
            <v>99477.54</v>
          </cell>
          <cell r="H6">
            <v>103127.54</v>
          </cell>
          <cell r="I6">
            <v>99477.54</v>
          </cell>
          <cell r="J6">
            <v>101777.54</v>
          </cell>
          <cell r="K6">
            <v>99477.54</v>
          </cell>
          <cell r="L6">
            <v>102477.54</v>
          </cell>
          <cell r="M6">
            <v>99477.54</v>
          </cell>
          <cell r="N6">
            <v>99477.54</v>
          </cell>
          <cell r="O6">
            <v>1204880.48</v>
          </cell>
        </row>
        <row r="7">
          <cell r="A7">
            <v>6</v>
          </cell>
          <cell r="B7" t="str">
            <v>Amortization</v>
          </cell>
          <cell r="C7">
            <v>63780.55</v>
          </cell>
          <cell r="D7">
            <v>63780.55</v>
          </cell>
          <cell r="E7">
            <v>63780.55</v>
          </cell>
          <cell r="F7">
            <v>63780.55</v>
          </cell>
          <cell r="G7">
            <v>63780.55</v>
          </cell>
          <cell r="H7">
            <v>63780.55</v>
          </cell>
          <cell r="I7">
            <v>63780.55</v>
          </cell>
          <cell r="J7">
            <v>63780.55</v>
          </cell>
          <cell r="K7">
            <v>63780.55</v>
          </cell>
          <cell r="L7">
            <v>63780.55</v>
          </cell>
          <cell r="M7">
            <v>63780.55</v>
          </cell>
          <cell r="N7">
            <v>63780.55</v>
          </cell>
          <cell r="O7">
            <v>765366.6</v>
          </cell>
        </row>
        <row r="8">
          <cell r="A8">
            <v>7</v>
          </cell>
          <cell r="B8" t="str">
            <v>Operating Income</v>
          </cell>
          <cell r="C8">
            <v>-270741.90999999997</v>
          </cell>
          <cell r="D8">
            <v>-255741.91</v>
          </cell>
          <cell r="E8">
            <v>-243741.91</v>
          </cell>
          <cell r="F8">
            <v>-237541.91</v>
          </cell>
          <cell r="G8">
            <v>-206741.91</v>
          </cell>
          <cell r="H8">
            <v>-178091.91</v>
          </cell>
          <cell r="I8">
            <v>-294741.90999999997</v>
          </cell>
          <cell r="J8">
            <v>-266441.90999999997</v>
          </cell>
          <cell r="K8">
            <v>-271741.90999999997</v>
          </cell>
          <cell r="L8">
            <v>-231741.91</v>
          </cell>
          <cell r="M8">
            <v>-208741.91</v>
          </cell>
          <cell r="N8">
            <v>-219741.91</v>
          </cell>
          <cell r="O8">
            <v>-2885752.92</v>
          </cell>
        </row>
        <row r="9">
          <cell r="A9">
            <v>8</v>
          </cell>
          <cell r="B9" t="str">
            <v>Loan Interest Expense</v>
          </cell>
          <cell r="C9">
            <v>82444.5</v>
          </cell>
          <cell r="D9">
            <v>82444.5</v>
          </cell>
          <cell r="E9">
            <v>82444.5</v>
          </cell>
          <cell r="F9">
            <v>82444.5</v>
          </cell>
          <cell r="G9">
            <v>82444.5</v>
          </cell>
          <cell r="H9">
            <v>82444.5</v>
          </cell>
          <cell r="I9">
            <v>82444.5</v>
          </cell>
          <cell r="J9">
            <v>82444.5</v>
          </cell>
          <cell r="K9">
            <v>82444.5</v>
          </cell>
          <cell r="L9">
            <v>82444.5</v>
          </cell>
          <cell r="M9">
            <v>82444.5</v>
          </cell>
          <cell r="N9">
            <v>82444.5</v>
          </cell>
          <cell r="O9">
            <v>989334</v>
          </cell>
        </row>
        <row r="10">
          <cell r="A10">
            <v>9</v>
          </cell>
          <cell r="B10" t="str">
            <v>Total Other Income Deductions</v>
          </cell>
          <cell r="C10">
            <v>-6666.67</v>
          </cell>
          <cell r="D10">
            <v>-6666.67</v>
          </cell>
          <cell r="E10">
            <v>-6666.67</v>
          </cell>
          <cell r="F10">
            <v>-6666.67</v>
          </cell>
          <cell r="G10">
            <v>-6666.67</v>
          </cell>
          <cell r="H10">
            <v>-6666.67</v>
          </cell>
          <cell r="I10">
            <v>-6666.67</v>
          </cell>
          <cell r="J10">
            <v>-6666.67</v>
          </cell>
          <cell r="K10">
            <v>-6666.67</v>
          </cell>
          <cell r="L10">
            <v>-6666.67</v>
          </cell>
          <cell r="M10">
            <v>-6666.67</v>
          </cell>
          <cell r="N10">
            <v>-6666.67</v>
          </cell>
          <cell r="O10">
            <v>-80000.039999999994</v>
          </cell>
        </row>
        <row r="11">
          <cell r="A11">
            <v>10</v>
          </cell>
          <cell r="B11" t="str">
            <v>Earnings before Income Taxes</v>
          </cell>
          <cell r="C11">
            <v>75777.83</v>
          </cell>
          <cell r="D11">
            <v>75777.83</v>
          </cell>
          <cell r="E11">
            <v>75777.83</v>
          </cell>
          <cell r="F11">
            <v>75777.83</v>
          </cell>
          <cell r="G11">
            <v>75777.83</v>
          </cell>
          <cell r="H11">
            <v>75777.83</v>
          </cell>
          <cell r="I11">
            <v>75777.83</v>
          </cell>
          <cell r="J11">
            <v>75777.83</v>
          </cell>
          <cell r="K11">
            <v>75777.83</v>
          </cell>
          <cell r="L11">
            <v>75777.83</v>
          </cell>
          <cell r="M11">
            <v>75777.83</v>
          </cell>
          <cell r="N11">
            <v>75777.83</v>
          </cell>
          <cell r="O11">
            <v>909333.96</v>
          </cell>
        </row>
        <row r="12">
          <cell r="A12">
            <v>11</v>
          </cell>
          <cell r="B12" t="str">
            <v>Current</v>
          </cell>
        </row>
        <row r="13">
          <cell r="A13">
            <v>12</v>
          </cell>
          <cell r="B13" t="str">
            <v>Provision for income taxes</v>
          </cell>
        </row>
        <row r="14">
          <cell r="A14">
            <v>13</v>
          </cell>
          <cell r="B14" t="str">
            <v>Net Income before Extraordinary Items</v>
          </cell>
        </row>
        <row r="15">
          <cell r="A15">
            <v>14</v>
          </cell>
          <cell r="B15" t="str">
            <v>Net Income</v>
          </cell>
          <cell r="C15">
            <v>-194964.08</v>
          </cell>
          <cell r="D15">
            <v>-179964.08</v>
          </cell>
          <cell r="E15">
            <v>-167964.08</v>
          </cell>
          <cell r="F15">
            <v>-161764.07999999999</v>
          </cell>
          <cell r="G15">
            <v>-130964.08</v>
          </cell>
          <cell r="H15">
            <v>-102314.08</v>
          </cell>
          <cell r="I15">
            <v>-218964.08</v>
          </cell>
          <cell r="J15">
            <v>-190664.08</v>
          </cell>
          <cell r="K15">
            <v>-195964.08</v>
          </cell>
          <cell r="L15">
            <v>-155964.07999999999</v>
          </cell>
          <cell r="M15">
            <v>-132964.07999999999</v>
          </cell>
          <cell r="N15">
            <v>-143964.07999999999</v>
          </cell>
          <cell r="O15">
            <v>-1976418.96</v>
          </cell>
        </row>
        <row r="16">
          <cell r="A16">
            <v>15</v>
          </cell>
          <cell r="B16" t="str">
            <v>Total Operating Cost</v>
          </cell>
          <cell r="C16">
            <v>0</v>
          </cell>
          <cell r="D16">
            <v>0</v>
          </cell>
          <cell r="E16">
            <v>0</v>
          </cell>
          <cell r="F16">
            <v>0</v>
          </cell>
          <cell r="G16">
            <v>0</v>
          </cell>
          <cell r="H16">
            <v>0</v>
          </cell>
          <cell r="I16">
            <v>0</v>
          </cell>
          <cell r="J16">
            <v>0</v>
          </cell>
          <cell r="K16">
            <v>0</v>
          </cell>
          <cell r="L16">
            <v>0</v>
          </cell>
          <cell r="M16">
            <v>0</v>
          </cell>
          <cell r="N16">
            <v>0</v>
          </cell>
          <cell r="O16">
            <v>0</v>
          </cell>
        </row>
      </sheetData>
      <sheetData sheetId="40"/>
      <sheetData sheetId="41"/>
      <sheetData sheetId="42"/>
      <sheetData sheetId="43">
        <row r="1">
          <cell r="B1" t="str">
            <v>Cost Element</v>
          </cell>
          <cell r="C1" t="str">
            <v>Jan.</v>
          </cell>
          <cell r="D1" t="str">
            <v>Feb.</v>
          </cell>
          <cell r="E1" t="str">
            <v>March</v>
          </cell>
          <cell r="F1" t="str">
            <v>April</v>
          </cell>
          <cell r="G1" t="str">
            <v>May</v>
          </cell>
          <cell r="H1" t="str">
            <v>June</v>
          </cell>
          <cell r="I1" t="str">
            <v>July</v>
          </cell>
          <cell r="J1" t="str">
            <v>August</v>
          </cell>
          <cell r="K1" t="str">
            <v>Sept.</v>
          </cell>
          <cell r="L1" t="str">
            <v>Oct.</v>
          </cell>
          <cell r="M1" t="str">
            <v>Nov.</v>
          </cell>
          <cell r="N1" t="str">
            <v>Dec.</v>
          </cell>
          <cell r="O1" t="str">
            <v>Total</v>
          </cell>
        </row>
        <row r="2">
          <cell r="A2">
            <v>1</v>
          </cell>
          <cell r="B2" t="str">
            <v>Commodity Sales</v>
          </cell>
          <cell r="C2">
            <v>-1060816</v>
          </cell>
          <cell r="D2">
            <v>-994866</v>
          </cell>
          <cell r="E2">
            <v>-1012845</v>
          </cell>
          <cell r="F2">
            <v>-865508</v>
          </cell>
          <cell r="G2">
            <v>-856044</v>
          </cell>
          <cell r="H2">
            <v>-962939</v>
          </cell>
          <cell r="I2">
            <v>-1138036</v>
          </cell>
          <cell r="J2">
            <v>-1140850</v>
          </cell>
          <cell r="K2">
            <v>-972294</v>
          </cell>
          <cell r="L2">
            <v>-921159</v>
          </cell>
          <cell r="M2">
            <v>-943680</v>
          </cell>
          <cell r="N2">
            <v>-1003835</v>
          </cell>
          <cell r="O2">
            <v>-11872872</v>
          </cell>
        </row>
        <row r="3">
          <cell r="A3">
            <v>2</v>
          </cell>
          <cell r="B3" t="str">
            <v>Wholesale Revenue</v>
          </cell>
          <cell r="C3">
            <v>-113397</v>
          </cell>
          <cell r="D3">
            <v>-106348</v>
          </cell>
          <cell r="E3">
            <v>-108271</v>
          </cell>
          <cell r="F3">
            <v>-92520</v>
          </cell>
          <cell r="G3">
            <v>-91508</v>
          </cell>
          <cell r="H3">
            <v>-102934</v>
          </cell>
          <cell r="I3">
            <v>-121652</v>
          </cell>
          <cell r="J3">
            <v>-121953</v>
          </cell>
          <cell r="K3">
            <v>-103935</v>
          </cell>
          <cell r="L3">
            <v>-98469</v>
          </cell>
          <cell r="M3">
            <v>-100877</v>
          </cell>
          <cell r="N3">
            <v>-107306</v>
          </cell>
          <cell r="O3">
            <v>-1269170</v>
          </cell>
        </row>
        <row r="4">
          <cell r="A4">
            <v>3</v>
          </cell>
          <cell r="B4" t="str">
            <v>Distribution Revenue</v>
          </cell>
          <cell r="C4">
            <v>-406301</v>
          </cell>
          <cell r="D4">
            <v>-399466</v>
          </cell>
          <cell r="E4">
            <v>-401409</v>
          </cell>
          <cell r="F4">
            <v>-386102</v>
          </cell>
          <cell r="G4">
            <v>-385179</v>
          </cell>
          <cell r="H4">
            <v>-396459</v>
          </cell>
          <cell r="I4">
            <v>-414676</v>
          </cell>
          <cell r="J4">
            <v>-415059</v>
          </cell>
          <cell r="K4">
            <v>-397659</v>
          </cell>
          <cell r="L4">
            <v>-392438</v>
          </cell>
          <cell r="M4">
            <v>-394841</v>
          </cell>
          <cell r="N4">
            <v>-401152</v>
          </cell>
          <cell r="O4">
            <v>-4790741</v>
          </cell>
        </row>
        <row r="5">
          <cell r="A5">
            <v>4</v>
          </cell>
          <cell r="B5" t="str">
            <v>Other Revenue</v>
          </cell>
          <cell r="C5">
            <v>-21603.51</v>
          </cell>
          <cell r="D5">
            <v>-21603.51</v>
          </cell>
          <cell r="E5">
            <v>-21603.51</v>
          </cell>
          <cell r="F5">
            <v>-21603.51</v>
          </cell>
          <cell r="G5">
            <v>-21603.51</v>
          </cell>
          <cell r="H5">
            <v>-21603.51</v>
          </cell>
          <cell r="I5">
            <v>-21603.51</v>
          </cell>
          <cell r="J5">
            <v>-21603.51</v>
          </cell>
          <cell r="K5">
            <v>-21603.51</v>
          </cell>
          <cell r="L5">
            <v>-21603.51</v>
          </cell>
          <cell r="M5">
            <v>-21603.51</v>
          </cell>
          <cell r="N5">
            <v>-21603.51</v>
          </cell>
          <cell r="O5">
            <v>-259242.12</v>
          </cell>
        </row>
        <row r="6">
          <cell r="A6">
            <v>5</v>
          </cell>
          <cell r="B6" t="str">
            <v>Other Electric Revenue</v>
          </cell>
          <cell r="C6">
            <v>-80156.800000000003</v>
          </cell>
          <cell r="D6">
            <v>-75018.92</v>
          </cell>
          <cell r="E6">
            <v>-76416.23</v>
          </cell>
          <cell r="F6">
            <v>-64938.99</v>
          </cell>
          <cell r="G6">
            <v>-64199.5</v>
          </cell>
          <cell r="H6">
            <v>-72520.62</v>
          </cell>
          <cell r="I6">
            <v>-86236.96</v>
          </cell>
          <cell r="J6">
            <v>-86453.75</v>
          </cell>
          <cell r="K6">
            <v>-73310.16</v>
          </cell>
          <cell r="L6">
            <v>-69320.67</v>
          </cell>
          <cell r="M6">
            <v>-71074.649999999994</v>
          </cell>
          <cell r="N6">
            <v>-75762.77</v>
          </cell>
          <cell r="O6">
            <v>-895410.02</v>
          </cell>
        </row>
        <row r="7">
          <cell r="A7">
            <v>6</v>
          </cell>
          <cell r="B7" t="str">
            <v>Transmission Revenue</v>
          </cell>
          <cell r="C7">
            <v>-103960</v>
          </cell>
          <cell r="D7">
            <v>-97497</v>
          </cell>
          <cell r="E7">
            <v>-99257</v>
          </cell>
          <cell r="F7">
            <v>-84817</v>
          </cell>
          <cell r="G7">
            <v>-83889</v>
          </cell>
          <cell r="H7">
            <v>-94360</v>
          </cell>
          <cell r="I7">
            <v>-111606</v>
          </cell>
          <cell r="J7">
            <v>-111881</v>
          </cell>
          <cell r="K7">
            <v>-95349</v>
          </cell>
          <cell r="L7">
            <v>-90334</v>
          </cell>
          <cell r="M7">
            <v>-92542</v>
          </cell>
          <cell r="N7">
            <v>-98438</v>
          </cell>
          <cell r="O7">
            <v>-1163930</v>
          </cell>
        </row>
        <row r="8">
          <cell r="B8" t="str">
            <v>Electric revenue-urban</v>
          </cell>
          <cell r="C8">
            <v>11250</v>
          </cell>
          <cell r="D8">
            <v>11250</v>
          </cell>
          <cell r="E8">
            <v>11250</v>
          </cell>
          <cell r="F8">
            <v>11250</v>
          </cell>
          <cell r="G8">
            <v>11250</v>
          </cell>
          <cell r="H8">
            <v>11250</v>
          </cell>
          <cell r="I8">
            <v>11250</v>
          </cell>
          <cell r="J8">
            <v>11250</v>
          </cell>
          <cell r="K8">
            <v>11250</v>
          </cell>
          <cell r="L8">
            <v>11250</v>
          </cell>
          <cell r="M8">
            <v>11250</v>
          </cell>
          <cell r="N8">
            <v>11250</v>
          </cell>
          <cell r="O8">
            <v>135000</v>
          </cell>
        </row>
        <row r="9">
          <cell r="A9">
            <v>7</v>
          </cell>
          <cell r="B9" t="str">
            <v>SSS Revenue</v>
          </cell>
          <cell r="C9">
            <v>-2296</v>
          </cell>
          <cell r="D9">
            <v>-2297</v>
          </cell>
          <cell r="E9">
            <v>-2298</v>
          </cell>
          <cell r="F9">
            <v>-2298</v>
          </cell>
          <cell r="G9">
            <v>-2299</v>
          </cell>
          <cell r="H9">
            <v>-2300</v>
          </cell>
          <cell r="I9">
            <v>-2301</v>
          </cell>
          <cell r="J9">
            <v>-2302</v>
          </cell>
          <cell r="K9">
            <v>-2303</v>
          </cell>
          <cell r="L9">
            <v>-2304</v>
          </cell>
          <cell r="M9">
            <v>-2305</v>
          </cell>
          <cell r="N9">
            <v>-2306</v>
          </cell>
          <cell r="O9">
            <v>-27609</v>
          </cell>
        </row>
        <row r="10">
          <cell r="A10">
            <v>8</v>
          </cell>
          <cell r="B10" t="str">
            <v>less Purchased Power</v>
          </cell>
          <cell r="C10">
            <v>1362752</v>
          </cell>
          <cell r="D10">
            <v>1278029</v>
          </cell>
          <cell r="E10">
            <v>1301124</v>
          </cell>
          <cell r="F10">
            <v>1111849</v>
          </cell>
          <cell r="G10">
            <v>1099689</v>
          </cell>
          <cell r="H10">
            <v>1236998</v>
          </cell>
          <cell r="I10">
            <v>1462099</v>
          </cell>
          <cell r="J10">
            <v>1465712</v>
          </cell>
          <cell r="K10">
            <v>1249154</v>
          </cell>
          <cell r="L10">
            <v>1183458</v>
          </cell>
          <cell r="M10">
            <v>1212389</v>
          </cell>
          <cell r="N10">
            <v>1289671</v>
          </cell>
          <cell r="O10">
            <v>15252924</v>
          </cell>
        </row>
        <row r="11">
          <cell r="A11">
            <v>9</v>
          </cell>
          <cell r="B11" t="str">
            <v>Total Revenue</v>
          </cell>
          <cell r="C11">
            <v>-414528.31</v>
          </cell>
          <cell r="D11">
            <v>-407817.43</v>
          </cell>
          <cell r="E11">
            <v>-409725.74</v>
          </cell>
          <cell r="F11">
            <v>-394688.5</v>
          </cell>
          <cell r="G11">
            <v>-393783.01</v>
          </cell>
          <cell r="H11">
            <v>-404868.13</v>
          </cell>
          <cell r="I11">
            <v>-422762.47</v>
          </cell>
          <cell r="J11">
            <v>-423140.26</v>
          </cell>
          <cell r="K11">
            <v>-406049.67</v>
          </cell>
          <cell r="L11">
            <v>-400920.18</v>
          </cell>
          <cell r="M11">
            <v>-403284.16</v>
          </cell>
          <cell r="N11">
            <v>-409482.28</v>
          </cell>
          <cell r="O11">
            <v>-4891050.1399999997</v>
          </cell>
        </row>
        <row r="12">
          <cell r="A12">
            <v>10</v>
          </cell>
          <cell r="B12" t="str">
            <v>General</v>
          </cell>
          <cell r="C12">
            <v>222050.03</v>
          </cell>
          <cell r="D12">
            <v>224322.02</v>
          </cell>
          <cell r="E12">
            <v>222260.03</v>
          </cell>
          <cell r="F12">
            <v>221650.03</v>
          </cell>
          <cell r="G12">
            <v>241680.94</v>
          </cell>
          <cell r="H12">
            <v>225912.95</v>
          </cell>
          <cell r="I12">
            <v>221980.95</v>
          </cell>
          <cell r="J12">
            <v>222080.94</v>
          </cell>
          <cell r="K12">
            <v>222193.36</v>
          </cell>
          <cell r="L12">
            <v>224255.35999999999</v>
          </cell>
          <cell r="M12">
            <v>241750.02</v>
          </cell>
          <cell r="N12">
            <v>221860.03</v>
          </cell>
          <cell r="O12">
            <v>2711996.66</v>
          </cell>
        </row>
        <row r="13">
          <cell r="A13">
            <v>11</v>
          </cell>
          <cell r="B13" t="str">
            <v>Municipal &amp; other taxes</v>
          </cell>
          <cell r="C13">
            <v>7500</v>
          </cell>
          <cell r="D13">
            <v>7500</v>
          </cell>
          <cell r="E13">
            <v>7500</v>
          </cell>
          <cell r="F13">
            <v>7500</v>
          </cell>
          <cell r="G13">
            <v>7500</v>
          </cell>
          <cell r="H13">
            <v>7500</v>
          </cell>
          <cell r="I13">
            <v>7500</v>
          </cell>
          <cell r="J13">
            <v>7500</v>
          </cell>
          <cell r="K13">
            <v>7500</v>
          </cell>
          <cell r="L13">
            <v>7500</v>
          </cell>
          <cell r="M13">
            <v>7500</v>
          </cell>
          <cell r="N13">
            <v>7500</v>
          </cell>
          <cell r="O13">
            <v>90000</v>
          </cell>
        </row>
        <row r="14">
          <cell r="A14">
            <v>12</v>
          </cell>
          <cell r="B14" t="str">
            <v>Total Operating Expenses</v>
          </cell>
          <cell r="C14">
            <v>229550.03</v>
          </cell>
          <cell r="D14">
            <v>231822.02</v>
          </cell>
          <cell r="E14">
            <v>229760.03</v>
          </cell>
          <cell r="F14">
            <v>229150.03</v>
          </cell>
          <cell r="G14">
            <v>249180.94</v>
          </cell>
          <cell r="H14">
            <v>233412.95</v>
          </cell>
          <cell r="I14">
            <v>229480.95</v>
          </cell>
          <cell r="J14">
            <v>229580.94</v>
          </cell>
          <cell r="K14">
            <v>229693.36</v>
          </cell>
          <cell r="L14">
            <v>231755.36</v>
          </cell>
          <cell r="M14">
            <v>249250.02</v>
          </cell>
          <cell r="N14">
            <v>229360.03</v>
          </cell>
          <cell r="O14">
            <v>2801996.66</v>
          </cell>
        </row>
        <row r="15">
          <cell r="A15">
            <v>13</v>
          </cell>
          <cell r="B15" t="str">
            <v>Amortization</v>
          </cell>
          <cell r="C15">
            <v>29377.68</v>
          </cell>
          <cell r="D15">
            <v>29377.68</v>
          </cell>
          <cell r="E15">
            <v>29377.68</v>
          </cell>
          <cell r="F15">
            <v>29377.68</v>
          </cell>
          <cell r="G15">
            <v>29377.68</v>
          </cell>
          <cell r="H15">
            <v>29377.68</v>
          </cell>
          <cell r="I15">
            <v>29377.68</v>
          </cell>
          <cell r="J15">
            <v>29377.68</v>
          </cell>
          <cell r="K15">
            <v>29377.68</v>
          </cell>
          <cell r="L15">
            <v>29377.68</v>
          </cell>
          <cell r="M15">
            <v>29377.68</v>
          </cell>
          <cell r="N15">
            <v>29377.68</v>
          </cell>
          <cell r="O15">
            <v>352532.16</v>
          </cell>
        </row>
        <row r="16">
          <cell r="A16">
            <v>14</v>
          </cell>
          <cell r="B16" t="str">
            <v>Operating Income</v>
          </cell>
          <cell r="C16">
            <v>-155600.6</v>
          </cell>
          <cell r="D16">
            <v>-146617.73000000001</v>
          </cell>
          <cell r="E16">
            <v>-150588.03</v>
          </cell>
          <cell r="F16">
            <v>-136160.79</v>
          </cell>
          <cell r="G16">
            <v>-115224.39</v>
          </cell>
          <cell r="H16">
            <v>-142077.5</v>
          </cell>
          <cell r="I16">
            <v>-163903.84</v>
          </cell>
          <cell r="J16">
            <v>-164181.64000000001</v>
          </cell>
          <cell r="K16">
            <v>-146978.63</v>
          </cell>
          <cell r="L16">
            <v>-139787.14000000001</v>
          </cell>
          <cell r="M16">
            <v>-124656.46</v>
          </cell>
          <cell r="N16">
            <v>-150744.57</v>
          </cell>
          <cell r="O16">
            <v>-1736521.32</v>
          </cell>
        </row>
        <row r="17">
          <cell r="A17">
            <v>15</v>
          </cell>
          <cell r="B17" t="str">
            <v>Services &amp; Misc Revenue</v>
          </cell>
          <cell r="C17">
            <v>0</v>
          </cell>
          <cell r="D17">
            <v>0</v>
          </cell>
          <cell r="E17">
            <v>0</v>
          </cell>
          <cell r="F17">
            <v>0</v>
          </cell>
          <cell r="G17">
            <v>0</v>
          </cell>
          <cell r="H17">
            <v>0</v>
          </cell>
          <cell r="I17">
            <v>0</v>
          </cell>
          <cell r="J17">
            <v>0</v>
          </cell>
          <cell r="K17">
            <v>0</v>
          </cell>
          <cell r="L17">
            <v>0</v>
          </cell>
          <cell r="M17">
            <v>0</v>
          </cell>
          <cell r="N17">
            <v>0</v>
          </cell>
          <cell r="O17">
            <v>0</v>
          </cell>
        </row>
        <row r="18">
          <cell r="A18">
            <v>16</v>
          </cell>
          <cell r="B18" t="str">
            <v>Total Other Income</v>
          </cell>
          <cell r="C18">
            <v>0</v>
          </cell>
          <cell r="D18">
            <v>0</v>
          </cell>
          <cell r="E18">
            <v>0</v>
          </cell>
          <cell r="F18">
            <v>0</v>
          </cell>
          <cell r="G18">
            <v>0</v>
          </cell>
          <cell r="H18">
            <v>0</v>
          </cell>
          <cell r="I18">
            <v>0</v>
          </cell>
          <cell r="J18">
            <v>0</v>
          </cell>
          <cell r="K18">
            <v>0</v>
          </cell>
          <cell r="L18">
            <v>0</v>
          </cell>
          <cell r="M18">
            <v>0</v>
          </cell>
          <cell r="N18">
            <v>0</v>
          </cell>
          <cell r="O18">
            <v>0</v>
          </cell>
        </row>
        <row r="19">
          <cell r="A19">
            <v>17</v>
          </cell>
          <cell r="B19" t="str">
            <v>Loan Interest Expense</v>
          </cell>
          <cell r="C19">
            <v>132599.17000000001</v>
          </cell>
          <cell r="D19">
            <v>132599.17000000001</v>
          </cell>
          <cell r="E19">
            <v>132599.17000000001</v>
          </cell>
          <cell r="F19">
            <v>132599.17000000001</v>
          </cell>
          <cell r="G19">
            <v>132599.17000000001</v>
          </cell>
          <cell r="H19">
            <v>132599.17000000001</v>
          </cell>
          <cell r="I19">
            <v>132599.17000000001</v>
          </cell>
          <cell r="J19">
            <v>132599.17000000001</v>
          </cell>
          <cell r="K19">
            <v>132599.17000000001</v>
          </cell>
          <cell r="L19">
            <v>132599.17000000001</v>
          </cell>
          <cell r="M19">
            <v>132599.17000000001</v>
          </cell>
          <cell r="N19">
            <v>132599.17000000001</v>
          </cell>
          <cell r="O19">
            <v>1591190.04</v>
          </cell>
        </row>
        <row r="20">
          <cell r="A20">
            <v>18</v>
          </cell>
          <cell r="B20" t="str">
            <v>Less allowance for funds used for Constr</v>
          </cell>
          <cell r="C20">
            <v>0</v>
          </cell>
          <cell r="D20">
            <v>0</v>
          </cell>
          <cell r="E20">
            <v>0</v>
          </cell>
          <cell r="F20">
            <v>0</v>
          </cell>
          <cell r="G20">
            <v>0</v>
          </cell>
          <cell r="H20">
            <v>0</v>
          </cell>
          <cell r="I20">
            <v>0</v>
          </cell>
          <cell r="J20">
            <v>0</v>
          </cell>
          <cell r="K20">
            <v>0</v>
          </cell>
          <cell r="L20">
            <v>0</v>
          </cell>
          <cell r="M20">
            <v>0</v>
          </cell>
          <cell r="N20">
            <v>0</v>
          </cell>
          <cell r="O20">
            <v>0</v>
          </cell>
        </row>
        <row r="21">
          <cell r="A21">
            <v>19</v>
          </cell>
          <cell r="B21" t="str">
            <v>Total Other Income Deductions</v>
          </cell>
          <cell r="C21">
            <v>132599.17000000001</v>
          </cell>
          <cell r="D21">
            <v>132599.17000000001</v>
          </cell>
          <cell r="E21">
            <v>132599.17000000001</v>
          </cell>
          <cell r="F21">
            <v>132599.17000000001</v>
          </cell>
          <cell r="G21">
            <v>132599.17000000001</v>
          </cell>
          <cell r="H21">
            <v>132599.17000000001</v>
          </cell>
          <cell r="I21">
            <v>132599.17000000001</v>
          </cell>
          <cell r="J21">
            <v>132599.17000000001</v>
          </cell>
          <cell r="K21">
            <v>132599.17000000001</v>
          </cell>
          <cell r="L21">
            <v>132599.17000000001</v>
          </cell>
          <cell r="M21">
            <v>132599.17000000001</v>
          </cell>
          <cell r="N21">
            <v>132599.17000000001</v>
          </cell>
          <cell r="O21">
            <v>1591190.04</v>
          </cell>
        </row>
        <row r="22">
          <cell r="A22">
            <v>20</v>
          </cell>
          <cell r="B22" t="str">
            <v>Earnings before Income Taxes</v>
          </cell>
          <cell r="C22">
            <v>-23001.43</v>
          </cell>
          <cell r="D22">
            <v>-14018.56</v>
          </cell>
          <cell r="E22">
            <v>-17988.86</v>
          </cell>
          <cell r="F22">
            <v>-3561.62</v>
          </cell>
          <cell r="G22">
            <v>17374.78</v>
          </cell>
          <cell r="H22">
            <v>-9478.33</v>
          </cell>
          <cell r="I22">
            <v>-31304.67</v>
          </cell>
          <cell r="J22">
            <v>-31582.47</v>
          </cell>
          <cell r="K22">
            <v>-14379.46</v>
          </cell>
          <cell r="L22">
            <v>-7187.97</v>
          </cell>
          <cell r="M22">
            <v>7942.71</v>
          </cell>
          <cell r="N22">
            <v>-18145.400000000001</v>
          </cell>
          <cell r="O22">
            <v>-145331.28</v>
          </cell>
        </row>
        <row r="23">
          <cell r="A23">
            <v>21</v>
          </cell>
          <cell r="B23" t="str">
            <v>Current</v>
          </cell>
        </row>
        <row r="24">
          <cell r="A24">
            <v>22</v>
          </cell>
          <cell r="B24" t="str">
            <v>Provision for income taxes</v>
          </cell>
          <cell r="C24">
            <v>0</v>
          </cell>
          <cell r="D24">
            <v>0</v>
          </cell>
          <cell r="E24">
            <v>0</v>
          </cell>
          <cell r="F24">
            <v>0</v>
          </cell>
          <cell r="G24">
            <v>0</v>
          </cell>
          <cell r="H24">
            <v>0</v>
          </cell>
          <cell r="I24">
            <v>0</v>
          </cell>
          <cell r="J24">
            <v>0</v>
          </cell>
          <cell r="K24">
            <v>0</v>
          </cell>
          <cell r="L24">
            <v>0</v>
          </cell>
          <cell r="M24">
            <v>0</v>
          </cell>
          <cell r="N24">
            <v>0</v>
          </cell>
          <cell r="O24">
            <v>0</v>
          </cell>
        </row>
        <row r="25">
          <cell r="A25">
            <v>23</v>
          </cell>
          <cell r="B25" t="str">
            <v>Net Income before Extraordinary Items</v>
          </cell>
          <cell r="C25">
            <v>0</v>
          </cell>
          <cell r="D25">
            <v>0</v>
          </cell>
          <cell r="E25">
            <v>0</v>
          </cell>
          <cell r="F25">
            <v>0</v>
          </cell>
          <cell r="G25">
            <v>0</v>
          </cell>
          <cell r="H25">
            <v>0</v>
          </cell>
          <cell r="I25">
            <v>0</v>
          </cell>
          <cell r="J25">
            <v>0</v>
          </cell>
          <cell r="K25">
            <v>0</v>
          </cell>
          <cell r="L25">
            <v>0</v>
          </cell>
          <cell r="M25">
            <v>0</v>
          </cell>
          <cell r="N25">
            <v>0</v>
          </cell>
          <cell r="O25">
            <v>0</v>
          </cell>
        </row>
        <row r="26">
          <cell r="A26">
            <v>24</v>
          </cell>
          <cell r="B26" t="str">
            <v>Net Income</v>
          </cell>
          <cell r="C26">
            <v>0</v>
          </cell>
          <cell r="D26">
            <v>0</v>
          </cell>
          <cell r="E26">
            <v>0</v>
          </cell>
          <cell r="F26">
            <v>0</v>
          </cell>
          <cell r="G26">
            <v>0</v>
          </cell>
          <cell r="H26">
            <v>0</v>
          </cell>
          <cell r="I26">
            <v>0</v>
          </cell>
          <cell r="J26">
            <v>0</v>
          </cell>
          <cell r="K26">
            <v>0</v>
          </cell>
          <cell r="L26">
            <v>0</v>
          </cell>
          <cell r="M26">
            <v>0</v>
          </cell>
          <cell r="N26">
            <v>0</v>
          </cell>
          <cell r="O26">
            <v>0</v>
          </cell>
        </row>
        <row r="27">
          <cell r="A27">
            <v>25</v>
          </cell>
          <cell r="B27" t="str">
            <v>Total Operating Cost</v>
          </cell>
          <cell r="C27">
            <v>0</v>
          </cell>
          <cell r="D27">
            <v>0</v>
          </cell>
          <cell r="E27">
            <v>0</v>
          </cell>
          <cell r="F27">
            <v>0</v>
          </cell>
          <cell r="G27">
            <v>0</v>
          </cell>
          <cell r="H27">
            <v>0</v>
          </cell>
          <cell r="I27">
            <v>0</v>
          </cell>
          <cell r="J27">
            <v>0</v>
          </cell>
          <cell r="K27">
            <v>0</v>
          </cell>
          <cell r="L27">
            <v>0</v>
          </cell>
          <cell r="M27">
            <v>0</v>
          </cell>
          <cell r="N27">
            <v>0</v>
          </cell>
          <cell r="O27">
            <v>0</v>
          </cell>
        </row>
      </sheetData>
      <sheetData sheetId="44"/>
      <sheetData sheetId="45"/>
      <sheetData sheetId="46"/>
      <sheetData sheetId="47">
        <row r="1">
          <cell r="B1" t="str">
            <v>Cost Element</v>
          </cell>
          <cell r="C1" t="str">
            <v>Jan.</v>
          </cell>
          <cell r="D1" t="str">
            <v>Feb.</v>
          </cell>
          <cell r="E1" t="str">
            <v>March</v>
          </cell>
          <cell r="F1" t="str">
            <v>April</v>
          </cell>
          <cell r="G1" t="str">
            <v>May</v>
          </cell>
          <cell r="H1" t="str">
            <v>June</v>
          </cell>
          <cell r="I1" t="str">
            <v>July</v>
          </cell>
          <cell r="J1" t="str">
            <v>August</v>
          </cell>
          <cell r="K1" t="str">
            <v>Sept.</v>
          </cell>
          <cell r="L1" t="str">
            <v>Oct.</v>
          </cell>
          <cell r="M1" t="str">
            <v>Nov.</v>
          </cell>
          <cell r="N1" t="str">
            <v>Dec.</v>
          </cell>
          <cell r="O1" t="str">
            <v>Total</v>
          </cell>
        </row>
        <row r="2">
          <cell r="A2">
            <v>1</v>
          </cell>
          <cell r="B2" t="str">
            <v>Commodity Sales</v>
          </cell>
          <cell r="C2">
            <v>-394295.88</v>
          </cell>
          <cell r="D2">
            <v>-362864.61</v>
          </cell>
          <cell r="E2">
            <v>-364058.27</v>
          </cell>
          <cell r="F2">
            <v>-330737.48</v>
          </cell>
          <cell r="G2">
            <v>-312184.55</v>
          </cell>
          <cell r="H2">
            <v>-324242.23</v>
          </cell>
          <cell r="I2">
            <v>-358246.61</v>
          </cell>
          <cell r="J2">
            <v>-361862.08</v>
          </cell>
          <cell r="K2">
            <v>-330006.69</v>
          </cell>
          <cell r="L2">
            <v>-342419.56</v>
          </cell>
          <cell r="M2">
            <v>-341930.4</v>
          </cell>
          <cell r="N2">
            <v>-366874.24</v>
          </cell>
          <cell r="O2">
            <v>-4189722.6</v>
          </cell>
        </row>
        <row r="3">
          <cell r="A3">
            <v>2</v>
          </cell>
          <cell r="B3" t="str">
            <v>Wholesale Revenue</v>
          </cell>
          <cell r="C3">
            <v>-42148.84</v>
          </cell>
          <cell r="D3">
            <v>-37907.160000000003</v>
          </cell>
          <cell r="E3">
            <v>-38066.86</v>
          </cell>
          <cell r="F3">
            <v>-33566.99</v>
          </cell>
          <cell r="G3">
            <v>-31061.360000000001</v>
          </cell>
          <cell r="H3">
            <v>-32688.47</v>
          </cell>
          <cell r="I3">
            <v>-37275.769999999997</v>
          </cell>
          <cell r="J3">
            <v>-37762.11</v>
          </cell>
          <cell r="K3">
            <v>-33462.68</v>
          </cell>
          <cell r="L3">
            <v>-35136.17</v>
          </cell>
          <cell r="M3">
            <v>-35068.71</v>
          </cell>
          <cell r="N3">
            <v>-38424.629999999997</v>
          </cell>
          <cell r="O3">
            <v>-432569.75</v>
          </cell>
        </row>
        <row r="4">
          <cell r="A4">
            <v>3</v>
          </cell>
          <cell r="B4" t="str">
            <v>Distribution Revenue</v>
          </cell>
          <cell r="C4">
            <v>-164556.68</v>
          </cell>
          <cell r="D4">
            <v>-160211.68</v>
          </cell>
          <cell r="E4">
            <v>-160390.68</v>
          </cell>
          <cell r="F4">
            <v>-155800.68</v>
          </cell>
          <cell r="G4">
            <v>-153250.68</v>
          </cell>
          <cell r="H4">
            <v>-154932.68</v>
          </cell>
          <cell r="I4">
            <v>-159650.68</v>
          </cell>
          <cell r="J4">
            <v>-160166.68</v>
          </cell>
          <cell r="K4">
            <v>-155776.68</v>
          </cell>
          <cell r="L4">
            <v>-157509.68</v>
          </cell>
          <cell r="M4">
            <v>-157456.68</v>
          </cell>
          <cell r="N4">
            <v>-161016.68</v>
          </cell>
          <cell r="O4">
            <v>-1900720.16</v>
          </cell>
        </row>
        <row r="5">
          <cell r="A5">
            <v>4</v>
          </cell>
          <cell r="B5" t="str">
            <v>Other Revenue</v>
          </cell>
          <cell r="C5">
            <v>-16156.82</v>
          </cell>
          <cell r="D5">
            <v>-16156.82</v>
          </cell>
          <cell r="E5">
            <v>-16156.82</v>
          </cell>
          <cell r="F5">
            <v>-16156.82</v>
          </cell>
          <cell r="G5">
            <v>-16156.82</v>
          </cell>
          <cell r="H5">
            <v>-16156.82</v>
          </cell>
          <cell r="I5">
            <v>-16156.82</v>
          </cell>
          <cell r="J5">
            <v>-16156.82</v>
          </cell>
          <cell r="K5">
            <v>-16156.82</v>
          </cell>
          <cell r="L5">
            <v>-16156.82</v>
          </cell>
          <cell r="M5">
            <v>-16156.82</v>
          </cell>
          <cell r="N5">
            <v>-16156.82</v>
          </cell>
          <cell r="O5">
            <v>-193881.84</v>
          </cell>
        </row>
        <row r="6">
          <cell r="A6">
            <v>5</v>
          </cell>
          <cell r="B6" t="str">
            <v>Other Electric Revenue</v>
          </cell>
          <cell r="C6">
            <v>-17706.54</v>
          </cell>
          <cell r="D6">
            <v>-15832.59</v>
          </cell>
          <cell r="E6">
            <v>-15902.65</v>
          </cell>
          <cell r="F6">
            <v>-13913.78</v>
          </cell>
          <cell r="G6">
            <v>-12806.64</v>
          </cell>
          <cell r="H6">
            <v>-13524.91</v>
          </cell>
          <cell r="I6">
            <v>-15552.22</v>
          </cell>
          <cell r="J6">
            <v>-15767.59</v>
          </cell>
          <cell r="K6">
            <v>-13866.52</v>
          </cell>
          <cell r="L6">
            <v>-14604.96</v>
          </cell>
          <cell r="M6">
            <v>-14575.8</v>
          </cell>
          <cell r="N6">
            <v>-16058.26</v>
          </cell>
          <cell r="O6">
            <v>-180112.46</v>
          </cell>
        </row>
        <row r="7">
          <cell r="A7">
            <v>6</v>
          </cell>
          <cell r="B7" t="str">
            <v>Transmission Revenue</v>
          </cell>
          <cell r="C7">
            <v>-34613.35</v>
          </cell>
          <cell r="D7">
            <v>-31129.73</v>
          </cell>
          <cell r="E7">
            <v>-31260.01</v>
          </cell>
          <cell r="F7">
            <v>-27566.37</v>
          </cell>
          <cell r="G7">
            <v>-25508.38</v>
          </cell>
          <cell r="H7">
            <v>-26844.22</v>
          </cell>
          <cell r="I7">
            <v>-30612.07</v>
          </cell>
          <cell r="J7">
            <v>-31012.21</v>
          </cell>
          <cell r="K7">
            <v>-27481.03</v>
          </cell>
          <cell r="L7">
            <v>-28855.72</v>
          </cell>
          <cell r="M7">
            <v>-28800.18</v>
          </cell>
          <cell r="N7">
            <v>-31556.6</v>
          </cell>
          <cell r="O7">
            <v>-355239.87</v>
          </cell>
        </row>
        <row r="8">
          <cell r="B8" t="str">
            <v>Electric revenue-urban</v>
          </cell>
          <cell r="C8">
            <v>1416.67</v>
          </cell>
          <cell r="D8">
            <v>1416.67</v>
          </cell>
          <cell r="E8">
            <v>1416.67</v>
          </cell>
          <cell r="F8">
            <v>1416.67</v>
          </cell>
          <cell r="G8">
            <v>1416.67</v>
          </cell>
          <cell r="H8">
            <v>1416.67</v>
          </cell>
          <cell r="I8">
            <v>1416.67</v>
          </cell>
          <cell r="J8">
            <v>1416.67</v>
          </cell>
          <cell r="K8">
            <v>1416.67</v>
          </cell>
          <cell r="L8">
            <v>1416.67</v>
          </cell>
          <cell r="M8">
            <v>1416.67</v>
          </cell>
          <cell r="N8">
            <v>1416.67</v>
          </cell>
          <cell r="O8">
            <v>17000.04</v>
          </cell>
        </row>
        <row r="9">
          <cell r="A9">
            <v>7</v>
          </cell>
          <cell r="B9" t="str">
            <v>SSS Revenue</v>
          </cell>
          <cell r="C9">
            <v>-888.75</v>
          </cell>
          <cell r="D9">
            <v>-888.75</v>
          </cell>
          <cell r="E9">
            <v>-888.75</v>
          </cell>
          <cell r="F9">
            <v>-888.75</v>
          </cell>
          <cell r="G9">
            <v>-889.75</v>
          </cell>
          <cell r="H9">
            <v>-889.75</v>
          </cell>
          <cell r="I9">
            <v>-889.75</v>
          </cell>
          <cell r="J9">
            <v>-889.75</v>
          </cell>
          <cell r="K9">
            <v>-890.75</v>
          </cell>
          <cell r="L9">
            <v>-890.75</v>
          </cell>
          <cell r="M9">
            <v>-890.75</v>
          </cell>
          <cell r="N9">
            <v>-892.75</v>
          </cell>
          <cell r="O9">
            <v>-10679</v>
          </cell>
        </row>
        <row r="10">
          <cell r="A10">
            <v>8</v>
          </cell>
          <cell r="B10" t="str">
            <v>less Purchased Power</v>
          </cell>
          <cell r="C10">
            <v>499569</v>
          </cell>
          <cell r="D10">
            <v>457541</v>
          </cell>
          <cell r="E10">
            <v>459135</v>
          </cell>
          <cell r="F10">
            <v>414577</v>
          </cell>
          <cell r="G10">
            <v>389767</v>
          </cell>
          <cell r="H10">
            <v>405886</v>
          </cell>
          <cell r="I10">
            <v>451351</v>
          </cell>
          <cell r="J10">
            <v>456181</v>
          </cell>
          <cell r="K10">
            <v>413586</v>
          </cell>
          <cell r="L10">
            <v>430177</v>
          </cell>
          <cell r="M10">
            <v>429522</v>
          </cell>
          <cell r="N10">
            <v>462849</v>
          </cell>
          <cell r="O10">
            <v>5270141</v>
          </cell>
        </row>
        <row r="11">
          <cell r="A11">
            <v>9</v>
          </cell>
          <cell r="B11" t="str">
            <v>Total Revenue</v>
          </cell>
          <cell r="C11">
            <v>-169381.19</v>
          </cell>
          <cell r="D11">
            <v>-166033.67000000001</v>
          </cell>
          <cell r="E11">
            <v>-166172.37</v>
          </cell>
          <cell r="F11">
            <v>-162637.20000000001</v>
          </cell>
          <cell r="G11">
            <v>-160674.51</v>
          </cell>
          <cell r="H11">
            <v>-161976.41</v>
          </cell>
          <cell r="I11">
            <v>-165616.25</v>
          </cell>
          <cell r="J11">
            <v>-166019.57</v>
          </cell>
          <cell r="K11">
            <v>-162638.5</v>
          </cell>
          <cell r="L11">
            <v>-163979.99</v>
          </cell>
          <cell r="M11">
            <v>-163940.67000000001</v>
          </cell>
          <cell r="N11">
            <v>-166714.31</v>
          </cell>
          <cell r="O11">
            <v>-1975784.64</v>
          </cell>
        </row>
        <row r="12">
          <cell r="A12">
            <v>10</v>
          </cell>
          <cell r="B12" t="str">
            <v>General</v>
          </cell>
          <cell r="C12">
            <v>106827.53</v>
          </cell>
          <cell r="D12">
            <v>126177.52</v>
          </cell>
          <cell r="E12">
            <v>106077.49</v>
          </cell>
          <cell r="F12">
            <v>105677.49</v>
          </cell>
          <cell r="G12">
            <v>105648.69</v>
          </cell>
          <cell r="H12">
            <v>126348.7</v>
          </cell>
          <cell r="I12">
            <v>130298.7</v>
          </cell>
          <cell r="J12">
            <v>105548.69</v>
          </cell>
          <cell r="K12">
            <v>125077.49</v>
          </cell>
          <cell r="L12">
            <v>106277.49</v>
          </cell>
          <cell r="M12">
            <v>105877.48</v>
          </cell>
          <cell r="N12">
            <v>104937.49</v>
          </cell>
          <cell r="O12">
            <v>1354774.76</v>
          </cell>
        </row>
        <row r="13">
          <cell r="A13">
            <v>11</v>
          </cell>
          <cell r="B13" t="str">
            <v>Municipal &amp; other taxes</v>
          </cell>
          <cell r="C13">
            <v>2083.34</v>
          </cell>
          <cell r="D13">
            <v>2083.34</v>
          </cell>
          <cell r="E13">
            <v>2083.34</v>
          </cell>
          <cell r="F13">
            <v>2083.34</v>
          </cell>
          <cell r="G13">
            <v>2083.34</v>
          </cell>
          <cell r="H13">
            <v>2083.34</v>
          </cell>
          <cell r="I13">
            <v>2083.34</v>
          </cell>
          <cell r="J13">
            <v>2083.34</v>
          </cell>
          <cell r="K13">
            <v>2083.34</v>
          </cell>
          <cell r="L13">
            <v>2083.34</v>
          </cell>
          <cell r="M13">
            <v>2083.34</v>
          </cell>
          <cell r="N13">
            <v>2083.34</v>
          </cell>
          <cell r="O13">
            <v>25000.080000000002</v>
          </cell>
        </row>
        <row r="14">
          <cell r="A14">
            <v>12</v>
          </cell>
          <cell r="B14" t="str">
            <v>Total Operating Expenses</v>
          </cell>
          <cell r="C14">
            <v>108910.87</v>
          </cell>
          <cell r="D14">
            <v>128260.86</v>
          </cell>
          <cell r="E14">
            <v>108160.83</v>
          </cell>
          <cell r="F14">
            <v>107760.83</v>
          </cell>
          <cell r="G14">
            <v>107732.03</v>
          </cell>
          <cell r="H14">
            <v>128432.04</v>
          </cell>
          <cell r="I14">
            <v>132382.04</v>
          </cell>
          <cell r="J14">
            <v>107632.03</v>
          </cell>
          <cell r="K14">
            <v>127160.83</v>
          </cell>
          <cell r="L14">
            <v>108360.83</v>
          </cell>
          <cell r="M14">
            <v>107960.82</v>
          </cell>
          <cell r="N14">
            <v>107020.83</v>
          </cell>
          <cell r="O14">
            <v>1379774.84</v>
          </cell>
        </row>
        <row r="15">
          <cell r="A15">
            <v>13</v>
          </cell>
          <cell r="B15" t="str">
            <v>Amortization</v>
          </cell>
          <cell r="C15">
            <v>35597.800000000003</v>
          </cell>
          <cell r="D15">
            <v>35597.800000000003</v>
          </cell>
          <cell r="E15">
            <v>35597.800000000003</v>
          </cell>
          <cell r="F15">
            <v>35597.800000000003</v>
          </cell>
          <cell r="G15">
            <v>35597.800000000003</v>
          </cell>
          <cell r="H15">
            <v>35597.800000000003</v>
          </cell>
          <cell r="I15">
            <v>35597.800000000003</v>
          </cell>
          <cell r="J15">
            <v>35597.800000000003</v>
          </cell>
          <cell r="K15">
            <v>35597.800000000003</v>
          </cell>
          <cell r="L15">
            <v>35597.800000000003</v>
          </cell>
          <cell r="M15">
            <v>35597.800000000003</v>
          </cell>
          <cell r="N15">
            <v>35597.800000000003</v>
          </cell>
          <cell r="O15">
            <v>427173.6</v>
          </cell>
        </row>
        <row r="16">
          <cell r="A16">
            <v>14</v>
          </cell>
          <cell r="B16" t="str">
            <v>Operating Income</v>
          </cell>
          <cell r="C16">
            <v>-24872.52</v>
          </cell>
          <cell r="D16">
            <v>-2175.0100000000002</v>
          </cell>
          <cell r="E16">
            <v>-22413.74</v>
          </cell>
          <cell r="F16">
            <v>-19278.57</v>
          </cell>
          <cell r="G16">
            <v>-17344.68</v>
          </cell>
          <cell r="H16">
            <v>2053.4299999999998</v>
          </cell>
          <cell r="I16">
            <v>2363.59</v>
          </cell>
          <cell r="J16">
            <v>-22789.74</v>
          </cell>
          <cell r="K16">
            <v>120.13</v>
          </cell>
          <cell r="L16">
            <v>-20021.36</v>
          </cell>
          <cell r="M16">
            <v>-20382.05</v>
          </cell>
          <cell r="N16">
            <v>-24095.68</v>
          </cell>
          <cell r="O16">
            <v>-168836.2</v>
          </cell>
        </row>
        <row r="17">
          <cell r="A17">
            <v>15</v>
          </cell>
          <cell r="B17" t="str">
            <v>Services &amp; Misc Revenue</v>
          </cell>
          <cell r="C17">
            <v>0</v>
          </cell>
          <cell r="D17">
            <v>0</v>
          </cell>
          <cell r="E17">
            <v>0</v>
          </cell>
          <cell r="F17">
            <v>0</v>
          </cell>
          <cell r="G17">
            <v>0</v>
          </cell>
          <cell r="H17">
            <v>0</v>
          </cell>
          <cell r="I17">
            <v>0</v>
          </cell>
          <cell r="J17">
            <v>0</v>
          </cell>
          <cell r="K17">
            <v>0</v>
          </cell>
          <cell r="L17">
            <v>0</v>
          </cell>
          <cell r="M17">
            <v>0</v>
          </cell>
          <cell r="N17">
            <v>0</v>
          </cell>
          <cell r="O17">
            <v>0</v>
          </cell>
        </row>
        <row r="18">
          <cell r="A18">
            <v>16</v>
          </cell>
          <cell r="B18" t="str">
            <v>Total Other Income</v>
          </cell>
          <cell r="C18">
            <v>0</v>
          </cell>
          <cell r="D18">
            <v>0</v>
          </cell>
          <cell r="E18">
            <v>0</v>
          </cell>
          <cell r="F18">
            <v>0</v>
          </cell>
          <cell r="G18">
            <v>0</v>
          </cell>
          <cell r="H18">
            <v>0</v>
          </cell>
          <cell r="I18">
            <v>0</v>
          </cell>
          <cell r="J18">
            <v>0</v>
          </cell>
          <cell r="K18">
            <v>0</v>
          </cell>
          <cell r="L18">
            <v>0</v>
          </cell>
          <cell r="M18">
            <v>0</v>
          </cell>
          <cell r="N18">
            <v>0</v>
          </cell>
          <cell r="O18">
            <v>0</v>
          </cell>
        </row>
        <row r="19">
          <cell r="A19">
            <v>17</v>
          </cell>
          <cell r="B19" t="str">
            <v>Loan Interest Expense</v>
          </cell>
          <cell r="C19">
            <v>12411</v>
          </cell>
          <cell r="D19">
            <v>12411</v>
          </cell>
          <cell r="E19">
            <v>12411</v>
          </cell>
          <cell r="F19">
            <v>12411</v>
          </cell>
          <cell r="G19">
            <v>12411</v>
          </cell>
          <cell r="H19">
            <v>12411</v>
          </cell>
          <cell r="I19">
            <v>12411</v>
          </cell>
          <cell r="J19">
            <v>12411</v>
          </cell>
          <cell r="K19">
            <v>12411</v>
          </cell>
          <cell r="L19">
            <v>12411</v>
          </cell>
          <cell r="M19">
            <v>12411</v>
          </cell>
          <cell r="N19">
            <v>12411</v>
          </cell>
          <cell r="O19">
            <v>148932</v>
          </cell>
        </row>
        <row r="20">
          <cell r="A20">
            <v>18</v>
          </cell>
          <cell r="B20" t="str">
            <v>Less allowance for funds used for Constr</v>
          </cell>
          <cell r="C20">
            <v>-416.67</v>
          </cell>
          <cell r="D20">
            <v>-416.67</v>
          </cell>
          <cell r="E20">
            <v>-416.67</v>
          </cell>
          <cell r="F20">
            <v>-416.67</v>
          </cell>
          <cell r="G20">
            <v>-416.67</v>
          </cell>
          <cell r="H20">
            <v>-416.67</v>
          </cell>
          <cell r="I20">
            <v>-416.67</v>
          </cell>
          <cell r="J20">
            <v>-416.67</v>
          </cell>
          <cell r="K20">
            <v>-416.67</v>
          </cell>
          <cell r="L20">
            <v>-416.67</v>
          </cell>
          <cell r="M20">
            <v>-416.67</v>
          </cell>
          <cell r="N20">
            <v>-416.67</v>
          </cell>
          <cell r="O20">
            <v>-5000.04</v>
          </cell>
        </row>
        <row r="21">
          <cell r="A21">
            <v>19</v>
          </cell>
          <cell r="B21" t="str">
            <v>Total Other Income Deductions</v>
          </cell>
          <cell r="C21">
            <v>11994.33</v>
          </cell>
          <cell r="D21">
            <v>11994.33</v>
          </cell>
          <cell r="E21">
            <v>11994.33</v>
          </cell>
          <cell r="F21">
            <v>11994.33</v>
          </cell>
          <cell r="G21">
            <v>11994.33</v>
          </cell>
          <cell r="H21">
            <v>11994.33</v>
          </cell>
          <cell r="I21">
            <v>11994.33</v>
          </cell>
          <cell r="J21">
            <v>11994.33</v>
          </cell>
          <cell r="K21">
            <v>11994.33</v>
          </cell>
          <cell r="L21">
            <v>11994.33</v>
          </cell>
          <cell r="M21">
            <v>11994.33</v>
          </cell>
          <cell r="N21">
            <v>11994.33</v>
          </cell>
          <cell r="O21">
            <v>143931.96</v>
          </cell>
        </row>
        <row r="22">
          <cell r="A22">
            <v>20</v>
          </cell>
          <cell r="B22" t="str">
            <v>Earnings before Income Taxes</v>
          </cell>
          <cell r="C22">
            <v>-12878.19</v>
          </cell>
          <cell r="D22">
            <v>9819.32</v>
          </cell>
          <cell r="E22">
            <v>-10419.41</v>
          </cell>
          <cell r="F22">
            <v>-7284.24</v>
          </cell>
          <cell r="G22">
            <v>-5350.35</v>
          </cell>
          <cell r="H22">
            <v>14047.76</v>
          </cell>
          <cell r="I22">
            <v>14357.92</v>
          </cell>
          <cell r="J22">
            <v>-10795.41</v>
          </cell>
          <cell r="K22">
            <v>12114.46</v>
          </cell>
          <cell r="L22">
            <v>-8027.03</v>
          </cell>
          <cell r="M22">
            <v>-8387.7199999999993</v>
          </cell>
          <cell r="N22">
            <v>-12101.35</v>
          </cell>
          <cell r="O22">
            <v>-24904.240000000002</v>
          </cell>
        </row>
        <row r="23">
          <cell r="A23">
            <v>21</v>
          </cell>
          <cell r="B23" t="str">
            <v>Current</v>
          </cell>
        </row>
        <row r="24">
          <cell r="A24">
            <v>22</v>
          </cell>
          <cell r="B24" t="str">
            <v>Provision for income taxes</v>
          </cell>
          <cell r="C24">
            <v>0</v>
          </cell>
          <cell r="D24">
            <v>0</v>
          </cell>
          <cell r="E24">
            <v>0</v>
          </cell>
          <cell r="F24">
            <v>0</v>
          </cell>
          <cell r="G24">
            <v>0</v>
          </cell>
          <cell r="H24">
            <v>0</v>
          </cell>
          <cell r="I24">
            <v>0</v>
          </cell>
          <cell r="J24">
            <v>0</v>
          </cell>
          <cell r="K24">
            <v>0</v>
          </cell>
          <cell r="L24">
            <v>0</v>
          </cell>
          <cell r="M24">
            <v>0</v>
          </cell>
          <cell r="N24">
            <v>0</v>
          </cell>
          <cell r="O24">
            <v>0</v>
          </cell>
        </row>
        <row r="25">
          <cell r="A25">
            <v>23</v>
          </cell>
          <cell r="B25" t="str">
            <v>Net Income before Extraordinary Items</v>
          </cell>
          <cell r="C25">
            <v>0</v>
          </cell>
          <cell r="D25">
            <v>0</v>
          </cell>
          <cell r="E25">
            <v>0</v>
          </cell>
          <cell r="F25">
            <v>0</v>
          </cell>
          <cell r="G25">
            <v>0</v>
          </cell>
          <cell r="H25">
            <v>0</v>
          </cell>
          <cell r="I25">
            <v>0</v>
          </cell>
          <cell r="J25">
            <v>0</v>
          </cell>
          <cell r="K25">
            <v>0</v>
          </cell>
          <cell r="L25">
            <v>0</v>
          </cell>
          <cell r="M25">
            <v>0</v>
          </cell>
          <cell r="N25">
            <v>0</v>
          </cell>
          <cell r="O25">
            <v>0</v>
          </cell>
        </row>
        <row r="26">
          <cell r="A26">
            <v>24</v>
          </cell>
          <cell r="B26" t="str">
            <v>Net Income</v>
          </cell>
          <cell r="C26">
            <v>0</v>
          </cell>
          <cell r="D26">
            <v>0</v>
          </cell>
          <cell r="E26">
            <v>0</v>
          </cell>
          <cell r="F26">
            <v>0</v>
          </cell>
          <cell r="G26">
            <v>0</v>
          </cell>
          <cell r="H26">
            <v>0</v>
          </cell>
          <cell r="I26">
            <v>0</v>
          </cell>
          <cell r="J26">
            <v>0</v>
          </cell>
          <cell r="K26">
            <v>0</v>
          </cell>
          <cell r="L26">
            <v>0</v>
          </cell>
          <cell r="M26">
            <v>0</v>
          </cell>
          <cell r="N26">
            <v>0</v>
          </cell>
          <cell r="O26">
            <v>0</v>
          </cell>
        </row>
        <row r="27">
          <cell r="A27">
            <v>25</v>
          </cell>
          <cell r="B27" t="str">
            <v>Total Operating Cost</v>
          </cell>
          <cell r="C27">
            <v>0</v>
          </cell>
          <cell r="D27">
            <v>0</v>
          </cell>
          <cell r="E27">
            <v>0</v>
          </cell>
          <cell r="F27">
            <v>0</v>
          </cell>
          <cell r="G27">
            <v>0</v>
          </cell>
          <cell r="H27">
            <v>0</v>
          </cell>
          <cell r="I27">
            <v>0</v>
          </cell>
          <cell r="J27">
            <v>0</v>
          </cell>
          <cell r="K27">
            <v>0</v>
          </cell>
          <cell r="L27">
            <v>0</v>
          </cell>
          <cell r="M27">
            <v>0</v>
          </cell>
          <cell r="N27">
            <v>0</v>
          </cell>
          <cell r="O27">
            <v>0</v>
          </cell>
        </row>
        <row r="28">
          <cell r="C28">
            <v>-12878.19</v>
          </cell>
          <cell r="D28">
            <v>9819.32</v>
          </cell>
          <cell r="E28">
            <v>-10419.41</v>
          </cell>
          <cell r="F28">
            <v>-7284.24</v>
          </cell>
          <cell r="G28">
            <v>-5350.35</v>
          </cell>
          <cell r="H28">
            <v>14047.76</v>
          </cell>
          <cell r="I28">
            <v>14357.92</v>
          </cell>
          <cell r="J28">
            <v>-10795.41</v>
          </cell>
          <cell r="K28">
            <v>12114.46</v>
          </cell>
          <cell r="L28">
            <v>-8027.03</v>
          </cell>
          <cell r="M28">
            <v>-8387.7199999999993</v>
          </cell>
          <cell r="N28">
            <v>-12101.35</v>
          </cell>
          <cell r="O28">
            <v>-24904.240000000002</v>
          </cell>
        </row>
        <row r="29">
          <cell r="C29">
            <v>-12878.19</v>
          </cell>
          <cell r="D29">
            <v>9819.32</v>
          </cell>
          <cell r="E29">
            <v>-10419.41</v>
          </cell>
          <cell r="F29">
            <v>-7284.24</v>
          </cell>
          <cell r="G29">
            <v>-5350.35</v>
          </cell>
          <cell r="H29">
            <v>14047.76</v>
          </cell>
          <cell r="I29">
            <v>14357.92</v>
          </cell>
          <cell r="J29">
            <v>-10795.41</v>
          </cell>
          <cell r="K29">
            <v>12114.46</v>
          </cell>
          <cell r="L29">
            <v>-8027.03</v>
          </cell>
          <cell r="M29">
            <v>-8387.7199999999993</v>
          </cell>
          <cell r="N29">
            <v>-12101.35</v>
          </cell>
          <cell r="O29">
            <v>-24904.240000000002</v>
          </cell>
        </row>
        <row r="30">
          <cell r="C30">
            <v>-12878.19</v>
          </cell>
          <cell r="D30">
            <v>9819.32</v>
          </cell>
          <cell r="E30">
            <v>-10419.41</v>
          </cell>
          <cell r="F30">
            <v>-7284.24</v>
          </cell>
          <cell r="G30">
            <v>-5350.35</v>
          </cell>
          <cell r="H30">
            <v>14047.76</v>
          </cell>
          <cell r="I30">
            <v>14357.92</v>
          </cell>
          <cell r="J30">
            <v>-10795.41</v>
          </cell>
          <cell r="K30">
            <v>12114.46</v>
          </cell>
          <cell r="L30">
            <v>-8027.03</v>
          </cell>
          <cell r="M30">
            <v>-8387.7199999999993</v>
          </cell>
          <cell r="N30">
            <v>-12101.35</v>
          </cell>
          <cell r="O30">
            <v>-24904.240000000002</v>
          </cell>
        </row>
      </sheetData>
      <sheetData sheetId="48"/>
      <sheetData sheetId="49"/>
      <sheetData sheetId="50"/>
      <sheetData sheetId="51"/>
      <sheetData sheetId="52">
        <row r="1">
          <cell r="B1" t="str">
            <v>Cost Element</v>
          </cell>
          <cell r="C1" t="str">
            <v>Jan.</v>
          </cell>
          <cell r="D1" t="str">
            <v>Feb.</v>
          </cell>
          <cell r="E1" t="str">
            <v>March</v>
          </cell>
          <cell r="F1" t="str">
            <v>April</v>
          </cell>
          <cell r="G1" t="str">
            <v>May</v>
          </cell>
          <cell r="H1" t="str">
            <v>June</v>
          </cell>
          <cell r="I1" t="str">
            <v>July</v>
          </cell>
          <cell r="J1" t="str">
            <v>August</v>
          </cell>
          <cell r="K1" t="str">
            <v>Sept.</v>
          </cell>
          <cell r="L1" t="str">
            <v>Oct.</v>
          </cell>
          <cell r="M1" t="str">
            <v>Nov.</v>
          </cell>
          <cell r="N1" t="str">
            <v>Dec.</v>
          </cell>
          <cell r="O1" t="str">
            <v>Total</v>
          </cell>
        </row>
        <row r="2">
          <cell r="A2">
            <v>1</v>
          </cell>
          <cell r="B2" t="str">
            <v>Commodity Sales</v>
          </cell>
          <cell r="C2">
            <v>-594588</v>
          </cell>
          <cell r="D2">
            <v>-79851</v>
          </cell>
          <cell r="E2">
            <v>633514</v>
          </cell>
          <cell r="F2">
            <v>406402</v>
          </cell>
          <cell r="G2">
            <v>467081</v>
          </cell>
          <cell r="H2">
            <v>-401744</v>
          </cell>
          <cell r="I2">
            <v>-484421</v>
          </cell>
          <cell r="J2">
            <v>-450938</v>
          </cell>
          <cell r="K2">
            <v>569389</v>
          </cell>
          <cell r="L2">
            <v>-930613</v>
          </cell>
          <cell r="M2">
            <v>-148957</v>
          </cell>
          <cell r="N2">
            <v>-1883635</v>
          </cell>
          <cell r="O2">
            <v>-2898361</v>
          </cell>
        </row>
        <row r="3">
          <cell r="A3">
            <v>2</v>
          </cell>
          <cell r="B3" t="str">
            <v>Other Revenue</v>
          </cell>
          <cell r="C3">
            <v>-50908.32</v>
          </cell>
          <cell r="D3">
            <v>-50908.32</v>
          </cell>
          <cell r="E3">
            <v>-50908.32</v>
          </cell>
          <cell r="F3">
            <v>-50908.32</v>
          </cell>
          <cell r="G3">
            <v>-50908.32</v>
          </cell>
          <cell r="H3">
            <v>-50908.32</v>
          </cell>
          <cell r="I3">
            <v>-50908.32</v>
          </cell>
          <cell r="J3">
            <v>-50908.32</v>
          </cell>
          <cell r="K3">
            <v>-50908.32</v>
          </cell>
          <cell r="L3">
            <v>-50908.32</v>
          </cell>
          <cell r="M3">
            <v>-50908.32</v>
          </cell>
          <cell r="N3">
            <v>-50908.32</v>
          </cell>
          <cell r="O3">
            <v>-610899.84</v>
          </cell>
        </row>
        <row r="4">
          <cell r="C4">
            <v>-2599</v>
          </cell>
          <cell r="D4">
            <v>-1636</v>
          </cell>
          <cell r="E4">
            <v>-2392</v>
          </cell>
          <cell r="F4">
            <v>-1646</v>
          </cell>
          <cell r="G4">
            <v>-2139</v>
          </cell>
          <cell r="H4">
            <v>-1921</v>
          </cell>
          <cell r="I4">
            <v>-2097</v>
          </cell>
          <cell r="J4">
            <v>-2097</v>
          </cell>
          <cell r="K4">
            <v>-2097</v>
          </cell>
          <cell r="L4">
            <v>-2097</v>
          </cell>
          <cell r="M4">
            <v>-2097</v>
          </cell>
          <cell r="N4">
            <v>-2097</v>
          </cell>
          <cell r="O4">
            <v>-24915</v>
          </cell>
        </row>
        <row r="5">
          <cell r="A5">
            <v>3</v>
          </cell>
          <cell r="B5" t="str">
            <v>Electric Revenue - Urban</v>
          </cell>
          <cell r="C5">
            <v>-6138132</v>
          </cell>
          <cell r="D5">
            <v>-6311769</v>
          </cell>
          <cell r="E5">
            <v>-6822107</v>
          </cell>
          <cell r="F5">
            <v>-5585114</v>
          </cell>
          <cell r="G5">
            <v>-5252302</v>
          </cell>
          <cell r="H5">
            <v>-4646006</v>
          </cell>
          <cell r="I5">
            <v>-5104671</v>
          </cell>
          <cell r="J5">
            <v>-4865201</v>
          </cell>
          <cell r="K5">
            <v>-5173433</v>
          </cell>
          <cell r="L5">
            <v>-4326946</v>
          </cell>
          <cell r="M5">
            <v>-5396859</v>
          </cell>
          <cell r="N5">
            <v>-4773196</v>
          </cell>
          <cell r="O5">
            <v>-64395736</v>
          </cell>
        </row>
        <row r="6">
          <cell r="A6">
            <v>4</v>
          </cell>
          <cell r="B6" t="str">
            <v>Electric Revenue - Rural</v>
          </cell>
          <cell r="C6">
            <v>-593701</v>
          </cell>
          <cell r="D6">
            <v>-701085</v>
          </cell>
          <cell r="E6">
            <v>-656658</v>
          </cell>
          <cell r="F6">
            <v>-605522</v>
          </cell>
          <cell r="G6">
            <v>-522277</v>
          </cell>
          <cell r="H6">
            <v>-501382</v>
          </cell>
          <cell r="I6">
            <v>-488968</v>
          </cell>
          <cell r="J6">
            <v>-530533</v>
          </cell>
          <cell r="K6">
            <v>-578074</v>
          </cell>
          <cell r="L6">
            <v>-476805</v>
          </cell>
          <cell r="M6">
            <v>-551035</v>
          </cell>
          <cell r="N6">
            <v>-494359</v>
          </cell>
          <cell r="O6">
            <v>-6700399</v>
          </cell>
        </row>
        <row r="7">
          <cell r="A7">
            <v>5</v>
          </cell>
          <cell r="B7" t="str">
            <v>less Purchased Power</v>
          </cell>
          <cell r="C7">
            <v>6365890</v>
          </cell>
          <cell r="D7">
            <v>6131207</v>
          </cell>
          <cell r="E7">
            <v>5884510</v>
          </cell>
          <cell r="F7">
            <v>4822749</v>
          </cell>
          <cell r="G7">
            <v>4346504</v>
          </cell>
          <cell r="H7">
            <v>4587920</v>
          </cell>
          <cell r="I7">
            <v>5097558</v>
          </cell>
          <cell r="J7">
            <v>4866169</v>
          </cell>
          <cell r="K7">
            <v>4201616</v>
          </cell>
          <cell r="L7">
            <v>4753861</v>
          </cell>
          <cell r="M7">
            <v>5116349</v>
          </cell>
          <cell r="N7">
            <v>6170688</v>
          </cell>
          <cell r="O7">
            <v>62345021</v>
          </cell>
        </row>
        <row r="8">
          <cell r="A8">
            <v>6</v>
          </cell>
          <cell r="B8" t="str">
            <v>Total Revenue</v>
          </cell>
          <cell r="C8">
            <v>-1014038.32</v>
          </cell>
          <cell r="D8">
            <v>-1014042.32</v>
          </cell>
          <cell r="E8">
            <v>-1014041.32</v>
          </cell>
          <cell r="F8">
            <v>-1014039.32</v>
          </cell>
          <cell r="G8">
            <v>-1014041.32</v>
          </cell>
          <cell r="H8">
            <v>-1014041.32</v>
          </cell>
          <cell r="I8">
            <v>-1033507.32</v>
          </cell>
          <cell r="J8">
            <v>-1033508.32</v>
          </cell>
          <cell r="K8">
            <v>-1033507.32</v>
          </cell>
          <cell r="L8">
            <v>-1033508.32</v>
          </cell>
          <cell r="M8">
            <v>-1033507.32</v>
          </cell>
          <cell r="N8">
            <v>-1033507.32</v>
          </cell>
          <cell r="O8">
            <v>-12285289.84</v>
          </cell>
        </row>
        <row r="9">
          <cell r="A9">
            <v>7</v>
          </cell>
          <cell r="B9" t="str">
            <v>General</v>
          </cell>
          <cell r="C9">
            <v>489429.91</v>
          </cell>
          <cell r="D9">
            <v>488929.9</v>
          </cell>
          <cell r="E9">
            <v>497294.91</v>
          </cell>
          <cell r="F9">
            <v>493279.91</v>
          </cell>
          <cell r="G9">
            <v>527979.9</v>
          </cell>
          <cell r="H9">
            <v>526779.91</v>
          </cell>
          <cell r="I9">
            <v>565579.91</v>
          </cell>
          <cell r="J9">
            <v>518229.9</v>
          </cell>
          <cell r="K9">
            <v>490979.91</v>
          </cell>
          <cell r="L9">
            <v>498079.91</v>
          </cell>
          <cell r="M9">
            <v>494279.9</v>
          </cell>
          <cell r="N9">
            <v>503579.91</v>
          </cell>
          <cell r="O9">
            <v>6094423.8799999999</v>
          </cell>
        </row>
        <row r="10">
          <cell r="A10">
            <v>8</v>
          </cell>
          <cell r="B10" t="str">
            <v>Municipal &amp; other taxes</v>
          </cell>
          <cell r="C10">
            <v>18750</v>
          </cell>
          <cell r="D10">
            <v>18750</v>
          </cell>
          <cell r="E10">
            <v>18750</v>
          </cell>
          <cell r="F10">
            <v>18750</v>
          </cell>
          <cell r="G10">
            <v>18750</v>
          </cell>
          <cell r="H10">
            <v>18750</v>
          </cell>
          <cell r="I10">
            <v>18750</v>
          </cell>
          <cell r="J10">
            <v>18750</v>
          </cell>
          <cell r="K10">
            <v>18750</v>
          </cell>
          <cell r="L10">
            <v>18750</v>
          </cell>
          <cell r="M10">
            <v>18750</v>
          </cell>
          <cell r="N10">
            <v>18750</v>
          </cell>
          <cell r="O10">
            <v>225000</v>
          </cell>
        </row>
        <row r="11">
          <cell r="A11">
            <v>9</v>
          </cell>
          <cell r="B11" t="str">
            <v>Total Operating Expenses</v>
          </cell>
          <cell r="C11">
            <v>508179.91</v>
          </cell>
          <cell r="D11">
            <v>507679.9</v>
          </cell>
          <cell r="E11">
            <v>516044.91</v>
          </cell>
          <cell r="F11">
            <v>512029.91</v>
          </cell>
          <cell r="G11">
            <v>546729.9</v>
          </cell>
          <cell r="H11">
            <v>545529.91</v>
          </cell>
          <cell r="I11">
            <v>584329.91</v>
          </cell>
          <cell r="J11">
            <v>536979.9</v>
          </cell>
          <cell r="K11">
            <v>509729.91</v>
          </cell>
          <cell r="L11">
            <v>516829.91</v>
          </cell>
          <cell r="M11">
            <v>513029.9</v>
          </cell>
          <cell r="N11">
            <v>522329.91</v>
          </cell>
          <cell r="O11">
            <v>6319423.8799999999</v>
          </cell>
        </row>
        <row r="12">
          <cell r="A12">
            <v>10</v>
          </cell>
          <cell r="B12" t="str">
            <v>Amortization</v>
          </cell>
          <cell r="C12">
            <v>154003.76</v>
          </cell>
          <cell r="D12">
            <v>154003.76</v>
          </cell>
          <cell r="E12">
            <v>154003.76</v>
          </cell>
          <cell r="F12">
            <v>154003.76</v>
          </cell>
          <cell r="G12">
            <v>154003.76</v>
          </cell>
          <cell r="H12">
            <v>154003.76</v>
          </cell>
          <cell r="I12">
            <v>154003.76</v>
          </cell>
          <cell r="J12">
            <v>154003.76</v>
          </cell>
          <cell r="K12">
            <v>154003.76</v>
          </cell>
          <cell r="L12">
            <v>154003.76</v>
          </cell>
          <cell r="M12">
            <v>154003.76</v>
          </cell>
          <cell r="N12">
            <v>154003.76</v>
          </cell>
          <cell r="O12">
            <v>1848045.12</v>
          </cell>
        </row>
        <row r="13">
          <cell r="A13">
            <v>11</v>
          </cell>
          <cell r="B13" t="str">
            <v>Operating Income</v>
          </cell>
          <cell r="C13">
            <v>-351854.65</v>
          </cell>
          <cell r="D13">
            <v>-352358.66</v>
          </cell>
          <cell r="E13">
            <v>-343992.65</v>
          </cell>
          <cell r="F13">
            <v>-348005.65</v>
          </cell>
          <cell r="G13">
            <v>-313307.65999999997</v>
          </cell>
          <cell r="H13">
            <v>-314507.65000000002</v>
          </cell>
          <cell r="I13">
            <v>-295173.65000000002</v>
          </cell>
          <cell r="J13">
            <v>-342524.66</v>
          </cell>
          <cell r="K13">
            <v>-369773.65</v>
          </cell>
          <cell r="L13">
            <v>-362674.65</v>
          </cell>
          <cell r="M13">
            <v>-366473.66</v>
          </cell>
          <cell r="N13">
            <v>-357173.65</v>
          </cell>
          <cell r="O13">
            <v>-4117820.84</v>
          </cell>
        </row>
        <row r="14">
          <cell r="A14">
            <v>12</v>
          </cell>
          <cell r="B14" t="str">
            <v>Interest on investments</v>
          </cell>
          <cell r="C14">
            <v>0</v>
          </cell>
          <cell r="D14">
            <v>0</v>
          </cell>
          <cell r="E14">
            <v>0</v>
          </cell>
          <cell r="F14">
            <v>0</v>
          </cell>
          <cell r="G14">
            <v>0</v>
          </cell>
          <cell r="H14">
            <v>0</v>
          </cell>
          <cell r="I14">
            <v>0</v>
          </cell>
          <cell r="J14">
            <v>0</v>
          </cell>
          <cell r="K14">
            <v>0</v>
          </cell>
          <cell r="L14">
            <v>0</v>
          </cell>
          <cell r="M14">
            <v>0</v>
          </cell>
          <cell r="N14">
            <v>0</v>
          </cell>
          <cell r="O14">
            <v>0</v>
          </cell>
        </row>
        <row r="15">
          <cell r="A15">
            <v>13</v>
          </cell>
          <cell r="B15" t="str">
            <v>Services &amp; Misc Revenue</v>
          </cell>
          <cell r="C15">
            <v>0</v>
          </cell>
          <cell r="D15">
            <v>0</v>
          </cell>
          <cell r="E15">
            <v>0</v>
          </cell>
          <cell r="F15">
            <v>0</v>
          </cell>
          <cell r="G15">
            <v>0</v>
          </cell>
          <cell r="H15">
            <v>0</v>
          </cell>
          <cell r="I15">
            <v>0</v>
          </cell>
          <cell r="J15">
            <v>0</v>
          </cell>
          <cell r="K15">
            <v>0</v>
          </cell>
          <cell r="L15">
            <v>0</v>
          </cell>
          <cell r="M15">
            <v>0</v>
          </cell>
          <cell r="N15">
            <v>0</v>
          </cell>
          <cell r="O15">
            <v>0</v>
          </cell>
        </row>
        <row r="16">
          <cell r="A16">
            <v>14</v>
          </cell>
          <cell r="B16" t="str">
            <v>Total Other Income</v>
          </cell>
          <cell r="C16">
            <v>0</v>
          </cell>
          <cell r="D16">
            <v>0</v>
          </cell>
          <cell r="E16">
            <v>0</v>
          </cell>
          <cell r="F16">
            <v>0</v>
          </cell>
          <cell r="G16">
            <v>0</v>
          </cell>
          <cell r="H16">
            <v>0</v>
          </cell>
          <cell r="I16">
            <v>0</v>
          </cell>
          <cell r="J16">
            <v>0</v>
          </cell>
          <cell r="K16">
            <v>0</v>
          </cell>
          <cell r="L16">
            <v>0</v>
          </cell>
          <cell r="M16">
            <v>0</v>
          </cell>
          <cell r="N16">
            <v>0</v>
          </cell>
          <cell r="O16">
            <v>0</v>
          </cell>
        </row>
        <row r="17">
          <cell r="A17">
            <v>15</v>
          </cell>
          <cell r="B17" t="str">
            <v>Loan Interest Expense</v>
          </cell>
          <cell r="C17">
            <v>132243.32999999999</v>
          </cell>
          <cell r="D17">
            <v>132243.32999999999</v>
          </cell>
          <cell r="E17">
            <v>132243.32999999999</v>
          </cell>
          <cell r="F17">
            <v>132243.32999999999</v>
          </cell>
          <cell r="G17">
            <v>132243.32999999999</v>
          </cell>
          <cell r="H17">
            <v>132243.32999999999</v>
          </cell>
          <cell r="I17">
            <v>132243.32999999999</v>
          </cell>
          <cell r="J17">
            <v>132243.32999999999</v>
          </cell>
          <cell r="K17">
            <v>132243.32999999999</v>
          </cell>
          <cell r="L17">
            <v>132243.32999999999</v>
          </cell>
          <cell r="M17">
            <v>132243.32999999999</v>
          </cell>
          <cell r="N17">
            <v>132243.32999999999</v>
          </cell>
          <cell r="O17">
            <v>1586919.96</v>
          </cell>
        </row>
        <row r="18">
          <cell r="A18">
            <v>16</v>
          </cell>
          <cell r="B18" t="str">
            <v>Less allowance for funds used for Constr</v>
          </cell>
          <cell r="C18">
            <v>-833.33</v>
          </cell>
          <cell r="D18">
            <v>-833.33</v>
          </cell>
          <cell r="E18">
            <v>-833.33</v>
          </cell>
          <cell r="F18">
            <v>-833.33</v>
          </cell>
          <cell r="G18">
            <v>-833.33</v>
          </cell>
          <cell r="H18">
            <v>-833.33</v>
          </cell>
          <cell r="I18">
            <v>-833.33</v>
          </cell>
          <cell r="J18">
            <v>-833.33</v>
          </cell>
          <cell r="K18">
            <v>-833.33</v>
          </cell>
          <cell r="L18">
            <v>-833.33</v>
          </cell>
          <cell r="M18">
            <v>-833.33</v>
          </cell>
          <cell r="N18">
            <v>-833.33</v>
          </cell>
          <cell r="O18">
            <v>-9999.9599999999991</v>
          </cell>
        </row>
        <row r="19">
          <cell r="A19">
            <v>17</v>
          </cell>
          <cell r="B19" t="str">
            <v>Total Other Income Deductions</v>
          </cell>
          <cell r="C19">
            <v>131410</v>
          </cell>
          <cell r="D19">
            <v>131410</v>
          </cell>
          <cell r="E19">
            <v>131410</v>
          </cell>
          <cell r="F19">
            <v>131410</v>
          </cell>
          <cell r="G19">
            <v>131410</v>
          </cell>
          <cell r="H19">
            <v>131410</v>
          </cell>
          <cell r="I19">
            <v>131410</v>
          </cell>
          <cell r="J19">
            <v>131410</v>
          </cell>
          <cell r="K19">
            <v>131410</v>
          </cell>
          <cell r="L19">
            <v>131410</v>
          </cell>
          <cell r="M19">
            <v>131410</v>
          </cell>
          <cell r="N19">
            <v>131410</v>
          </cell>
          <cell r="O19">
            <v>1576920</v>
          </cell>
        </row>
        <row r="20">
          <cell r="A20">
            <v>18</v>
          </cell>
          <cell r="B20" t="str">
            <v>Earnings before Income Taxes</v>
          </cell>
          <cell r="C20">
            <v>-220444.65</v>
          </cell>
          <cell r="D20">
            <v>-220948.66</v>
          </cell>
          <cell r="E20">
            <v>-212582.65</v>
          </cell>
          <cell r="F20">
            <v>-216595.65</v>
          </cell>
          <cell r="G20">
            <v>-181897.66</v>
          </cell>
          <cell r="H20">
            <v>-183097.65</v>
          </cell>
          <cell r="I20">
            <v>-163763.65</v>
          </cell>
          <cell r="J20">
            <v>-211114.66</v>
          </cell>
          <cell r="K20">
            <v>-238363.65</v>
          </cell>
          <cell r="L20">
            <v>-231264.65</v>
          </cell>
          <cell r="M20">
            <v>-235063.66</v>
          </cell>
          <cell r="N20">
            <v>-225763.65</v>
          </cell>
          <cell r="O20">
            <v>-2540900.84</v>
          </cell>
        </row>
        <row r="21">
          <cell r="A21">
            <v>19</v>
          </cell>
          <cell r="B21" t="str">
            <v>Current</v>
          </cell>
        </row>
        <row r="22">
          <cell r="A22">
            <v>20</v>
          </cell>
          <cell r="B22" t="str">
            <v>Provision for income taxes</v>
          </cell>
          <cell r="C22">
            <v>0</v>
          </cell>
          <cell r="D22">
            <v>0</v>
          </cell>
          <cell r="E22">
            <v>0</v>
          </cell>
          <cell r="F22">
            <v>0</v>
          </cell>
          <cell r="G22">
            <v>0</v>
          </cell>
          <cell r="H22">
            <v>0</v>
          </cell>
          <cell r="I22">
            <v>0</v>
          </cell>
          <cell r="J22">
            <v>0</v>
          </cell>
          <cell r="K22">
            <v>0</v>
          </cell>
          <cell r="L22">
            <v>0</v>
          </cell>
          <cell r="M22">
            <v>0</v>
          </cell>
          <cell r="N22">
            <v>0</v>
          </cell>
          <cell r="O22">
            <v>0</v>
          </cell>
        </row>
        <row r="23">
          <cell r="A23">
            <v>21</v>
          </cell>
          <cell r="B23" t="str">
            <v>Net Income before Extraordinary Items</v>
          </cell>
          <cell r="C23">
            <v>0</v>
          </cell>
          <cell r="D23">
            <v>0</v>
          </cell>
          <cell r="E23">
            <v>0</v>
          </cell>
          <cell r="F23">
            <v>0</v>
          </cell>
          <cell r="G23">
            <v>0</v>
          </cell>
          <cell r="H23">
            <v>0</v>
          </cell>
          <cell r="I23">
            <v>0</v>
          </cell>
          <cell r="J23">
            <v>0</v>
          </cell>
          <cell r="K23">
            <v>0</v>
          </cell>
          <cell r="L23">
            <v>0</v>
          </cell>
          <cell r="M23">
            <v>0</v>
          </cell>
          <cell r="N23">
            <v>0</v>
          </cell>
          <cell r="O23">
            <v>0</v>
          </cell>
        </row>
        <row r="24">
          <cell r="A24">
            <v>22</v>
          </cell>
          <cell r="B24" t="str">
            <v>Net Income</v>
          </cell>
          <cell r="C24">
            <v>0</v>
          </cell>
          <cell r="D24">
            <v>0</v>
          </cell>
          <cell r="E24">
            <v>0</v>
          </cell>
          <cell r="F24">
            <v>0</v>
          </cell>
          <cell r="G24">
            <v>0</v>
          </cell>
          <cell r="H24">
            <v>0</v>
          </cell>
          <cell r="I24">
            <v>0</v>
          </cell>
          <cell r="J24">
            <v>0</v>
          </cell>
          <cell r="K24">
            <v>0</v>
          </cell>
          <cell r="L24">
            <v>0</v>
          </cell>
          <cell r="M24">
            <v>0</v>
          </cell>
          <cell r="N24">
            <v>0</v>
          </cell>
          <cell r="O24">
            <v>0</v>
          </cell>
        </row>
        <row r="25">
          <cell r="A25">
            <v>23</v>
          </cell>
          <cell r="B25" t="str">
            <v>Total Operating Cost</v>
          </cell>
          <cell r="C25">
            <v>0</v>
          </cell>
          <cell r="D25">
            <v>0</v>
          </cell>
          <cell r="E25">
            <v>0</v>
          </cell>
          <cell r="F25">
            <v>0</v>
          </cell>
          <cell r="G25">
            <v>0</v>
          </cell>
          <cell r="H25">
            <v>0</v>
          </cell>
          <cell r="I25">
            <v>0</v>
          </cell>
          <cell r="J25">
            <v>0</v>
          </cell>
          <cell r="K25">
            <v>0</v>
          </cell>
          <cell r="L25">
            <v>0</v>
          </cell>
          <cell r="M25">
            <v>0</v>
          </cell>
          <cell r="N25">
            <v>0</v>
          </cell>
          <cell r="O25">
            <v>0</v>
          </cell>
        </row>
        <row r="26">
          <cell r="C26">
            <v>-220444.65</v>
          </cell>
          <cell r="D26">
            <v>-220948.66</v>
          </cell>
          <cell r="E26">
            <v>-212582.65</v>
          </cell>
          <cell r="F26">
            <v>-216595.65</v>
          </cell>
          <cell r="G26">
            <v>-181897.66</v>
          </cell>
          <cell r="H26">
            <v>-183097.65</v>
          </cell>
          <cell r="I26">
            <v>-163763.65</v>
          </cell>
          <cell r="J26">
            <v>-211114.66</v>
          </cell>
          <cell r="K26">
            <v>-238363.65</v>
          </cell>
          <cell r="L26">
            <v>-231264.65</v>
          </cell>
          <cell r="M26">
            <v>-235063.66</v>
          </cell>
          <cell r="N26">
            <v>-225763.65</v>
          </cell>
          <cell r="O26">
            <v>-2540900.84</v>
          </cell>
        </row>
        <row r="27">
          <cell r="C27">
            <v>-220444.65</v>
          </cell>
          <cell r="D27">
            <v>-220948.66</v>
          </cell>
          <cell r="E27">
            <v>-212582.65</v>
          </cell>
          <cell r="F27">
            <v>-216595.65</v>
          </cell>
          <cell r="G27">
            <v>-181897.66</v>
          </cell>
          <cell r="H27">
            <v>-183097.65</v>
          </cell>
          <cell r="I27">
            <v>-163763.65</v>
          </cell>
          <cell r="J27">
            <v>-211114.66</v>
          </cell>
          <cell r="K27">
            <v>-238363.65</v>
          </cell>
          <cell r="L27">
            <v>-231264.65</v>
          </cell>
          <cell r="M27">
            <v>-235063.66</v>
          </cell>
          <cell r="N27">
            <v>-225763.65</v>
          </cell>
          <cell r="O27">
            <v>-2540900.84</v>
          </cell>
        </row>
        <row r="28">
          <cell r="C28">
            <v>-220444.65</v>
          </cell>
          <cell r="D28">
            <v>-220948.66</v>
          </cell>
          <cell r="E28">
            <v>-212582.65</v>
          </cell>
          <cell r="F28">
            <v>-216595.65</v>
          </cell>
          <cell r="G28">
            <v>-181897.66</v>
          </cell>
          <cell r="H28">
            <v>-183097.65</v>
          </cell>
          <cell r="I28">
            <v>-163763.65</v>
          </cell>
          <cell r="J28">
            <v>-211114.66</v>
          </cell>
          <cell r="K28">
            <v>-238363.65</v>
          </cell>
          <cell r="L28">
            <v>-231264.65</v>
          </cell>
          <cell r="M28">
            <v>-235063.66</v>
          </cell>
          <cell r="N28">
            <v>-225763.65</v>
          </cell>
          <cell r="O28">
            <v>-2540900.84</v>
          </cell>
        </row>
      </sheetData>
      <sheetData sheetId="53"/>
      <sheetData sheetId="54"/>
      <sheetData sheetId="55"/>
      <sheetData sheetId="56"/>
      <sheetData sheetId="57"/>
      <sheetData sheetId="58"/>
      <sheetData sheetId="59"/>
      <sheetData sheetId="60">
        <row r="1">
          <cell r="B1" t="str">
            <v>Cost Element</v>
          </cell>
          <cell r="C1" t="str">
            <v>Jan.</v>
          </cell>
          <cell r="D1" t="str">
            <v>Feb.</v>
          </cell>
          <cell r="E1" t="str">
            <v>March</v>
          </cell>
          <cell r="F1" t="str">
            <v>April</v>
          </cell>
          <cell r="G1" t="str">
            <v>May</v>
          </cell>
          <cell r="H1" t="str">
            <v>June</v>
          </cell>
          <cell r="I1" t="str">
            <v>July</v>
          </cell>
          <cell r="J1" t="str">
            <v>August</v>
          </cell>
          <cell r="K1" t="str">
            <v>Sept.</v>
          </cell>
          <cell r="L1" t="str">
            <v>Oct.</v>
          </cell>
          <cell r="M1" t="str">
            <v>Nov.</v>
          </cell>
          <cell r="N1" t="str">
            <v>Dec.</v>
          </cell>
          <cell r="O1" t="str">
            <v>Total</v>
          </cell>
        </row>
        <row r="2">
          <cell r="A2">
            <v>1</v>
          </cell>
          <cell r="B2" t="str">
            <v>Other Revenue</v>
          </cell>
          <cell r="C2">
            <v>-194254.15</v>
          </cell>
          <cell r="D2">
            <v>-166608.9</v>
          </cell>
          <cell r="E2">
            <v>-150788.26999999999</v>
          </cell>
          <cell r="F2">
            <v>-117621.67</v>
          </cell>
          <cell r="G2">
            <v>-90098.42</v>
          </cell>
          <cell r="H2">
            <v>-71199.31</v>
          </cell>
          <cell r="I2">
            <v>-67147.210000000006</v>
          </cell>
          <cell r="J2">
            <v>-66957.350000000006</v>
          </cell>
          <cell r="K2">
            <v>-72710.33</v>
          </cell>
          <cell r="L2">
            <v>-108471.92</v>
          </cell>
          <cell r="M2">
            <v>-127583.62</v>
          </cell>
          <cell r="N2">
            <v>-157480.32999999999</v>
          </cell>
          <cell r="O2">
            <v>-1390921.48</v>
          </cell>
        </row>
        <row r="3">
          <cell r="A3">
            <v>2</v>
          </cell>
          <cell r="B3" t="str">
            <v>Energy Sales</v>
          </cell>
          <cell r="C3">
            <v>-3240251.92</v>
          </cell>
          <cell r="D3">
            <v>-2656814.92</v>
          </cell>
          <cell r="E3">
            <v>-2866190.35</v>
          </cell>
          <cell r="F3">
            <v>-2466213.75</v>
          </cell>
          <cell r="G3">
            <v>-2709058.27</v>
          </cell>
          <cell r="H3">
            <v>-2531952.85</v>
          </cell>
          <cell r="I3">
            <v>-2883348.6</v>
          </cell>
          <cell r="J3">
            <v>-3691985.4</v>
          </cell>
          <cell r="K3">
            <v>-2692145</v>
          </cell>
          <cell r="L3">
            <v>-3132433.5</v>
          </cell>
          <cell r="M3">
            <v>-2668383</v>
          </cell>
          <cell r="N3">
            <v>-2629524</v>
          </cell>
          <cell r="O3">
            <v>-34168301.560000002</v>
          </cell>
        </row>
        <row r="4">
          <cell r="A4">
            <v>23</v>
          </cell>
          <cell r="B4" t="str">
            <v>Other Electric Revenue</v>
          </cell>
        </row>
        <row r="5">
          <cell r="A5">
            <v>3</v>
          </cell>
          <cell r="B5" t="str">
            <v>less Purchased Power</v>
          </cell>
          <cell r="C5">
            <v>168914.24</v>
          </cell>
          <cell r="D5">
            <v>157164.45000000001</v>
          </cell>
          <cell r="E5">
            <v>165712.47</v>
          </cell>
          <cell r="F5">
            <v>157713</v>
          </cell>
          <cell r="G5">
            <v>154239</v>
          </cell>
          <cell r="H5">
            <v>138997.51</v>
          </cell>
          <cell r="I5">
            <v>134671.45000000001</v>
          </cell>
          <cell r="J5">
            <v>141312.43</v>
          </cell>
          <cell r="K5">
            <v>139084.68</v>
          </cell>
          <cell r="L5">
            <v>168224.26</v>
          </cell>
          <cell r="M5">
            <v>163065.65</v>
          </cell>
          <cell r="N5">
            <v>191947.87</v>
          </cell>
          <cell r="O5">
            <v>1881047.01</v>
          </cell>
        </row>
        <row r="6">
          <cell r="A6">
            <v>4</v>
          </cell>
          <cell r="B6" t="str">
            <v>Total Revenue</v>
          </cell>
          <cell r="C6">
            <v>-3265591.83</v>
          </cell>
          <cell r="D6">
            <v>-2666259.37</v>
          </cell>
          <cell r="E6">
            <v>-2851266.15</v>
          </cell>
          <cell r="F6">
            <v>-2426122.42</v>
          </cell>
          <cell r="G6">
            <v>-2644917.69</v>
          </cell>
          <cell r="H6">
            <v>-2464154.65</v>
          </cell>
          <cell r="I6">
            <v>-2815824.36</v>
          </cell>
          <cell r="J6">
            <v>-3617630.32</v>
          </cell>
          <cell r="K6">
            <v>-2625770.65</v>
          </cell>
          <cell r="L6">
            <v>-3072681.16</v>
          </cell>
          <cell r="M6">
            <v>-2632900.9700000002</v>
          </cell>
          <cell r="N6">
            <v>-2595056.46</v>
          </cell>
          <cell r="O6">
            <v>-33678176.030000001</v>
          </cell>
        </row>
        <row r="7">
          <cell r="A7">
            <v>5</v>
          </cell>
          <cell r="B7" t="str">
            <v>Water Rights</v>
          </cell>
          <cell r="C7">
            <v>445114.36</v>
          </cell>
          <cell r="D7">
            <v>360913.69</v>
          </cell>
          <cell r="E7">
            <v>392608.97</v>
          </cell>
          <cell r="F7">
            <v>337349.18</v>
          </cell>
          <cell r="G7">
            <v>371903.18</v>
          </cell>
          <cell r="H7">
            <v>357115.73</v>
          </cell>
          <cell r="I7">
            <v>410730.99</v>
          </cell>
          <cell r="J7">
            <v>527617.11</v>
          </cell>
          <cell r="K7">
            <v>380292.98</v>
          </cell>
          <cell r="L7">
            <v>425329.72</v>
          </cell>
          <cell r="M7">
            <v>359363.69</v>
          </cell>
          <cell r="N7">
            <v>362771.81</v>
          </cell>
          <cell r="O7">
            <v>4731111.41</v>
          </cell>
        </row>
        <row r="8">
          <cell r="A8">
            <v>6</v>
          </cell>
          <cell r="B8" t="str">
            <v>General</v>
          </cell>
          <cell r="C8">
            <v>242863.19</v>
          </cell>
          <cell r="D8">
            <v>243863.19</v>
          </cell>
          <cell r="E8">
            <v>288863.2</v>
          </cell>
          <cell r="F8">
            <v>242863.19</v>
          </cell>
          <cell r="G8">
            <v>243847.57</v>
          </cell>
          <cell r="H8">
            <v>245447.57</v>
          </cell>
          <cell r="I8">
            <v>242847.57</v>
          </cell>
          <cell r="J8">
            <v>242847.57</v>
          </cell>
          <cell r="K8">
            <v>288863.2</v>
          </cell>
          <cell r="L8">
            <v>242863.19</v>
          </cell>
          <cell r="M8">
            <v>242863.19</v>
          </cell>
          <cell r="N8">
            <v>288863.19</v>
          </cell>
          <cell r="O8">
            <v>3056895.82</v>
          </cell>
        </row>
        <row r="9">
          <cell r="A9">
            <v>7</v>
          </cell>
          <cell r="B9" t="str">
            <v>Municipal &amp; other taxes</v>
          </cell>
          <cell r="C9">
            <v>30166.66</v>
          </cell>
          <cell r="D9">
            <v>30166.66</v>
          </cell>
          <cell r="E9">
            <v>30166.66</v>
          </cell>
          <cell r="F9">
            <v>30166.66</v>
          </cell>
          <cell r="G9">
            <v>30166.66</v>
          </cell>
          <cell r="H9">
            <v>30166.66</v>
          </cell>
          <cell r="I9">
            <v>30166.66</v>
          </cell>
          <cell r="J9">
            <v>30166.66</v>
          </cell>
          <cell r="K9">
            <v>30166.66</v>
          </cell>
          <cell r="L9">
            <v>30166.66</v>
          </cell>
          <cell r="M9">
            <v>30166.66</v>
          </cell>
          <cell r="N9">
            <v>30166.66</v>
          </cell>
          <cell r="O9">
            <v>361999.92</v>
          </cell>
        </row>
        <row r="10">
          <cell r="A10">
            <v>8</v>
          </cell>
          <cell r="B10" t="str">
            <v>Total Operating Expenses</v>
          </cell>
          <cell r="C10">
            <v>718144.21</v>
          </cell>
          <cell r="D10">
            <v>634943.54</v>
          </cell>
          <cell r="E10">
            <v>711638.83</v>
          </cell>
          <cell r="F10">
            <v>610379.03</v>
          </cell>
          <cell r="G10">
            <v>645917.41</v>
          </cell>
          <cell r="H10">
            <v>632729.96</v>
          </cell>
          <cell r="I10">
            <v>683745.22</v>
          </cell>
          <cell r="J10">
            <v>800631.34</v>
          </cell>
          <cell r="K10">
            <v>699322.84</v>
          </cell>
          <cell r="L10">
            <v>698359.57</v>
          </cell>
          <cell r="M10">
            <v>632393.54</v>
          </cell>
          <cell r="N10">
            <v>681801.66</v>
          </cell>
          <cell r="O10">
            <v>8150007.1500000004</v>
          </cell>
        </row>
        <row r="11">
          <cell r="A11">
            <v>9</v>
          </cell>
          <cell r="B11" t="str">
            <v>Amortization</v>
          </cell>
          <cell r="C11">
            <v>408812.08</v>
          </cell>
          <cell r="D11">
            <v>408812.08</v>
          </cell>
          <cell r="E11">
            <v>408812.08</v>
          </cell>
          <cell r="F11">
            <v>408812.08</v>
          </cell>
          <cell r="G11">
            <v>408812.08</v>
          </cell>
          <cell r="H11">
            <v>408812.08</v>
          </cell>
          <cell r="I11">
            <v>408812.08</v>
          </cell>
          <cell r="J11">
            <v>408812.08</v>
          </cell>
          <cell r="K11">
            <v>408812.08</v>
          </cell>
          <cell r="L11">
            <v>408812.08</v>
          </cell>
          <cell r="M11">
            <v>408812.08</v>
          </cell>
          <cell r="N11">
            <v>408812.08</v>
          </cell>
          <cell r="O11">
            <v>4905744.96</v>
          </cell>
        </row>
        <row r="12">
          <cell r="A12">
            <v>10</v>
          </cell>
          <cell r="B12" t="str">
            <v>Operating Income</v>
          </cell>
          <cell r="C12">
            <v>-2138635.54</v>
          </cell>
          <cell r="D12">
            <v>-1622503.75</v>
          </cell>
          <cell r="E12">
            <v>-1730815.24</v>
          </cell>
          <cell r="F12">
            <v>-1406931.31</v>
          </cell>
          <cell r="G12">
            <v>-1590188.2</v>
          </cell>
          <cell r="H12">
            <v>-1422612.61</v>
          </cell>
          <cell r="I12">
            <v>-1723267.06</v>
          </cell>
          <cell r="J12">
            <v>-2408186.9</v>
          </cell>
          <cell r="K12">
            <v>-1517635.73</v>
          </cell>
          <cell r="L12">
            <v>-1965509.51</v>
          </cell>
          <cell r="M12">
            <v>-1591695.35</v>
          </cell>
          <cell r="N12">
            <v>-1504442.72</v>
          </cell>
          <cell r="O12">
            <v>-20622423.920000002</v>
          </cell>
        </row>
        <row r="13">
          <cell r="A13">
            <v>11</v>
          </cell>
          <cell r="B13" t="str">
            <v>Interest on investments</v>
          </cell>
        </row>
        <row r="14">
          <cell r="A14">
            <v>12</v>
          </cell>
          <cell r="B14" t="str">
            <v>Services &amp; Misc Revenue</v>
          </cell>
          <cell r="C14">
            <v>-65921.67</v>
          </cell>
          <cell r="D14">
            <v>-65921.67</v>
          </cell>
          <cell r="E14">
            <v>-65921.67</v>
          </cell>
          <cell r="F14">
            <v>-65921.67</v>
          </cell>
          <cell r="G14">
            <v>-65921.67</v>
          </cell>
          <cell r="H14">
            <v>-65921.67</v>
          </cell>
          <cell r="I14">
            <v>-65921.67</v>
          </cell>
          <cell r="J14">
            <v>-65921.67</v>
          </cell>
          <cell r="K14">
            <v>-65921.67</v>
          </cell>
          <cell r="L14">
            <v>-65921.67</v>
          </cell>
          <cell r="M14">
            <v>-65921.67</v>
          </cell>
          <cell r="N14">
            <v>-65921.67</v>
          </cell>
          <cell r="O14">
            <v>-791060.04</v>
          </cell>
        </row>
        <row r="15">
          <cell r="A15">
            <v>13</v>
          </cell>
          <cell r="B15" t="str">
            <v>Other Income</v>
          </cell>
          <cell r="C15">
            <v>-866666.67</v>
          </cell>
          <cell r="D15">
            <v>-866666.67</v>
          </cell>
          <cell r="E15">
            <v>-866666.67</v>
          </cell>
          <cell r="F15">
            <v>-866666.67</v>
          </cell>
          <cell r="G15">
            <v>-866666.67</v>
          </cell>
          <cell r="H15">
            <v>-866666.67</v>
          </cell>
          <cell r="I15">
            <v>-866666.67</v>
          </cell>
          <cell r="J15">
            <v>-866666.67</v>
          </cell>
          <cell r="K15">
            <v>-866666.67</v>
          </cell>
          <cell r="L15">
            <v>-866666.67</v>
          </cell>
          <cell r="M15">
            <v>-866666.67</v>
          </cell>
          <cell r="N15">
            <v>-866666.67</v>
          </cell>
          <cell r="O15">
            <v>-10400000.039999999</v>
          </cell>
          <cell r="P15">
            <v>-10400000</v>
          </cell>
        </row>
        <row r="16">
          <cell r="A16">
            <v>14</v>
          </cell>
          <cell r="B16" t="str">
            <v>Total Other Income</v>
          </cell>
          <cell r="C16">
            <v>-932588.34</v>
          </cell>
          <cell r="D16">
            <v>-932588.34</v>
          </cell>
          <cell r="E16">
            <v>-932588.34</v>
          </cell>
          <cell r="F16">
            <v>-932588.34</v>
          </cell>
          <cell r="G16">
            <v>-932588.34</v>
          </cell>
          <cell r="H16">
            <v>-932588.34</v>
          </cell>
          <cell r="I16">
            <v>-932588.34</v>
          </cell>
          <cell r="J16">
            <v>-932588.34</v>
          </cell>
          <cell r="K16">
            <v>-932588.34</v>
          </cell>
          <cell r="L16">
            <v>-932588.34</v>
          </cell>
          <cell r="M16">
            <v>-932588.34</v>
          </cell>
          <cell r="N16">
            <v>-932588.34</v>
          </cell>
          <cell r="O16">
            <v>-11191060.08</v>
          </cell>
          <cell r="P16">
            <v>-10900000.039999999</v>
          </cell>
        </row>
        <row r="17">
          <cell r="A17">
            <v>15</v>
          </cell>
          <cell r="B17" t="str">
            <v>Loan Interest Expense</v>
          </cell>
          <cell r="C17">
            <v>1331293.67</v>
          </cell>
          <cell r="D17">
            <v>1331293.67</v>
          </cell>
          <cell r="E17">
            <v>1331293.67</v>
          </cell>
          <cell r="F17">
            <v>1331293.67</v>
          </cell>
          <cell r="G17">
            <v>1331293.67</v>
          </cell>
          <cell r="H17">
            <v>1331293.67</v>
          </cell>
          <cell r="I17">
            <v>1331293.67</v>
          </cell>
          <cell r="J17">
            <v>1331293.67</v>
          </cell>
          <cell r="K17">
            <v>1331293.67</v>
          </cell>
          <cell r="L17">
            <v>1331293.67</v>
          </cell>
          <cell r="M17">
            <v>1331293.67</v>
          </cell>
          <cell r="N17">
            <v>1331293.67</v>
          </cell>
          <cell r="O17">
            <v>15975524.039999999</v>
          </cell>
        </row>
        <row r="18">
          <cell r="A18">
            <v>16</v>
          </cell>
          <cell r="B18" t="str">
            <v>Total Other Income Deductions</v>
          </cell>
          <cell r="C18">
            <v>1331293.67</v>
          </cell>
          <cell r="D18">
            <v>1331293.67</v>
          </cell>
          <cell r="E18">
            <v>1331293.67</v>
          </cell>
          <cell r="F18">
            <v>1331293.67</v>
          </cell>
          <cell r="G18">
            <v>1331293.67</v>
          </cell>
          <cell r="H18">
            <v>1331293.67</v>
          </cell>
          <cell r="I18">
            <v>1331293.67</v>
          </cell>
          <cell r="J18">
            <v>1331293.67</v>
          </cell>
          <cell r="K18">
            <v>1331293.67</v>
          </cell>
          <cell r="L18">
            <v>1331293.67</v>
          </cell>
          <cell r="M18">
            <v>1331293.67</v>
          </cell>
          <cell r="N18">
            <v>1331293.67</v>
          </cell>
          <cell r="O18">
            <v>15975524.039999999</v>
          </cell>
        </row>
        <row r="19">
          <cell r="A19">
            <v>17</v>
          </cell>
          <cell r="B19" t="str">
            <v>Earnings before Income Taxes</v>
          </cell>
          <cell r="C19">
            <v>-1739930.21</v>
          </cell>
          <cell r="D19">
            <v>-1223798.42</v>
          </cell>
          <cell r="E19">
            <v>-1332109.9099999999</v>
          </cell>
          <cell r="F19">
            <v>-1008225.98</v>
          </cell>
          <cell r="G19">
            <v>-1191482.8700000001</v>
          </cell>
          <cell r="H19">
            <v>-1023907.28</v>
          </cell>
          <cell r="I19">
            <v>-1324561.73</v>
          </cell>
          <cell r="J19">
            <v>-2009481.57</v>
          </cell>
          <cell r="K19">
            <v>-1118930.3999999999</v>
          </cell>
          <cell r="L19">
            <v>-1566804.18</v>
          </cell>
          <cell r="M19">
            <v>-1192990.02</v>
          </cell>
          <cell r="N19">
            <v>-1105737.3899999999</v>
          </cell>
          <cell r="O19">
            <v>-15837959.960000001</v>
          </cell>
        </row>
        <row r="20">
          <cell r="A20">
            <v>18</v>
          </cell>
          <cell r="B20" t="str">
            <v>Current</v>
          </cell>
          <cell r="C20">
            <v>0</v>
          </cell>
          <cell r="D20">
            <v>0</v>
          </cell>
          <cell r="E20">
            <v>0</v>
          </cell>
          <cell r="F20">
            <v>0</v>
          </cell>
          <cell r="G20">
            <v>0</v>
          </cell>
          <cell r="H20">
            <v>0</v>
          </cell>
          <cell r="I20">
            <v>0</v>
          </cell>
          <cell r="J20">
            <v>0</v>
          </cell>
          <cell r="K20">
            <v>0</v>
          </cell>
          <cell r="L20">
            <v>0</v>
          </cell>
          <cell r="M20">
            <v>0</v>
          </cell>
          <cell r="N20">
            <v>0</v>
          </cell>
          <cell r="O20">
            <v>0</v>
          </cell>
        </row>
        <row r="21">
          <cell r="A21">
            <v>24</v>
          </cell>
          <cell r="B21" t="str">
            <v>Deferred</v>
          </cell>
          <cell r="C21">
            <v>0</v>
          </cell>
          <cell r="D21">
            <v>0</v>
          </cell>
          <cell r="E21">
            <v>0</v>
          </cell>
          <cell r="F21">
            <v>0</v>
          </cell>
          <cell r="G21">
            <v>0</v>
          </cell>
          <cell r="H21">
            <v>0</v>
          </cell>
          <cell r="I21">
            <v>0</v>
          </cell>
          <cell r="J21">
            <v>0</v>
          </cell>
          <cell r="K21">
            <v>0</v>
          </cell>
          <cell r="L21">
            <v>0</v>
          </cell>
          <cell r="M21">
            <v>0</v>
          </cell>
          <cell r="N21">
            <v>0</v>
          </cell>
          <cell r="O21">
            <v>0</v>
          </cell>
        </row>
        <row r="22">
          <cell r="A22">
            <v>19</v>
          </cell>
          <cell r="B22" t="str">
            <v>Provision for income taxes</v>
          </cell>
          <cell r="C22">
            <v>0</v>
          </cell>
          <cell r="D22">
            <v>0</v>
          </cell>
          <cell r="E22">
            <v>0</v>
          </cell>
          <cell r="F22">
            <v>0</v>
          </cell>
          <cell r="G22">
            <v>0</v>
          </cell>
          <cell r="H22">
            <v>0</v>
          </cell>
          <cell r="I22">
            <v>0</v>
          </cell>
          <cell r="J22">
            <v>0</v>
          </cell>
          <cell r="K22">
            <v>0</v>
          </cell>
          <cell r="L22">
            <v>0</v>
          </cell>
          <cell r="M22">
            <v>0</v>
          </cell>
          <cell r="N22">
            <v>0</v>
          </cell>
          <cell r="O22">
            <v>0</v>
          </cell>
        </row>
        <row r="23">
          <cell r="A23">
            <v>20</v>
          </cell>
          <cell r="B23" t="str">
            <v>Net Income before Extraordinary Items</v>
          </cell>
          <cell r="C23">
            <v>0</v>
          </cell>
          <cell r="D23">
            <v>0</v>
          </cell>
          <cell r="E23">
            <v>0</v>
          </cell>
          <cell r="F23">
            <v>0</v>
          </cell>
          <cell r="G23">
            <v>0</v>
          </cell>
          <cell r="H23">
            <v>0</v>
          </cell>
          <cell r="I23">
            <v>0</v>
          </cell>
          <cell r="J23">
            <v>0</v>
          </cell>
          <cell r="K23">
            <v>0</v>
          </cell>
          <cell r="L23">
            <v>0</v>
          </cell>
          <cell r="M23">
            <v>0</v>
          </cell>
          <cell r="N23">
            <v>0</v>
          </cell>
          <cell r="O23">
            <v>0</v>
          </cell>
        </row>
        <row r="24">
          <cell r="A24">
            <v>21</v>
          </cell>
          <cell r="B24" t="str">
            <v>Net Income</v>
          </cell>
          <cell r="C24">
            <v>-1739930.21</v>
          </cell>
          <cell r="D24">
            <v>-1223798.42</v>
          </cell>
          <cell r="E24">
            <v>-1332109.9099999999</v>
          </cell>
          <cell r="F24">
            <v>-1008225.98</v>
          </cell>
          <cell r="G24">
            <v>-1191482.8700000001</v>
          </cell>
          <cell r="H24">
            <v>-1023907.28</v>
          </cell>
          <cell r="I24">
            <v>-1324561.73</v>
          </cell>
          <cell r="J24">
            <v>-2009481.57</v>
          </cell>
          <cell r="K24">
            <v>-1118930.3999999999</v>
          </cell>
          <cell r="L24">
            <v>-1566804.18</v>
          </cell>
          <cell r="M24">
            <v>-1192990.02</v>
          </cell>
          <cell r="N24">
            <v>-1105737.3899999999</v>
          </cell>
          <cell r="O24">
            <v>-15837959.960000001</v>
          </cell>
        </row>
        <row r="25">
          <cell r="A25">
            <v>22</v>
          </cell>
          <cell r="B25" t="str">
            <v>Total Operating Cost</v>
          </cell>
          <cell r="C25">
            <v>-1739930.21</v>
          </cell>
          <cell r="D25">
            <v>-1223798.42</v>
          </cell>
          <cell r="E25">
            <v>-1332109.9099999999</v>
          </cell>
          <cell r="F25">
            <v>-1008225.98</v>
          </cell>
          <cell r="G25">
            <v>-1191482.8700000001</v>
          </cell>
          <cell r="H25">
            <v>-1023907.28</v>
          </cell>
          <cell r="I25">
            <v>-1324561.73</v>
          </cell>
          <cell r="J25">
            <v>-2009481.57</v>
          </cell>
          <cell r="K25">
            <v>-1118930.3999999999</v>
          </cell>
          <cell r="L25">
            <v>-1566804.18</v>
          </cell>
          <cell r="M25">
            <v>-1192990.02</v>
          </cell>
          <cell r="N25">
            <v>-1105737.3899999999</v>
          </cell>
          <cell r="O25">
            <v>-15837959.960000001</v>
          </cell>
        </row>
        <row r="26">
          <cell r="C26">
            <v>-1739930.21</v>
          </cell>
          <cell r="D26">
            <v>-1223798.42</v>
          </cell>
          <cell r="E26">
            <v>-1332109.9099999999</v>
          </cell>
          <cell r="F26">
            <v>-1008225.98</v>
          </cell>
          <cell r="G26">
            <v>-1191482.8700000001</v>
          </cell>
          <cell r="H26">
            <v>-1023907.28</v>
          </cell>
          <cell r="I26">
            <v>-1324561.73</v>
          </cell>
          <cell r="J26">
            <v>-2009481.57</v>
          </cell>
          <cell r="K26">
            <v>-1118930.3999999999</v>
          </cell>
          <cell r="L26">
            <v>-1566804.18</v>
          </cell>
          <cell r="M26">
            <v>-1192990.02</v>
          </cell>
          <cell r="N26">
            <v>-1105737.3899999999</v>
          </cell>
          <cell r="O26">
            <v>-15837959.960000001</v>
          </cell>
        </row>
      </sheetData>
      <sheetData sheetId="61"/>
      <sheetData sheetId="62"/>
      <sheetData sheetId="63"/>
      <sheetData sheetId="64"/>
      <sheetData sheetId="65"/>
      <sheetData sheetId="66">
        <row r="1">
          <cell r="B1" t="str">
            <v>Cost Element</v>
          </cell>
          <cell r="C1" t="str">
            <v>Jan.</v>
          </cell>
          <cell r="D1" t="str">
            <v>Feb.</v>
          </cell>
          <cell r="E1" t="str">
            <v>March</v>
          </cell>
          <cell r="F1" t="str">
            <v>April</v>
          </cell>
          <cell r="G1" t="str">
            <v>May</v>
          </cell>
          <cell r="H1" t="str">
            <v>June</v>
          </cell>
          <cell r="I1" t="str">
            <v>July</v>
          </cell>
          <cell r="J1" t="str">
            <v>August</v>
          </cell>
          <cell r="K1" t="str">
            <v>Sept.</v>
          </cell>
          <cell r="L1" t="str">
            <v>Oct.</v>
          </cell>
          <cell r="M1" t="str">
            <v>Nov.</v>
          </cell>
          <cell r="N1" t="str">
            <v>Dec.</v>
          </cell>
          <cell r="O1" t="str">
            <v>Total</v>
          </cell>
        </row>
        <row r="2">
          <cell r="A2">
            <v>1</v>
          </cell>
          <cell r="B2" t="str">
            <v>Other Revenue</v>
          </cell>
          <cell r="C2">
            <v>-194254.15</v>
          </cell>
          <cell r="D2">
            <v>-166608.9</v>
          </cell>
          <cell r="E2">
            <v>-150788.26999999999</v>
          </cell>
          <cell r="F2">
            <v>-117621.67</v>
          </cell>
          <cell r="G2">
            <v>-90098.42</v>
          </cell>
          <cell r="H2">
            <v>-71199.31</v>
          </cell>
          <cell r="I2">
            <v>-67147.210000000006</v>
          </cell>
          <cell r="J2">
            <v>-66957.350000000006</v>
          </cell>
          <cell r="K2">
            <v>-72710.33</v>
          </cell>
          <cell r="L2">
            <v>-108471.92</v>
          </cell>
          <cell r="M2">
            <v>-127583.62</v>
          </cell>
          <cell r="N2">
            <v>-157480.32999999999</v>
          </cell>
          <cell r="O2">
            <v>-1390921.48</v>
          </cell>
        </row>
        <row r="3">
          <cell r="A3">
            <v>2</v>
          </cell>
          <cell r="B3" t="str">
            <v>Energy Sales</v>
          </cell>
          <cell r="C3">
            <v>-155983.92000000001</v>
          </cell>
          <cell r="D3">
            <v>-155983.92000000001</v>
          </cell>
          <cell r="E3">
            <v>-145740.35</v>
          </cell>
          <cell r="F3">
            <v>-128667.75</v>
          </cell>
          <cell r="G3">
            <v>-132082.26999999999</v>
          </cell>
          <cell r="H3">
            <v>-57440.85</v>
          </cell>
          <cell r="I3">
            <v>-37327.599999999999</v>
          </cell>
          <cell r="J3">
            <v>-36042.400000000001</v>
          </cell>
          <cell r="K3">
            <v>-57034</v>
          </cell>
          <cell r="L3">
            <v>-185256.5</v>
          </cell>
          <cell r="M3">
            <v>-178295</v>
          </cell>
          <cell r="N3">
            <v>-115820</v>
          </cell>
          <cell r="O3">
            <v>-1385674.56</v>
          </cell>
        </row>
        <row r="4">
          <cell r="A4">
            <v>3</v>
          </cell>
          <cell r="B4" t="str">
            <v>less Purchased Power</v>
          </cell>
          <cell r="C4">
            <v>168914.24</v>
          </cell>
          <cell r="D4">
            <v>157164.45000000001</v>
          </cell>
          <cell r="E4">
            <v>165712.47</v>
          </cell>
          <cell r="F4">
            <v>157713</v>
          </cell>
          <cell r="G4">
            <v>154239</v>
          </cell>
          <cell r="H4">
            <v>138997.51</v>
          </cell>
          <cell r="I4">
            <v>134671.45000000001</v>
          </cell>
          <cell r="J4">
            <v>141312.43</v>
          </cell>
          <cell r="K4">
            <v>139084.68</v>
          </cell>
          <cell r="L4">
            <v>168224.26</v>
          </cell>
          <cell r="M4">
            <v>163065.65</v>
          </cell>
          <cell r="N4">
            <v>191947.87</v>
          </cell>
          <cell r="O4">
            <v>1881047.01</v>
          </cell>
        </row>
        <row r="5">
          <cell r="A5">
            <v>4</v>
          </cell>
          <cell r="B5" t="str">
            <v>Total Revenue</v>
          </cell>
          <cell r="C5">
            <v>-181323.83</v>
          </cell>
          <cell r="D5">
            <v>-165428.37</v>
          </cell>
          <cell r="E5">
            <v>-130816.15</v>
          </cell>
          <cell r="F5">
            <v>-88576.42</v>
          </cell>
          <cell r="G5">
            <v>-67941.69</v>
          </cell>
          <cell r="H5">
            <v>10357.35</v>
          </cell>
          <cell r="I5">
            <v>30196.639999999999</v>
          </cell>
          <cell r="J5">
            <v>38312.68</v>
          </cell>
          <cell r="K5">
            <v>9340.35</v>
          </cell>
          <cell r="L5">
            <v>-125504.16</v>
          </cell>
          <cell r="M5">
            <v>-142812.97</v>
          </cell>
          <cell r="N5">
            <v>-81352.460000000006</v>
          </cell>
          <cell r="O5">
            <v>-895549.03</v>
          </cell>
        </row>
        <row r="6">
          <cell r="A6">
            <v>5</v>
          </cell>
          <cell r="B6" t="str">
            <v>General</v>
          </cell>
          <cell r="C6">
            <v>29297.99</v>
          </cell>
          <cell r="D6">
            <v>30297.99</v>
          </cell>
          <cell r="E6">
            <v>29297.99</v>
          </cell>
          <cell r="F6">
            <v>29297.99</v>
          </cell>
          <cell r="G6">
            <v>30297.99</v>
          </cell>
          <cell r="H6">
            <v>29297.99</v>
          </cell>
          <cell r="I6">
            <v>29297.99</v>
          </cell>
          <cell r="J6">
            <v>29297.99</v>
          </cell>
          <cell r="K6">
            <v>29297.99</v>
          </cell>
          <cell r="L6">
            <v>29297.99</v>
          </cell>
          <cell r="M6">
            <v>29297.99</v>
          </cell>
          <cell r="N6">
            <v>29297.99</v>
          </cell>
          <cell r="O6">
            <v>353575.88</v>
          </cell>
        </row>
        <row r="7">
          <cell r="A7">
            <v>6</v>
          </cell>
          <cell r="B7" t="str">
            <v>Municipal &amp; other taxes</v>
          </cell>
          <cell r="C7">
            <v>9333.33</v>
          </cell>
          <cell r="D7">
            <v>9333.33</v>
          </cell>
          <cell r="E7">
            <v>9333.33</v>
          </cell>
          <cell r="F7">
            <v>9333.33</v>
          </cell>
          <cell r="G7">
            <v>9333.33</v>
          </cell>
          <cell r="H7">
            <v>9333.33</v>
          </cell>
          <cell r="I7">
            <v>9333.33</v>
          </cell>
          <cell r="J7">
            <v>9333.33</v>
          </cell>
          <cell r="K7">
            <v>9333.33</v>
          </cell>
          <cell r="L7">
            <v>9333.33</v>
          </cell>
          <cell r="M7">
            <v>9333.33</v>
          </cell>
          <cell r="N7">
            <v>9333.33</v>
          </cell>
          <cell r="O7">
            <v>111999.96</v>
          </cell>
        </row>
        <row r="8">
          <cell r="A8">
            <v>7</v>
          </cell>
          <cell r="B8" t="str">
            <v>Total Operating Expenses</v>
          </cell>
          <cell r="C8">
            <v>38631.32</v>
          </cell>
          <cell r="D8">
            <v>39631.32</v>
          </cell>
          <cell r="E8">
            <v>38631.32</v>
          </cell>
          <cell r="F8">
            <v>38631.32</v>
          </cell>
          <cell r="G8">
            <v>39631.32</v>
          </cell>
          <cell r="H8">
            <v>38631.32</v>
          </cell>
          <cell r="I8">
            <v>38631.32</v>
          </cell>
          <cell r="J8">
            <v>38631.32</v>
          </cell>
          <cell r="K8">
            <v>38631.32</v>
          </cell>
          <cell r="L8">
            <v>38631.32</v>
          </cell>
          <cell r="M8">
            <v>38631.32</v>
          </cell>
          <cell r="N8">
            <v>38631.32</v>
          </cell>
          <cell r="O8">
            <v>465575.84</v>
          </cell>
        </row>
        <row r="9">
          <cell r="A9">
            <v>15</v>
          </cell>
          <cell r="B9" t="str">
            <v>Amortization</v>
          </cell>
          <cell r="C9">
            <v>41286.230000000003</v>
          </cell>
          <cell r="D9">
            <v>41286.230000000003</v>
          </cell>
          <cell r="E9">
            <v>41286.230000000003</v>
          </cell>
          <cell r="F9">
            <v>41286.230000000003</v>
          </cell>
          <cell r="G9">
            <v>41286.230000000003</v>
          </cell>
          <cell r="H9">
            <v>41286.230000000003</v>
          </cell>
          <cell r="I9">
            <v>41286.230000000003</v>
          </cell>
          <cell r="J9">
            <v>41286.230000000003</v>
          </cell>
          <cell r="K9">
            <v>41286.230000000003</v>
          </cell>
          <cell r="L9">
            <v>41286.230000000003</v>
          </cell>
          <cell r="M9">
            <v>41286.230000000003</v>
          </cell>
          <cell r="N9">
            <v>41286.230000000003</v>
          </cell>
          <cell r="O9">
            <v>495434.76</v>
          </cell>
        </row>
        <row r="10">
          <cell r="A10">
            <v>8</v>
          </cell>
          <cell r="B10" t="str">
            <v>Operating Income</v>
          </cell>
          <cell r="C10">
            <v>-101406.28</v>
          </cell>
          <cell r="D10">
            <v>-84510.82</v>
          </cell>
          <cell r="E10">
            <v>-50898.6</v>
          </cell>
          <cell r="F10">
            <v>-8658.8700000000008</v>
          </cell>
          <cell r="G10">
            <v>12975.86</v>
          </cell>
          <cell r="H10">
            <v>90274.9</v>
          </cell>
          <cell r="I10">
            <v>110114.19</v>
          </cell>
          <cell r="J10">
            <v>118230.23</v>
          </cell>
          <cell r="K10">
            <v>89257.9</v>
          </cell>
          <cell r="L10">
            <v>-45586.61</v>
          </cell>
          <cell r="M10">
            <v>-62895.42</v>
          </cell>
          <cell r="N10">
            <v>-1434.91</v>
          </cell>
          <cell r="O10">
            <v>65461.57</v>
          </cell>
        </row>
        <row r="11">
          <cell r="A11">
            <v>9</v>
          </cell>
          <cell r="B11" t="str">
            <v>Interest on investments</v>
          </cell>
        </row>
        <row r="12">
          <cell r="A12">
            <v>10</v>
          </cell>
          <cell r="B12" t="str">
            <v>Total Other Income</v>
          </cell>
        </row>
        <row r="13">
          <cell r="A13">
            <v>11</v>
          </cell>
          <cell r="B13" t="str">
            <v>Earnings before Income Taxes</v>
          </cell>
        </row>
        <row r="14">
          <cell r="A14">
            <v>12</v>
          </cell>
          <cell r="B14" t="str">
            <v>Net Income before Extraordinary Items</v>
          </cell>
        </row>
        <row r="15">
          <cell r="A15">
            <v>13</v>
          </cell>
          <cell r="B15" t="str">
            <v>Net Income</v>
          </cell>
          <cell r="C15">
            <v>-101406.28</v>
          </cell>
          <cell r="D15">
            <v>-84510.82</v>
          </cell>
          <cell r="E15">
            <v>-50898.6</v>
          </cell>
          <cell r="F15">
            <v>-8658.8700000000008</v>
          </cell>
          <cell r="G15">
            <v>12975.86</v>
          </cell>
          <cell r="H15">
            <v>90274.9</v>
          </cell>
          <cell r="I15">
            <v>110114.19</v>
          </cell>
          <cell r="J15">
            <v>118230.23</v>
          </cell>
          <cell r="K15">
            <v>89257.9</v>
          </cell>
          <cell r="L15">
            <v>-45586.61</v>
          </cell>
          <cell r="M15">
            <v>-62895.42</v>
          </cell>
          <cell r="N15">
            <v>-1434.91</v>
          </cell>
          <cell r="O15">
            <v>65461.57</v>
          </cell>
        </row>
      </sheetData>
      <sheetData sheetId="67"/>
      <sheetData sheetId="68"/>
      <sheetData sheetId="69"/>
      <sheetData sheetId="70"/>
      <sheetData sheetId="71"/>
      <sheetData sheetId="72"/>
      <sheetData sheetId="73"/>
      <sheetData sheetId="74"/>
      <sheetData sheetId="75"/>
      <sheetData sheetId="76"/>
      <sheetData sheetId="77"/>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load "/>
      <sheetName val="Other Cost Center Expenses"/>
      <sheetName val="Summary by CC"/>
      <sheetName val="Cost Center Expenses"/>
      <sheetName val="Vehicles"/>
      <sheetName val="Orders"/>
      <sheetName val="Orders Materials by GL"/>
      <sheetName val="Capital Orders Summary"/>
      <sheetName val="Available Hours"/>
      <sheetName val="Vehicle Budget "/>
      <sheetName val="Operating Orders Summary"/>
      <sheetName val="Cornwall Operating "/>
      <sheetName val="CNPI Operating"/>
      <sheetName val="FOG Operating"/>
      <sheetName val="FON Operating"/>
      <sheetName val="Allocations"/>
      <sheetName val="Breakdown LBR FOR gec"/>
      <sheetName val="export order listing"/>
      <sheetName val="List of oper exp GL's"/>
      <sheetName val="CNPI 2004 Actuals"/>
      <sheetName val="CE 2004 Actuals"/>
      <sheetName val="Activity Rate for 2200"/>
      <sheetName val="Budget 2006 by cc"/>
      <sheetName val="Actual 2005"/>
      <sheetName val="Summary of hours"/>
      <sheetName val="Master Budget 2006 Revised Fore"/>
    </sheetNames>
    <sheetDataSet>
      <sheetData sheetId="0"/>
      <sheetData sheetId="1"/>
      <sheetData sheetId="2"/>
      <sheetData sheetId="3"/>
      <sheetData sheetId="4"/>
      <sheetData sheetId="5"/>
      <sheetData sheetId="6"/>
      <sheetData sheetId="7"/>
      <sheetData sheetId="8"/>
      <sheetData sheetId="9"/>
      <sheetData sheetId="10"/>
      <sheetData sheetId="11" refreshError="1">
        <row r="1">
          <cell r="B1" t="str">
            <v>CORNWALL ELECTRIC</v>
          </cell>
        </row>
        <row r="2">
          <cell r="B2" t="str">
            <v>Summary of Operating Expenses 2006</v>
          </cell>
        </row>
        <row r="3">
          <cell r="B3" t="str">
            <v>FORECAST 2006</v>
          </cell>
        </row>
        <row r="6">
          <cell r="B6" t="str">
            <v>Responsibility</v>
          </cell>
          <cell r="C6" t="str">
            <v xml:space="preserve"> Order/CC</v>
          </cell>
          <cell r="D6" t="str">
            <v>Description</v>
          </cell>
          <cell r="F6" t="str">
            <v>FORECAST 2006</v>
          </cell>
          <cell r="L6" t="str">
            <v>Actual 2004</v>
          </cell>
        </row>
        <row r="9">
          <cell r="B9" t="str">
            <v>DISTRIBUTION</v>
          </cell>
        </row>
        <row r="11">
          <cell r="B11" t="str">
            <v>Mike Pescod</v>
          </cell>
          <cell r="C11">
            <v>700077</v>
          </cell>
          <cell r="D11" t="str">
            <v>Cornwall-Mgmt of T&amp;D</v>
          </cell>
          <cell r="F11">
            <v>0</v>
          </cell>
          <cell r="H11">
            <v>0</v>
          </cell>
          <cell r="J11">
            <v>0</v>
          </cell>
          <cell r="L11">
            <v>18700</v>
          </cell>
        </row>
        <row r="12">
          <cell r="B12" t="str">
            <v>Mike Pescod</v>
          </cell>
          <cell r="C12">
            <v>7200</v>
          </cell>
          <cell r="D12" t="str">
            <v>Cornwall Common Operations</v>
          </cell>
          <cell r="F12">
            <v>0</v>
          </cell>
          <cell r="H12">
            <v>0</v>
          </cell>
          <cell r="J12">
            <v>0</v>
          </cell>
          <cell r="L12">
            <v>34000.07</v>
          </cell>
        </row>
        <row r="13">
          <cell r="A13">
            <v>7200</v>
          </cell>
          <cell r="D13" t="str">
            <v>Total for Common Operations</v>
          </cell>
          <cell r="F13">
            <v>0</v>
          </cell>
          <cell r="H13">
            <v>0</v>
          </cell>
          <cell r="J13">
            <v>0</v>
          </cell>
          <cell r="L13">
            <v>52700.07</v>
          </cell>
        </row>
        <row r="15">
          <cell r="A15">
            <v>7201</v>
          </cell>
          <cell r="B15" t="str">
            <v>Mike Pescod</v>
          </cell>
          <cell r="C15">
            <v>7201</v>
          </cell>
          <cell r="D15" t="str">
            <v>Cornwall Line</v>
          </cell>
          <cell r="F15">
            <v>-130.47076000022935</v>
          </cell>
          <cell r="H15">
            <v>0</v>
          </cell>
          <cell r="J15">
            <v>0</v>
          </cell>
          <cell r="L15">
            <v>0</v>
          </cell>
        </row>
        <row r="17">
          <cell r="A17">
            <v>7202</v>
          </cell>
          <cell r="B17" t="str">
            <v>Kevin Kilfoil</v>
          </cell>
          <cell r="C17">
            <v>7202</v>
          </cell>
          <cell r="D17" t="str">
            <v>Cornwall Planning &amp; Engineering</v>
          </cell>
          <cell r="F17">
            <v>40.424379999967641</v>
          </cell>
          <cell r="H17">
            <v>0</v>
          </cell>
          <cell r="J17">
            <v>0</v>
          </cell>
          <cell r="L17">
            <v>0</v>
          </cell>
        </row>
        <row r="19">
          <cell r="B19" t="str">
            <v>Stanton Sheogobind</v>
          </cell>
          <cell r="C19">
            <v>700076</v>
          </cell>
          <cell r="D19" t="str">
            <v>Cornwall-Substations Mgmt Function</v>
          </cell>
          <cell r="F19">
            <v>0</v>
          </cell>
          <cell r="H19">
            <v>0</v>
          </cell>
          <cell r="J19">
            <v>0</v>
          </cell>
          <cell r="L19">
            <v>9860</v>
          </cell>
        </row>
        <row r="20">
          <cell r="B20" t="str">
            <v>Stanton Sheogobind</v>
          </cell>
          <cell r="C20">
            <v>7203</v>
          </cell>
          <cell r="D20" t="str">
            <v>Cornwall Substations</v>
          </cell>
          <cell r="F20">
            <v>0.98655999996117316</v>
          </cell>
          <cell r="H20">
            <v>0</v>
          </cell>
          <cell r="J20">
            <v>0</v>
          </cell>
          <cell r="L20">
            <v>-9860</v>
          </cell>
        </row>
        <row r="21">
          <cell r="A21">
            <v>7203</v>
          </cell>
          <cell r="D21" t="str">
            <v>Total for Substations</v>
          </cell>
          <cell r="F21">
            <v>0.98655999996117316</v>
          </cell>
          <cell r="H21">
            <v>0</v>
          </cell>
          <cell r="J21">
            <v>0</v>
          </cell>
          <cell r="L21">
            <v>0</v>
          </cell>
        </row>
        <row r="23">
          <cell r="D23" t="str">
            <v>Total Cornwall Operations</v>
          </cell>
          <cell r="F23">
            <v>-89.059820000300533</v>
          </cell>
          <cell r="H23">
            <v>0</v>
          </cell>
          <cell r="J23">
            <v>0</v>
          </cell>
          <cell r="L23">
            <v>52700.07</v>
          </cell>
        </row>
        <row r="25">
          <cell r="B25" t="str">
            <v>Mike Pescod</v>
          </cell>
          <cell r="C25">
            <v>700000</v>
          </cell>
          <cell r="D25" t="str">
            <v>Cornwall-Transmission Lines Operation</v>
          </cell>
          <cell r="F25">
            <v>900</v>
          </cell>
          <cell r="H25">
            <v>900</v>
          </cell>
          <cell r="J25">
            <v>6000</v>
          </cell>
          <cell r="L25">
            <v>13084.03</v>
          </cell>
        </row>
        <row r="26">
          <cell r="B26" t="str">
            <v>Mike Pescod</v>
          </cell>
          <cell r="C26">
            <v>700001</v>
          </cell>
          <cell r="D26" t="str">
            <v>Cornwall-Transmission Lines Maintenance</v>
          </cell>
          <cell r="F26">
            <v>14961.2</v>
          </cell>
          <cell r="H26">
            <v>22408</v>
          </cell>
          <cell r="J26">
            <v>10000</v>
          </cell>
          <cell r="L26">
            <v>14526.28</v>
          </cell>
        </row>
        <row r="27">
          <cell r="B27" t="str">
            <v>Mike Pescod</v>
          </cell>
          <cell r="C27">
            <v>700002</v>
          </cell>
          <cell r="D27" t="str">
            <v>Cornwall-Transmission Lines ROW</v>
          </cell>
          <cell r="F27">
            <v>9640.7999999999993</v>
          </cell>
          <cell r="H27">
            <v>9204</v>
          </cell>
          <cell r="J27">
            <v>9204</v>
          </cell>
          <cell r="L27">
            <v>7420</v>
          </cell>
        </row>
        <row r="28">
          <cell r="B28" t="str">
            <v>Mike Pescod</v>
          </cell>
          <cell r="C28">
            <v>700003</v>
          </cell>
          <cell r="D28" t="str">
            <v>Cornwall-Station Buildings &amp; Fixt Expens</v>
          </cell>
          <cell r="F28">
            <v>24000</v>
          </cell>
          <cell r="H28">
            <v>24000</v>
          </cell>
          <cell r="J28">
            <v>24000</v>
          </cell>
          <cell r="L28">
            <v>22907.46</v>
          </cell>
        </row>
        <row r="29">
          <cell r="B29" t="str">
            <v>Mike Pescod</v>
          </cell>
          <cell r="C29">
            <v>700004</v>
          </cell>
          <cell r="D29" t="str">
            <v>Cornwall-Maint Dist Station Equipment</v>
          </cell>
          <cell r="F29">
            <v>63090</v>
          </cell>
          <cell r="H29">
            <v>113459.36</v>
          </cell>
          <cell r="J29">
            <v>85000</v>
          </cell>
          <cell r="L29">
            <v>65034.42</v>
          </cell>
        </row>
        <row r="30">
          <cell r="B30" t="str">
            <v>Mike Pescod</v>
          </cell>
          <cell r="C30">
            <v>700005</v>
          </cell>
          <cell r="D30" t="str">
            <v>Cornwall-Dist Sation Equip-Supp&amp;Exp</v>
          </cell>
          <cell r="F30">
            <v>14000</v>
          </cell>
          <cell r="H30">
            <v>14000</v>
          </cell>
          <cell r="J30">
            <v>14000</v>
          </cell>
          <cell r="L30">
            <v>13807.04</v>
          </cell>
        </row>
        <row r="31">
          <cell r="B31" t="str">
            <v>Mike Pescod</v>
          </cell>
          <cell r="C31">
            <v>700006</v>
          </cell>
          <cell r="D31" t="str">
            <v>Cornwall-OH Dist Lines &amp; Feeder Supp&amp;Exp</v>
          </cell>
          <cell r="F31">
            <v>224000</v>
          </cell>
          <cell r="H31">
            <v>249532</v>
          </cell>
          <cell r="J31">
            <v>220000</v>
          </cell>
          <cell r="L31">
            <v>278570.90000000002</v>
          </cell>
        </row>
        <row r="32">
          <cell r="B32" t="str">
            <v>Mike Pescod</v>
          </cell>
          <cell r="C32">
            <v>700007</v>
          </cell>
          <cell r="D32" t="str">
            <v>Cornwall-Maint of OH Cond &amp; Devices</v>
          </cell>
          <cell r="F32">
            <v>72084.53</v>
          </cell>
          <cell r="H32">
            <v>68805</v>
          </cell>
          <cell r="J32">
            <v>68805</v>
          </cell>
          <cell r="L32">
            <v>84739.33</v>
          </cell>
        </row>
        <row r="33">
          <cell r="B33" t="str">
            <v>Mike Pescod</v>
          </cell>
          <cell r="C33">
            <v>700008</v>
          </cell>
          <cell r="D33" t="str">
            <v>Cornwall-OH Dist Tree Trimming</v>
          </cell>
          <cell r="F33">
            <v>114005</v>
          </cell>
          <cell r="H33">
            <v>127040</v>
          </cell>
          <cell r="J33">
            <v>100000</v>
          </cell>
          <cell r="L33">
            <v>0</v>
          </cell>
        </row>
        <row r="34">
          <cell r="B34" t="str">
            <v>Mike Pescod</v>
          </cell>
          <cell r="C34">
            <v>700009</v>
          </cell>
          <cell r="D34" t="str">
            <v>Cornwall-UG Dist Lines &amp; Feeder Supp&amp;Exp</v>
          </cell>
          <cell r="F34">
            <v>11000</v>
          </cell>
          <cell r="H34">
            <v>8000</v>
          </cell>
          <cell r="J34">
            <v>13000</v>
          </cell>
          <cell r="L34">
            <v>211161.47</v>
          </cell>
        </row>
        <row r="35">
          <cell r="B35" t="str">
            <v>Mike Pescod</v>
          </cell>
          <cell r="C35">
            <v>700010</v>
          </cell>
          <cell r="D35" t="str">
            <v>Cornwall-Maint of UG Cond &amp; Devices</v>
          </cell>
          <cell r="F35">
            <v>56408</v>
          </cell>
          <cell r="H35">
            <v>73483.56</v>
          </cell>
          <cell r="J35">
            <v>60000</v>
          </cell>
          <cell r="L35">
            <v>56242.61</v>
          </cell>
        </row>
        <row r="36">
          <cell r="B36" t="str">
            <v>Mike Pescod</v>
          </cell>
          <cell r="C36">
            <v>700011</v>
          </cell>
          <cell r="D36" t="str">
            <v>Cornwall-OH Distribution Transformers</v>
          </cell>
          <cell r="F36">
            <v>46806</v>
          </cell>
          <cell r="H36">
            <v>52785</v>
          </cell>
          <cell r="J36">
            <v>45000</v>
          </cell>
          <cell r="L36">
            <v>25931.01</v>
          </cell>
        </row>
        <row r="37">
          <cell r="B37" t="str">
            <v>Mike Pescod</v>
          </cell>
          <cell r="C37">
            <v>700012</v>
          </cell>
          <cell r="D37" t="str">
            <v>Cornwall-Maint of Line Transformers</v>
          </cell>
          <cell r="F37">
            <v>16242.8</v>
          </cell>
          <cell r="H37">
            <v>30135.919999999998</v>
          </cell>
          <cell r="J37">
            <v>25000</v>
          </cell>
          <cell r="L37">
            <v>20401.59</v>
          </cell>
        </row>
        <row r="38">
          <cell r="B38" t="str">
            <v>Mike Pescod</v>
          </cell>
          <cell r="C38">
            <v>700020</v>
          </cell>
          <cell r="D38" t="str">
            <v>Cornwall Meter Expenses</v>
          </cell>
          <cell r="F38">
            <v>67341.2</v>
          </cell>
          <cell r="H38">
            <v>92106.240000000005</v>
          </cell>
          <cell r="J38">
            <v>92106.240000000005</v>
          </cell>
          <cell r="L38">
            <v>80985.31</v>
          </cell>
        </row>
        <row r="39">
          <cell r="B39" t="str">
            <v>Mike Pescod</v>
          </cell>
          <cell r="C39">
            <v>700040</v>
          </cell>
          <cell r="D39" t="str">
            <v>Cornwall-Dist Stat Equip - Oper Labr</v>
          </cell>
          <cell r="F39">
            <v>82828.83</v>
          </cell>
          <cell r="H39">
            <v>126098.96</v>
          </cell>
          <cell r="J39">
            <v>105000</v>
          </cell>
          <cell r="L39">
            <v>88534.07</v>
          </cell>
        </row>
        <row r="40">
          <cell r="B40" t="str">
            <v>Mike Pescod</v>
          </cell>
          <cell r="C40">
            <v>700041</v>
          </cell>
          <cell r="D40" t="str">
            <v>Cornwall-OH Dist Lines &amp; Feeder Oper Lbr</v>
          </cell>
          <cell r="F40">
            <v>293236.33</v>
          </cell>
          <cell r="H40">
            <v>277656.56</v>
          </cell>
          <cell r="J40">
            <v>277656.56</v>
          </cell>
          <cell r="L40">
            <v>224430.98</v>
          </cell>
        </row>
        <row r="41">
          <cell r="B41" t="str">
            <v>Mike Pescod</v>
          </cell>
          <cell r="C41">
            <v>700042</v>
          </cell>
          <cell r="D41" t="str">
            <v>Cornwall-UG Dist Lines &amp; Feeder Oper Lbr</v>
          </cell>
          <cell r="F41">
            <v>130522.5</v>
          </cell>
          <cell r="H41">
            <v>113253</v>
          </cell>
          <cell r="J41">
            <v>113253</v>
          </cell>
          <cell r="L41">
            <v>33111.919999999998</v>
          </cell>
        </row>
        <row r="42">
          <cell r="B42" t="str">
            <v>Mike Pescod</v>
          </cell>
          <cell r="C42">
            <v>700043</v>
          </cell>
          <cell r="D42" t="str">
            <v>Cornwall-UG Distribution Transformers</v>
          </cell>
          <cell r="F42">
            <v>14102</v>
          </cell>
          <cell r="H42">
            <v>12810</v>
          </cell>
          <cell r="J42">
            <v>12810</v>
          </cell>
          <cell r="L42">
            <v>7705.3</v>
          </cell>
        </row>
        <row r="43">
          <cell r="B43" t="str">
            <v>Mike Pescod</v>
          </cell>
          <cell r="C43">
            <v>700044</v>
          </cell>
          <cell r="D43" t="str">
            <v>Cornwall - Maintenance of Meters</v>
          </cell>
          <cell r="F43">
            <v>137390.42000000001</v>
          </cell>
          <cell r="H43">
            <v>157399</v>
          </cell>
          <cell r="J43">
            <v>157399</v>
          </cell>
          <cell r="L43">
            <v>42854.12</v>
          </cell>
        </row>
        <row r="44">
          <cell r="B44" t="str">
            <v>Mike Pescod</v>
          </cell>
          <cell r="C44">
            <v>700045</v>
          </cell>
          <cell r="D44" t="str">
            <v>Cornwall-Streetlighting &amp; Signal Systems</v>
          </cell>
          <cell r="F44">
            <v>0</v>
          </cell>
          <cell r="H44">
            <v>0</v>
          </cell>
          <cell r="J44">
            <v>2000</v>
          </cell>
          <cell r="L44">
            <v>1284.7</v>
          </cell>
        </row>
        <row r="45">
          <cell r="B45" t="str">
            <v>Mike Pescod</v>
          </cell>
          <cell r="C45">
            <v>700046</v>
          </cell>
          <cell r="D45" t="str">
            <v>Cornwall Customer Premi- Oper lbr</v>
          </cell>
          <cell r="F45">
            <v>0</v>
          </cell>
          <cell r="H45">
            <v>0</v>
          </cell>
          <cell r="J45">
            <v>500</v>
          </cell>
          <cell r="L45">
            <v>385</v>
          </cell>
        </row>
        <row r="46">
          <cell r="B46" t="str">
            <v>Mike Pescod</v>
          </cell>
          <cell r="C46">
            <v>700047</v>
          </cell>
          <cell r="D46" t="str">
            <v>Cornwall Customer Premise Mat &amp; Exp</v>
          </cell>
          <cell r="F46">
            <v>0</v>
          </cell>
          <cell r="H46">
            <v>0</v>
          </cell>
          <cell r="J46">
            <v>0</v>
          </cell>
          <cell r="L46">
            <v>361.06</v>
          </cell>
        </row>
        <row r="47">
          <cell r="B47" t="str">
            <v>Mike Pescod</v>
          </cell>
          <cell r="C47">
            <v>700048</v>
          </cell>
          <cell r="D47" t="str">
            <v>Cornwall Misc Dist Expense</v>
          </cell>
          <cell r="F47">
            <v>33205</v>
          </cell>
          <cell r="H47">
            <v>29911.08</v>
          </cell>
          <cell r="J47">
            <v>78000</v>
          </cell>
          <cell r="L47">
            <v>208586.54</v>
          </cell>
        </row>
        <row r="48">
          <cell r="B48" t="str">
            <v>Mike Pescod</v>
          </cell>
          <cell r="C48">
            <v>700049</v>
          </cell>
          <cell r="D48" t="str">
            <v>Cornwall UG Dist Lines &amp; Feed-Rental Pd</v>
          </cell>
          <cell r="F48">
            <v>0</v>
          </cell>
          <cell r="H48">
            <v>0</v>
          </cell>
          <cell r="J48">
            <v>0</v>
          </cell>
          <cell r="L48">
            <v>233.18</v>
          </cell>
        </row>
        <row r="49">
          <cell r="B49" t="str">
            <v>Mike Pescod</v>
          </cell>
          <cell r="C49">
            <v>700050</v>
          </cell>
          <cell r="D49" t="str">
            <v>Cornwall OH Dist Lines &amp; Feed-Rental Pd</v>
          </cell>
          <cell r="F49">
            <v>0</v>
          </cell>
          <cell r="H49">
            <v>0</v>
          </cell>
          <cell r="J49">
            <v>0</v>
          </cell>
          <cell r="L49">
            <v>30</v>
          </cell>
        </row>
        <row r="50">
          <cell r="B50" t="str">
            <v>Mike Pescod</v>
          </cell>
          <cell r="C50">
            <v>700051</v>
          </cell>
          <cell r="D50" t="str">
            <v>Cornwall Other Rent</v>
          </cell>
          <cell r="F50">
            <v>0</v>
          </cell>
          <cell r="H50">
            <v>0</v>
          </cell>
          <cell r="J50">
            <v>0</v>
          </cell>
          <cell r="L50">
            <v>340</v>
          </cell>
        </row>
        <row r="51">
          <cell r="B51" t="str">
            <v>Mike Pescod</v>
          </cell>
          <cell r="C51">
            <v>700052</v>
          </cell>
          <cell r="D51" t="str">
            <v>Cornwall Maint Supervision &amp; Engineering</v>
          </cell>
          <cell r="F51">
            <v>25637.64</v>
          </cell>
          <cell r="H51">
            <v>21020</v>
          </cell>
          <cell r="J51">
            <v>10000</v>
          </cell>
          <cell r="L51">
            <v>1360</v>
          </cell>
        </row>
        <row r="52">
          <cell r="B52" t="str">
            <v>Mike Pescod</v>
          </cell>
          <cell r="C52">
            <v>700053</v>
          </cell>
          <cell r="D52" t="str">
            <v>Cornwall Maint of Build &amp; Fix-Dist Stats</v>
          </cell>
          <cell r="F52">
            <v>0</v>
          </cell>
          <cell r="H52">
            <v>0</v>
          </cell>
          <cell r="J52">
            <v>0</v>
          </cell>
          <cell r="L52">
            <v>255</v>
          </cell>
        </row>
        <row r="53">
          <cell r="B53" t="str">
            <v>Mike Pescod</v>
          </cell>
          <cell r="C53">
            <v>700054</v>
          </cell>
          <cell r="D53" t="str">
            <v>Cornwall Maint of Poles Towers &amp; Fixture</v>
          </cell>
          <cell r="F53">
            <v>23804</v>
          </cell>
          <cell r="H53">
            <v>23196.6</v>
          </cell>
          <cell r="J53">
            <v>23196.6</v>
          </cell>
          <cell r="L53">
            <v>15690.24</v>
          </cell>
        </row>
        <row r="54">
          <cell r="B54" t="str">
            <v>Mike Pescod</v>
          </cell>
          <cell r="C54">
            <v>700055</v>
          </cell>
          <cell r="D54" t="str">
            <v>Cornwall Maintenance of OH Services</v>
          </cell>
          <cell r="F54">
            <v>73512.5</v>
          </cell>
          <cell r="H54">
            <v>69840.52</v>
          </cell>
          <cell r="J54">
            <v>69840.52</v>
          </cell>
          <cell r="L54">
            <v>139466.14000000001</v>
          </cell>
        </row>
        <row r="55">
          <cell r="B55" t="str">
            <v>Mike Pescod</v>
          </cell>
          <cell r="C55">
            <v>700056</v>
          </cell>
          <cell r="D55" t="str">
            <v>Cornwall OH Dist Lines &amp; Feeders- ROW</v>
          </cell>
          <cell r="F55">
            <v>5801</v>
          </cell>
          <cell r="H55">
            <v>5255</v>
          </cell>
          <cell r="J55">
            <v>5255</v>
          </cell>
          <cell r="L55">
            <v>135347.65</v>
          </cell>
        </row>
        <row r="56">
          <cell r="B56" t="str">
            <v>Mike Pescod</v>
          </cell>
          <cell r="C56">
            <v>700057</v>
          </cell>
          <cell r="D56" t="str">
            <v>Cornwall Maintenance of UG Conduit</v>
          </cell>
          <cell r="F56">
            <v>11802</v>
          </cell>
          <cell r="H56">
            <v>10710</v>
          </cell>
          <cell r="J56">
            <v>10710</v>
          </cell>
          <cell r="L56">
            <v>3835.85</v>
          </cell>
        </row>
        <row r="57">
          <cell r="B57" t="str">
            <v>Mike Pescod</v>
          </cell>
          <cell r="C57">
            <v>700058</v>
          </cell>
          <cell r="D57" t="str">
            <v>Cornwall Maintenance of UG Services</v>
          </cell>
          <cell r="F57">
            <v>32303.5</v>
          </cell>
          <cell r="H57">
            <v>30392.52</v>
          </cell>
          <cell r="J57">
            <v>30392.52</v>
          </cell>
          <cell r="L57">
            <v>40953.99</v>
          </cell>
        </row>
        <row r="58">
          <cell r="B58" t="str">
            <v>Mike Pescod</v>
          </cell>
          <cell r="C58">
            <v>700059</v>
          </cell>
          <cell r="D58" t="str">
            <v>Cornwall Maint of Streetlights &amp; Signals</v>
          </cell>
          <cell r="F58">
            <v>14202</v>
          </cell>
          <cell r="H58">
            <v>13110</v>
          </cell>
          <cell r="J58">
            <v>10000</v>
          </cell>
          <cell r="L58">
            <v>10405.17</v>
          </cell>
        </row>
        <row r="59">
          <cell r="B59" t="str">
            <v>Mike Pescod</v>
          </cell>
          <cell r="C59">
            <v>700060</v>
          </cell>
          <cell r="D59" t="str">
            <v>Cornwall Sentinal Lights - Labour</v>
          </cell>
          <cell r="F59">
            <v>5801</v>
          </cell>
          <cell r="H59">
            <v>5255</v>
          </cell>
          <cell r="J59">
            <v>5255</v>
          </cell>
          <cell r="L59">
            <v>3640</v>
          </cell>
        </row>
        <row r="60">
          <cell r="B60" t="str">
            <v>Mike Pescod</v>
          </cell>
          <cell r="C60">
            <v>700061</v>
          </cell>
          <cell r="D60" t="str">
            <v>Cornwall Sentinal Lights -Material &amp; Exp</v>
          </cell>
          <cell r="F60">
            <v>1400</v>
          </cell>
          <cell r="H60">
            <v>1400</v>
          </cell>
          <cell r="J60">
            <v>1400</v>
          </cell>
          <cell r="L60">
            <v>1117.57</v>
          </cell>
        </row>
        <row r="61">
          <cell r="B61" t="str">
            <v>Mike Pescod</v>
          </cell>
          <cell r="C61">
            <v>700062</v>
          </cell>
          <cell r="D61" t="str">
            <v>Cornwall Maint of Other Instal on Cust P</v>
          </cell>
          <cell r="F61">
            <v>0</v>
          </cell>
          <cell r="H61">
            <v>200</v>
          </cell>
          <cell r="J61">
            <v>200</v>
          </cell>
          <cell r="L61">
            <v>69</v>
          </cell>
        </row>
        <row r="62">
          <cell r="B62" t="str">
            <v>Mike Pescod</v>
          </cell>
          <cell r="C62">
            <v>700065</v>
          </cell>
          <cell r="D62" t="str">
            <v>Cornwall - Scada System</v>
          </cell>
          <cell r="F62">
            <v>8883</v>
          </cell>
          <cell r="H62">
            <v>2400</v>
          </cell>
          <cell r="J62">
            <v>11000</v>
          </cell>
          <cell r="L62">
            <v>1078.83</v>
          </cell>
        </row>
        <row r="63">
          <cell r="B63" t="str">
            <v>Mike Pescod</v>
          </cell>
          <cell r="C63">
            <v>700070</v>
          </cell>
          <cell r="D63" t="str">
            <v>Cornwall - City Main on Streetlights</v>
          </cell>
          <cell r="F63">
            <v>0</v>
          </cell>
          <cell r="H63">
            <v>0</v>
          </cell>
          <cell r="J63">
            <v>0</v>
          </cell>
          <cell r="L63">
            <v>445</v>
          </cell>
        </row>
        <row r="64">
          <cell r="B64" t="str">
            <v>Mike Pescod</v>
          </cell>
          <cell r="C64">
            <v>700080</v>
          </cell>
          <cell r="D64" t="str">
            <v>Cornwall - Supervision System Assets</v>
          </cell>
          <cell r="F64">
            <v>51950.1</v>
          </cell>
          <cell r="H64">
            <v>68589.52</v>
          </cell>
          <cell r="J64">
            <v>68589.52</v>
          </cell>
          <cell r="L64">
            <v>3731.46</v>
          </cell>
        </row>
        <row r="65">
          <cell r="B65" t="str">
            <v>Mike Pescod</v>
          </cell>
          <cell r="C65">
            <v>700082</v>
          </cell>
          <cell r="D65" t="str">
            <v>Cornwall - General Engineering Services</v>
          </cell>
          <cell r="F65">
            <v>81908.400000000009</v>
          </cell>
          <cell r="H65">
            <v>96398.48</v>
          </cell>
          <cell r="J65">
            <v>113000</v>
          </cell>
          <cell r="L65">
            <v>91972.29</v>
          </cell>
        </row>
        <row r="66">
          <cell r="B66" t="str">
            <v>Mike Pescod</v>
          </cell>
          <cell r="C66">
            <v>700085</v>
          </cell>
          <cell r="D66" t="str">
            <v>Cornwall Operating Supervision</v>
          </cell>
          <cell r="F66">
            <v>6256.5</v>
          </cell>
          <cell r="H66">
            <v>0</v>
          </cell>
          <cell r="J66">
            <v>0</v>
          </cell>
          <cell r="L66" t="e">
            <v>#N/A</v>
          </cell>
        </row>
        <row r="68">
          <cell r="D68" t="str">
            <v>Settled to CC 7300 via secondary cost elements</v>
          </cell>
          <cell r="F68">
            <v>1769026.2499999998</v>
          </cell>
          <cell r="H68">
            <v>1950755.32</v>
          </cell>
          <cell r="J68">
            <v>1877572.9600000002</v>
          </cell>
          <cell r="L68" t="e">
            <v>#N/A</v>
          </cell>
        </row>
        <row r="69">
          <cell r="B69" t="str">
            <v>Mike Pescod</v>
          </cell>
          <cell r="C69">
            <v>7300</v>
          </cell>
          <cell r="D69" t="str">
            <v>Distribution</v>
          </cell>
          <cell r="F69">
            <v>0</v>
          </cell>
          <cell r="H69">
            <v>-0.12000000011175871</v>
          </cell>
          <cell r="J69">
            <v>0</v>
          </cell>
          <cell r="L69">
            <v>30931.539999999804</v>
          </cell>
        </row>
        <row r="70">
          <cell r="A70">
            <v>7300</v>
          </cell>
          <cell r="D70" t="str">
            <v>Total for Cost Center 7300 :</v>
          </cell>
          <cell r="F70">
            <v>1769026.2499999998</v>
          </cell>
          <cell r="H70">
            <v>1950755.2</v>
          </cell>
          <cell r="J70">
            <v>1877572.9600000002</v>
          </cell>
          <cell r="L70" t="e">
            <v>#N/A</v>
          </cell>
        </row>
        <row r="73">
          <cell r="D73" t="str">
            <v>Total CE Distribution</v>
          </cell>
          <cell r="F73">
            <v>1768937.1901799995</v>
          </cell>
          <cell r="H73">
            <v>1950755.2</v>
          </cell>
          <cell r="J73">
            <v>1877572.9600000002</v>
          </cell>
          <cell r="L73" t="e">
            <v>#N/A</v>
          </cell>
        </row>
        <row r="78">
          <cell r="B78" t="str">
            <v>CORNWALL ELECTRIC</v>
          </cell>
        </row>
        <row r="79">
          <cell r="B79" t="str">
            <v>Summary of Operating Expenses 2006</v>
          </cell>
        </row>
        <row r="80">
          <cell r="B80" t="str">
            <v>FORECAST 2006</v>
          </cell>
        </row>
        <row r="84">
          <cell r="B84" t="str">
            <v>Responsibility</v>
          </cell>
          <cell r="C84" t="str">
            <v xml:space="preserve"> Order/CC</v>
          </cell>
          <cell r="D84" t="str">
            <v>Description</v>
          </cell>
          <cell r="F84" t="str">
            <v>FORECAST 2006</v>
          </cell>
          <cell r="L84" t="str">
            <v>Actual 2004</v>
          </cell>
        </row>
        <row r="86">
          <cell r="B86" t="str">
            <v>ADMINISTRATIVE</v>
          </cell>
        </row>
        <row r="88">
          <cell r="A88">
            <v>7400</v>
          </cell>
          <cell r="B88" t="str">
            <v>Maria Passero</v>
          </cell>
          <cell r="C88">
            <v>7400</v>
          </cell>
          <cell r="D88" t="str">
            <v>Adminstration</v>
          </cell>
          <cell r="F88">
            <v>-400579.16</v>
          </cell>
          <cell r="H88">
            <v>-180000</v>
          </cell>
          <cell r="J88">
            <v>-180000</v>
          </cell>
          <cell r="L88">
            <v>-838633</v>
          </cell>
        </row>
        <row r="90">
          <cell r="A90">
            <v>7401</v>
          </cell>
          <cell r="B90" t="str">
            <v>Harry Clutterbuck</v>
          </cell>
          <cell r="C90">
            <v>7401</v>
          </cell>
          <cell r="D90" t="str">
            <v>Finance</v>
          </cell>
          <cell r="F90">
            <v>0</v>
          </cell>
          <cell r="H90">
            <v>0</v>
          </cell>
          <cell r="J90">
            <v>0</v>
          </cell>
          <cell r="L90">
            <v>0</v>
          </cell>
        </row>
        <row r="92">
          <cell r="A92">
            <v>7402</v>
          </cell>
          <cell r="B92" t="str">
            <v>John Sander</v>
          </cell>
          <cell r="C92">
            <v>7402</v>
          </cell>
          <cell r="D92" t="str">
            <v>IT</v>
          </cell>
          <cell r="F92">
            <v>76545.679999999993</v>
          </cell>
          <cell r="H92">
            <v>79994.41</v>
          </cell>
          <cell r="J92">
            <v>79994.41</v>
          </cell>
          <cell r="L92">
            <v>54957.66</v>
          </cell>
        </row>
        <row r="94">
          <cell r="B94" t="str">
            <v>Bernie Haines</v>
          </cell>
          <cell r="C94">
            <v>700068</v>
          </cell>
          <cell r="D94" t="str">
            <v>CE-H&amp;S Committee Meetings</v>
          </cell>
          <cell r="F94">
            <v>0</v>
          </cell>
          <cell r="H94">
            <v>0</v>
          </cell>
          <cell r="J94">
            <v>0</v>
          </cell>
          <cell r="L94">
            <v>2922.2900000000009</v>
          </cell>
        </row>
        <row r="96">
          <cell r="B96" t="str">
            <v>Paul Jones</v>
          </cell>
          <cell r="C96">
            <v>7403</v>
          </cell>
          <cell r="D96" t="str">
            <v>Human Resources/Health &amp; Safety</v>
          </cell>
          <cell r="F96">
            <v>27500</v>
          </cell>
          <cell r="H96">
            <v>27500</v>
          </cell>
          <cell r="J96">
            <v>27500</v>
          </cell>
          <cell r="L96">
            <v>26361.48</v>
          </cell>
        </row>
        <row r="97">
          <cell r="A97">
            <v>7403</v>
          </cell>
          <cell r="D97" t="str">
            <v>Total For Cost Center 7403</v>
          </cell>
          <cell r="F97">
            <v>27500</v>
          </cell>
          <cell r="J97">
            <v>27500</v>
          </cell>
          <cell r="L97">
            <v>29283.77</v>
          </cell>
        </row>
        <row r="99">
          <cell r="B99" t="str">
            <v>Blaine Desrosiers</v>
          </cell>
          <cell r="C99">
            <v>700073</v>
          </cell>
          <cell r="D99" t="str">
            <v>Storekeeping Relief</v>
          </cell>
          <cell r="F99">
            <v>0</v>
          </cell>
          <cell r="H99">
            <v>0</v>
          </cell>
          <cell r="J99">
            <v>0</v>
          </cell>
          <cell r="L99">
            <v>0</v>
          </cell>
        </row>
        <row r="100">
          <cell r="B100" t="str">
            <v>Blaine Desrosiers</v>
          </cell>
          <cell r="C100">
            <v>700074</v>
          </cell>
          <cell r="D100" t="str">
            <v>Purchasing Management Function</v>
          </cell>
          <cell r="F100">
            <v>43960</v>
          </cell>
          <cell r="H100">
            <v>43104</v>
          </cell>
          <cell r="J100">
            <v>35000</v>
          </cell>
          <cell r="L100">
            <v>33660</v>
          </cell>
        </row>
        <row r="101">
          <cell r="F101">
            <v>43960</v>
          </cell>
          <cell r="H101">
            <v>43104</v>
          </cell>
          <cell r="J101">
            <v>35000</v>
          </cell>
          <cell r="L101">
            <v>33660</v>
          </cell>
        </row>
        <row r="102">
          <cell r="B102" t="str">
            <v>Blaine Desrosiers</v>
          </cell>
          <cell r="C102">
            <v>7404</v>
          </cell>
          <cell r="D102" t="str">
            <v>Material Management</v>
          </cell>
          <cell r="F102">
            <v>151803.03519999998</v>
          </cell>
          <cell r="H102">
            <v>122648.89</v>
          </cell>
          <cell r="J102">
            <v>125000</v>
          </cell>
          <cell r="L102">
            <v>78038.17</v>
          </cell>
        </row>
        <row r="103">
          <cell r="D103" t="str">
            <v>Less intercorporate Charge:</v>
          </cell>
          <cell r="F103">
            <v>-19576.3</v>
          </cell>
        </row>
        <row r="104">
          <cell r="A104">
            <v>7404</v>
          </cell>
          <cell r="D104" t="str">
            <v>Total For Cost Center 7404</v>
          </cell>
          <cell r="F104">
            <v>176186.7352</v>
          </cell>
          <cell r="H104">
            <v>165752.89000000001</v>
          </cell>
          <cell r="J104">
            <v>160000</v>
          </cell>
          <cell r="L104">
            <v>111698.17</v>
          </cell>
        </row>
        <row r="106">
          <cell r="A106">
            <v>7405</v>
          </cell>
          <cell r="B106" t="str">
            <v>Mike Pescod</v>
          </cell>
          <cell r="C106">
            <v>7405</v>
          </cell>
          <cell r="D106" t="str">
            <v>Cornwall Regional Management</v>
          </cell>
          <cell r="F106">
            <v>184946.84000000003</v>
          </cell>
          <cell r="H106">
            <v>151648.72</v>
          </cell>
          <cell r="J106">
            <v>151648.72</v>
          </cell>
          <cell r="L106">
            <v>209551.38</v>
          </cell>
        </row>
        <row r="108">
          <cell r="C108">
            <v>700068</v>
          </cell>
          <cell r="D108" t="str">
            <v>CE-H&amp;S Committee Meetings</v>
          </cell>
          <cell r="F108">
            <v>0</v>
          </cell>
          <cell r="H108">
            <v>0</v>
          </cell>
          <cell r="J108">
            <v>0</v>
          </cell>
          <cell r="L108">
            <v>6364.65</v>
          </cell>
        </row>
        <row r="109">
          <cell r="F109">
            <v>0</v>
          </cell>
          <cell r="H109">
            <v>0</v>
          </cell>
          <cell r="J109">
            <v>0</v>
          </cell>
          <cell r="L109">
            <v>0</v>
          </cell>
        </row>
        <row r="110">
          <cell r="A110">
            <v>7406</v>
          </cell>
          <cell r="B110" t="str">
            <v>Bernie Haines</v>
          </cell>
          <cell r="C110">
            <v>7406</v>
          </cell>
          <cell r="D110" t="str">
            <v>Health &amp; Safety</v>
          </cell>
          <cell r="F110">
            <v>69600</v>
          </cell>
          <cell r="H110">
            <v>56500</v>
          </cell>
          <cell r="J110">
            <v>56500</v>
          </cell>
          <cell r="L110">
            <v>6364.65</v>
          </cell>
        </row>
        <row r="112">
          <cell r="A112">
            <v>7410</v>
          </cell>
          <cell r="B112" t="str">
            <v>John Kroon</v>
          </cell>
          <cell r="C112">
            <v>7410</v>
          </cell>
          <cell r="D112" t="str">
            <v>General Administration</v>
          </cell>
          <cell r="F112">
            <v>508749</v>
          </cell>
          <cell r="H112">
            <v>466250</v>
          </cell>
          <cell r="J112">
            <v>450000</v>
          </cell>
          <cell r="L112">
            <v>361264.41</v>
          </cell>
        </row>
        <row r="114">
          <cell r="A114">
            <v>7412</v>
          </cell>
          <cell r="B114" t="str">
            <v>Scott Hawkes</v>
          </cell>
          <cell r="C114">
            <v>7412</v>
          </cell>
          <cell r="D114" t="str">
            <v>Board of Directors</v>
          </cell>
          <cell r="F114">
            <v>18000</v>
          </cell>
          <cell r="H114">
            <v>18000</v>
          </cell>
          <cell r="J114">
            <v>18000</v>
          </cell>
          <cell r="L114">
            <v>14694.55</v>
          </cell>
        </row>
        <row r="116">
          <cell r="B116" t="str">
            <v>Blaine Desrosiers</v>
          </cell>
          <cell r="C116">
            <v>700066</v>
          </cell>
          <cell r="D116" t="str">
            <v>Cornwall-General Fleet Maintenance</v>
          </cell>
          <cell r="F116">
            <v>41936</v>
          </cell>
          <cell r="H116">
            <v>36143.96</v>
          </cell>
          <cell r="J116">
            <v>30000</v>
          </cell>
          <cell r="L116">
            <v>51901.64</v>
          </cell>
        </row>
        <row r="117">
          <cell r="B117" t="str">
            <v>Blaine Desrosiers</v>
          </cell>
          <cell r="C117">
            <v>700067</v>
          </cell>
          <cell r="D117" t="str">
            <v>Cornwall - Service Center Maintenance</v>
          </cell>
          <cell r="F117">
            <v>355826</v>
          </cell>
          <cell r="H117">
            <v>359531.96</v>
          </cell>
          <cell r="J117">
            <v>360000</v>
          </cell>
          <cell r="L117">
            <v>349648.22</v>
          </cell>
        </row>
        <row r="118">
          <cell r="B118" t="str">
            <v>Blaine Desrosiers</v>
          </cell>
          <cell r="C118">
            <v>700075</v>
          </cell>
          <cell r="D118" t="str">
            <v>Cornwall - Property Mgmt Function</v>
          </cell>
          <cell r="F118">
            <v>23480</v>
          </cell>
          <cell r="H118">
            <v>19704</v>
          </cell>
          <cell r="J118">
            <v>17000</v>
          </cell>
          <cell r="L118">
            <v>48612</v>
          </cell>
        </row>
        <row r="119">
          <cell r="D119" t="str">
            <v>Settled to CC 7415</v>
          </cell>
          <cell r="F119">
            <v>421242</v>
          </cell>
          <cell r="H119">
            <v>415379.92</v>
          </cell>
          <cell r="J119">
            <v>407000</v>
          </cell>
          <cell r="L119">
            <v>450161.86</v>
          </cell>
        </row>
        <row r="120">
          <cell r="B120" t="str">
            <v>Blaine Desrosiers</v>
          </cell>
          <cell r="C120">
            <v>7415</v>
          </cell>
          <cell r="D120" t="str">
            <v>Property Maintenance</v>
          </cell>
          <cell r="F120">
            <v>34198.462200000009</v>
          </cell>
          <cell r="H120">
            <v>3909.7399999999325</v>
          </cell>
          <cell r="J120">
            <v>18000</v>
          </cell>
          <cell r="L120">
            <v>-108141.75</v>
          </cell>
        </row>
        <row r="121">
          <cell r="A121">
            <v>7415</v>
          </cell>
          <cell r="D121" t="str">
            <v>Total for Cost Center 7415</v>
          </cell>
          <cell r="F121">
            <v>455440.46220000001</v>
          </cell>
          <cell r="H121">
            <v>419289.66</v>
          </cell>
          <cell r="J121">
            <v>425000</v>
          </cell>
          <cell r="L121">
            <v>342020.11</v>
          </cell>
        </row>
        <row r="124">
          <cell r="A124">
            <v>7421</v>
          </cell>
          <cell r="B124" t="str">
            <v>Harry Clutterbuck</v>
          </cell>
          <cell r="C124">
            <v>7421</v>
          </cell>
          <cell r="D124" t="str">
            <v>Finance Clearing</v>
          </cell>
          <cell r="F124">
            <v>0</v>
          </cell>
          <cell r="H124">
            <v>0</v>
          </cell>
          <cell r="J124">
            <v>0</v>
          </cell>
          <cell r="L124">
            <v>-4719.6000000000004</v>
          </cell>
        </row>
        <row r="126">
          <cell r="A126">
            <v>7499</v>
          </cell>
          <cell r="B126" t="str">
            <v>Maria Passero</v>
          </cell>
          <cell r="C126">
            <v>7499</v>
          </cell>
          <cell r="D126" t="str">
            <v>Intercompany</v>
          </cell>
          <cell r="F126">
            <v>1592253.64</v>
          </cell>
          <cell r="H126">
            <v>443000</v>
          </cell>
          <cell r="J126">
            <v>443000</v>
          </cell>
          <cell r="L126">
            <v>400442.87</v>
          </cell>
        </row>
        <row r="128">
          <cell r="B128" t="str">
            <v xml:space="preserve">                                                                               Total Administration</v>
          </cell>
          <cell r="F128">
            <v>2708643.1973999995</v>
          </cell>
          <cell r="H128">
            <v>1647935.68</v>
          </cell>
          <cell r="J128">
            <v>1631643.13</v>
          </cell>
          <cell r="L128">
            <v>686924.97</v>
          </cell>
        </row>
        <row r="130">
          <cell r="B130" t="str">
            <v>CUSTOMER SERVICE</v>
          </cell>
        </row>
        <row r="132">
          <cell r="B132" t="str">
            <v>Mike Pescod</v>
          </cell>
          <cell r="C132">
            <v>700013</v>
          </cell>
          <cell r="D132" t="str">
            <v>Cornwall-Meter Reading lab &amp; Exp</v>
          </cell>
          <cell r="F132">
            <v>151831.25</v>
          </cell>
          <cell r="H132">
            <v>151585.12</v>
          </cell>
          <cell r="J132">
            <v>151585.12</v>
          </cell>
          <cell r="L132">
            <v>186894.92</v>
          </cell>
        </row>
        <row r="133">
          <cell r="B133" t="str">
            <v>Mike Pescod</v>
          </cell>
          <cell r="C133">
            <v>700014</v>
          </cell>
          <cell r="D133" t="str">
            <v>Cornwall-Finals &amp; Reconnects Lab &amp; Exp</v>
          </cell>
          <cell r="F133">
            <v>74904.899999999994</v>
          </cell>
          <cell r="H133">
            <v>77212</v>
          </cell>
          <cell r="J133">
            <v>77212</v>
          </cell>
          <cell r="L133">
            <v>90707.61</v>
          </cell>
        </row>
        <row r="134">
          <cell r="B134" t="str">
            <v>Mike Pescod</v>
          </cell>
          <cell r="C134">
            <v>700015</v>
          </cell>
          <cell r="D134" t="str">
            <v>Cornwall-Collections lab &amp; Exp</v>
          </cell>
          <cell r="F134">
            <v>238050.14999999997</v>
          </cell>
          <cell r="H134">
            <v>227273.64</v>
          </cell>
          <cell r="J134">
            <v>227273.64</v>
          </cell>
          <cell r="L134">
            <v>302460.06</v>
          </cell>
        </row>
        <row r="135">
          <cell r="B135" t="str">
            <v>Mike Pescod</v>
          </cell>
          <cell r="C135">
            <v>700079</v>
          </cell>
          <cell r="D135" t="str">
            <v>CE - General Cust Service Expense</v>
          </cell>
          <cell r="F135">
            <v>319924.89999999997</v>
          </cell>
          <cell r="H135">
            <v>269200.5</v>
          </cell>
          <cell r="J135">
            <v>269200.5</v>
          </cell>
          <cell r="L135">
            <v>605</v>
          </cell>
        </row>
        <row r="136">
          <cell r="B136" t="str">
            <v>Mike Pescod</v>
          </cell>
          <cell r="C136">
            <v>700081</v>
          </cell>
          <cell r="D136" t="str">
            <v>CE  - Customer Service Supervision</v>
          </cell>
          <cell r="F136">
            <v>69011.799999999988</v>
          </cell>
          <cell r="H136">
            <v>57650</v>
          </cell>
          <cell r="J136">
            <v>57650</v>
          </cell>
          <cell r="L136">
            <v>0</v>
          </cell>
        </row>
        <row r="137">
          <cell r="B137" t="str">
            <v>Mike Pescod</v>
          </cell>
          <cell r="C137">
            <v>700083</v>
          </cell>
          <cell r="D137" t="str">
            <v>CE- Bad Debts Provision</v>
          </cell>
          <cell r="F137">
            <v>125000</v>
          </cell>
          <cell r="H137">
            <v>115000</v>
          </cell>
          <cell r="J137">
            <v>115000</v>
          </cell>
          <cell r="L137">
            <v>489315.26</v>
          </cell>
        </row>
        <row r="138">
          <cell r="B138" t="str">
            <v>Mike Pescod</v>
          </cell>
          <cell r="C138">
            <v>700064</v>
          </cell>
          <cell r="D138" t="str">
            <v>Cornwall - Customer Billing</v>
          </cell>
          <cell r="F138">
            <v>202462</v>
          </cell>
          <cell r="H138">
            <v>219600</v>
          </cell>
          <cell r="J138">
            <v>219600</v>
          </cell>
          <cell r="L138">
            <v>137072.10999999999</v>
          </cell>
        </row>
        <row r="139">
          <cell r="D139" t="str">
            <v>Settled to CC 7500</v>
          </cell>
          <cell r="F139">
            <v>1181185</v>
          </cell>
          <cell r="H139">
            <v>1117521.26</v>
          </cell>
          <cell r="J139">
            <v>1117521.26</v>
          </cell>
          <cell r="L139">
            <v>1207054.96</v>
          </cell>
        </row>
        <row r="140">
          <cell r="B140" t="str">
            <v>Mike Pescod</v>
          </cell>
          <cell r="C140">
            <v>7501</v>
          </cell>
          <cell r="D140" t="str">
            <v>Customer Service</v>
          </cell>
          <cell r="F140">
            <v>-41.963839999953052</v>
          </cell>
          <cell r="H140">
            <v>0</v>
          </cell>
          <cell r="J140">
            <v>0</v>
          </cell>
          <cell r="L140">
            <v>305427.91999999993</v>
          </cell>
        </row>
        <row r="141">
          <cell r="A141">
            <v>7501</v>
          </cell>
          <cell r="D141" t="str">
            <v>Total for Customer Service</v>
          </cell>
          <cell r="F141">
            <v>1181143.0361600001</v>
          </cell>
          <cell r="H141">
            <v>1117521.26</v>
          </cell>
          <cell r="J141">
            <v>1117521.26</v>
          </cell>
          <cell r="L141">
            <v>1512482.88</v>
          </cell>
        </row>
        <row r="143">
          <cell r="A143">
            <v>7502</v>
          </cell>
          <cell r="B143" t="str">
            <v>Mike Pescod</v>
          </cell>
          <cell r="C143">
            <v>7502</v>
          </cell>
          <cell r="D143" t="str">
            <v>Customer Service-Metering</v>
          </cell>
          <cell r="F143">
            <v>33.162600000039674</v>
          </cell>
          <cell r="H143">
            <v>0</v>
          </cell>
          <cell r="J143">
            <v>0</v>
          </cell>
          <cell r="L143">
            <v>0</v>
          </cell>
        </row>
        <row r="145">
          <cell r="B145" t="str">
            <v xml:space="preserve">                                                                               Total Customer Service &amp; Metering</v>
          </cell>
          <cell r="F145">
            <v>1181176.1987600001</v>
          </cell>
          <cell r="H145">
            <v>1117521.26</v>
          </cell>
          <cell r="J145">
            <v>1117521.26</v>
          </cell>
          <cell r="L145">
            <v>1512482.88</v>
          </cell>
        </row>
        <row r="149">
          <cell r="F149">
            <v>5658756.586339999</v>
          </cell>
        </row>
        <row r="153">
          <cell r="D153" t="str">
            <v>Total General Balance</v>
          </cell>
        </row>
        <row r="154">
          <cell r="D154" t="str">
            <v>additions above</v>
          </cell>
        </row>
      </sheetData>
      <sheetData sheetId="12" refreshError="1">
        <row r="1">
          <cell r="C1" t="str">
            <v>CANADIAN NIAGARA POWER INC.</v>
          </cell>
        </row>
        <row r="2">
          <cell r="C2" t="str">
            <v>Summary of Operating Expenses</v>
          </cell>
        </row>
        <row r="3">
          <cell r="C3" t="str">
            <v>Budget 2006</v>
          </cell>
        </row>
        <row r="6">
          <cell r="C6" t="str">
            <v>Responsibility</v>
          </cell>
          <cell r="D6" t="str">
            <v xml:space="preserve"> Order/CC</v>
          </cell>
          <cell r="E6" t="str">
            <v>Description</v>
          </cell>
          <cell r="F6" t="str">
            <v>Material/Services</v>
          </cell>
          <cell r="G6" t="str">
            <v>Labour</v>
          </cell>
          <cell r="I6" t="str">
            <v>Budget 2006</v>
          </cell>
          <cell r="K6" t="str">
            <v>Budget 2005</v>
          </cell>
          <cell r="M6" t="str">
            <v>Forecast 2005</v>
          </cell>
          <cell r="O6" t="str">
            <v>Actual 2004</v>
          </cell>
        </row>
        <row r="8">
          <cell r="C8" t="str">
            <v>TRANSMISSION</v>
          </cell>
        </row>
        <row r="11">
          <cell r="A11">
            <v>350000</v>
          </cell>
          <cell r="B11">
            <v>350000</v>
          </cell>
          <cell r="C11" t="str">
            <v>Stanton Sheogobind</v>
          </cell>
          <cell r="D11">
            <v>350000</v>
          </cell>
          <cell r="E11" t="str">
            <v>Operation Super. &amp; Engineering-System</v>
          </cell>
          <cell r="F11">
            <v>0</v>
          </cell>
          <cell r="G11">
            <v>16433.740000000002</v>
          </cell>
          <cell r="I11">
            <v>16433.740000000002</v>
          </cell>
          <cell r="K11">
            <v>1083</v>
          </cell>
          <cell r="M11">
            <v>1083</v>
          </cell>
          <cell r="O11">
            <v>2117.27</v>
          </cell>
        </row>
        <row r="12">
          <cell r="A12">
            <v>350001</v>
          </cell>
          <cell r="B12">
            <v>350001</v>
          </cell>
          <cell r="C12" t="str">
            <v>Stanton Sheogobind</v>
          </cell>
          <cell r="D12">
            <v>350001</v>
          </cell>
          <cell r="E12" t="str">
            <v>OEB Preparation - Transmisson</v>
          </cell>
          <cell r="F12">
            <v>0</v>
          </cell>
          <cell r="G12">
            <v>0</v>
          </cell>
          <cell r="I12">
            <v>0</v>
          </cell>
          <cell r="K12">
            <v>1083</v>
          </cell>
          <cell r="M12">
            <v>1083</v>
          </cell>
          <cell r="O12">
            <v>0</v>
          </cell>
        </row>
        <row r="13">
          <cell r="A13">
            <v>350002</v>
          </cell>
          <cell r="B13">
            <v>350002</v>
          </cell>
          <cell r="C13" t="str">
            <v>Stanton Sheogobind</v>
          </cell>
          <cell r="D13">
            <v>350002</v>
          </cell>
          <cell r="E13" t="str">
            <v>IMO Preparation - Transmisson</v>
          </cell>
          <cell r="F13">
            <v>0</v>
          </cell>
          <cell r="G13">
            <v>6224.08</v>
          </cell>
          <cell r="I13">
            <v>6224.08</v>
          </cell>
          <cell r="K13">
            <v>1083</v>
          </cell>
          <cell r="M13">
            <v>1083</v>
          </cell>
          <cell r="O13">
            <v>0</v>
          </cell>
        </row>
        <row r="14">
          <cell r="A14">
            <v>350003</v>
          </cell>
          <cell r="B14">
            <v>350003</v>
          </cell>
          <cell r="C14" t="str">
            <v>Stanton Sheogobind</v>
          </cell>
          <cell r="D14">
            <v>350003</v>
          </cell>
          <cell r="E14" t="str">
            <v>Load Dispatching-Transmission 60 Cycle</v>
          </cell>
          <cell r="F14">
            <v>0</v>
          </cell>
          <cell r="G14">
            <v>66611.040000000008</v>
          </cell>
          <cell r="I14">
            <v>66611.040000000008</v>
          </cell>
          <cell r="K14">
            <v>26983</v>
          </cell>
          <cell r="M14">
            <v>26983</v>
          </cell>
          <cell r="O14">
            <v>25900</v>
          </cell>
        </row>
        <row r="15">
          <cell r="A15">
            <v>350004</v>
          </cell>
          <cell r="B15">
            <v>350004</v>
          </cell>
          <cell r="C15" t="str">
            <v>Stanton Sheogobind</v>
          </cell>
          <cell r="D15">
            <v>350004</v>
          </cell>
          <cell r="E15" t="str">
            <v>Load Dispatching-Transmission 25 Cycle</v>
          </cell>
          <cell r="F15">
            <v>0</v>
          </cell>
          <cell r="G15">
            <v>0</v>
          </cell>
          <cell r="I15">
            <v>0</v>
          </cell>
          <cell r="K15">
            <v>0</v>
          </cell>
          <cell r="M15">
            <v>0</v>
          </cell>
          <cell r="O15">
            <v>2231.54</v>
          </cell>
        </row>
        <row r="16">
          <cell r="A16">
            <v>350005</v>
          </cell>
          <cell r="B16">
            <v>350005</v>
          </cell>
          <cell r="C16" t="str">
            <v>Stanton Sheogobind</v>
          </cell>
          <cell r="D16">
            <v>350005</v>
          </cell>
          <cell r="E16" t="str">
            <v>St Building &amp; Fixture Exp-60 Cycle</v>
          </cell>
          <cell r="F16">
            <v>37340</v>
          </cell>
          <cell r="G16">
            <v>0</v>
          </cell>
          <cell r="I16">
            <v>37340</v>
          </cell>
          <cell r="K16">
            <v>28700</v>
          </cell>
          <cell r="M16">
            <v>28700</v>
          </cell>
          <cell r="O16">
            <v>31951.71</v>
          </cell>
        </row>
        <row r="17">
          <cell r="A17">
            <v>350006</v>
          </cell>
          <cell r="B17">
            <v>350006</v>
          </cell>
          <cell r="C17" t="str">
            <v>Stanton Sheogobind</v>
          </cell>
          <cell r="D17">
            <v>350006</v>
          </cell>
          <cell r="E17" t="str">
            <v>St Building &amp; Fixture Exp-25 Cycle</v>
          </cell>
          <cell r="F17">
            <v>3400</v>
          </cell>
          <cell r="G17">
            <v>0</v>
          </cell>
          <cell r="I17">
            <v>3400</v>
          </cell>
          <cell r="K17">
            <v>2641.52</v>
          </cell>
          <cell r="M17">
            <v>2641.52</v>
          </cell>
          <cell r="O17">
            <v>2382.54</v>
          </cell>
        </row>
        <row r="18">
          <cell r="A18">
            <v>350007</v>
          </cell>
          <cell r="B18">
            <v>350007</v>
          </cell>
          <cell r="C18" t="str">
            <v>Stanton Sheogobind</v>
          </cell>
          <cell r="D18">
            <v>350007</v>
          </cell>
          <cell r="E18" t="str">
            <v>St Building &amp; Fixture Expense Station 17</v>
          </cell>
          <cell r="F18">
            <v>0</v>
          </cell>
          <cell r="G18">
            <v>0</v>
          </cell>
          <cell r="I18">
            <v>0</v>
          </cell>
          <cell r="K18">
            <v>0</v>
          </cell>
          <cell r="M18">
            <v>0</v>
          </cell>
          <cell r="O18">
            <v>0</v>
          </cell>
        </row>
        <row r="19">
          <cell r="A19">
            <v>350009</v>
          </cell>
          <cell r="B19">
            <v>350009</v>
          </cell>
          <cell r="C19" t="str">
            <v>Stanton Sheogobind</v>
          </cell>
          <cell r="D19">
            <v>350009</v>
          </cell>
          <cell r="E19" t="str">
            <v>Transf St Equipment-Oper Lbr-60 HZ</v>
          </cell>
          <cell r="F19">
            <v>6200</v>
          </cell>
          <cell r="G19">
            <v>6991.9000000000015</v>
          </cell>
          <cell r="I19">
            <v>13191.900000000001</v>
          </cell>
          <cell r="K19">
            <v>27866</v>
          </cell>
          <cell r="M19">
            <v>27866</v>
          </cell>
          <cell r="O19">
            <v>109252.29</v>
          </cell>
        </row>
        <row r="20">
          <cell r="A20">
            <v>350010</v>
          </cell>
          <cell r="B20">
            <v>350010</v>
          </cell>
          <cell r="C20" t="str">
            <v>Stanton Sheogobind</v>
          </cell>
          <cell r="D20">
            <v>350010</v>
          </cell>
          <cell r="E20" t="str">
            <v>Transf St Equipment-Oper Lbr-25 HZ</v>
          </cell>
          <cell r="F20">
            <v>0</v>
          </cell>
          <cell r="G20">
            <v>0</v>
          </cell>
          <cell r="I20">
            <v>0</v>
          </cell>
          <cell r="K20">
            <v>2166</v>
          </cell>
          <cell r="M20">
            <v>2166</v>
          </cell>
          <cell r="O20">
            <v>12537.5</v>
          </cell>
        </row>
        <row r="21">
          <cell r="A21">
            <v>350011</v>
          </cell>
          <cell r="B21">
            <v>350011</v>
          </cell>
          <cell r="C21" t="str">
            <v>Stanton Sheogobind</v>
          </cell>
          <cell r="D21">
            <v>350011</v>
          </cell>
          <cell r="F21">
            <v>480</v>
          </cell>
          <cell r="G21">
            <v>11192.25</v>
          </cell>
          <cell r="I21">
            <v>11672.25</v>
          </cell>
          <cell r="O21">
            <v>0</v>
          </cell>
        </row>
        <row r="22">
          <cell r="A22">
            <v>350012</v>
          </cell>
          <cell r="B22">
            <v>350012</v>
          </cell>
          <cell r="C22" t="str">
            <v>Stanton Sheogobind</v>
          </cell>
          <cell r="D22">
            <v>350012</v>
          </cell>
          <cell r="F22">
            <v>480</v>
          </cell>
          <cell r="G22">
            <v>11192.25</v>
          </cell>
          <cell r="I22">
            <v>11672.25</v>
          </cell>
          <cell r="O22">
            <v>0</v>
          </cell>
        </row>
        <row r="23">
          <cell r="A23">
            <v>350017</v>
          </cell>
          <cell r="B23">
            <v>350017</v>
          </cell>
          <cell r="C23" t="str">
            <v>Stanton Sheogobind</v>
          </cell>
          <cell r="D23">
            <v>350017</v>
          </cell>
          <cell r="E23" t="str">
            <v>Overhead Line Expense - 60 Cycle</v>
          </cell>
          <cell r="F23">
            <v>0</v>
          </cell>
          <cell r="G23">
            <v>0</v>
          </cell>
          <cell r="I23">
            <v>0</v>
          </cell>
          <cell r="K23">
            <v>0</v>
          </cell>
          <cell r="M23">
            <v>0</v>
          </cell>
          <cell r="O23">
            <v>0</v>
          </cell>
        </row>
        <row r="24">
          <cell r="A24">
            <v>350018</v>
          </cell>
          <cell r="B24">
            <v>350018</v>
          </cell>
          <cell r="C24" t="str">
            <v>Stanton Sheogobind</v>
          </cell>
          <cell r="D24">
            <v>350018</v>
          </cell>
          <cell r="E24" t="str">
            <v>Overhead Line Expense - 25 Cycle</v>
          </cell>
          <cell r="F24">
            <v>0</v>
          </cell>
          <cell r="G24">
            <v>0</v>
          </cell>
          <cell r="I24">
            <v>0</v>
          </cell>
          <cell r="K24">
            <v>0</v>
          </cell>
          <cell r="M24">
            <v>0</v>
          </cell>
          <cell r="O24">
            <v>0</v>
          </cell>
        </row>
        <row r="25">
          <cell r="A25">
            <v>350021</v>
          </cell>
          <cell r="B25">
            <v>350021</v>
          </cell>
          <cell r="C25" t="str">
            <v>Stanton Sheogobind</v>
          </cell>
          <cell r="D25">
            <v>350021</v>
          </cell>
          <cell r="E25" t="str">
            <v>Misc Transmission Expenses-60 cycle</v>
          </cell>
          <cell r="F25">
            <v>38600</v>
          </cell>
          <cell r="G25">
            <v>0</v>
          </cell>
          <cell r="I25">
            <v>38600</v>
          </cell>
          <cell r="K25">
            <v>32400</v>
          </cell>
          <cell r="M25">
            <v>32400</v>
          </cell>
          <cell r="O25">
            <v>1189.23</v>
          </cell>
        </row>
        <row r="26">
          <cell r="A26">
            <v>350023</v>
          </cell>
          <cell r="B26">
            <v>350023</v>
          </cell>
          <cell r="C26" t="str">
            <v>Stanton Sheogobind</v>
          </cell>
          <cell r="D26">
            <v>350023</v>
          </cell>
          <cell r="E26" t="str">
            <v>Transmission - Rental Expenses</v>
          </cell>
          <cell r="F26">
            <v>86000</v>
          </cell>
          <cell r="G26">
            <v>0</v>
          </cell>
          <cell r="I26">
            <v>86000</v>
          </cell>
          <cell r="K26">
            <v>86000</v>
          </cell>
          <cell r="M26">
            <v>86000</v>
          </cell>
          <cell r="O26">
            <v>84800</v>
          </cell>
        </row>
        <row r="27">
          <cell r="A27">
            <v>350024</v>
          </cell>
          <cell r="B27">
            <v>350024</v>
          </cell>
          <cell r="C27" t="str">
            <v>Stanton Sheogobind</v>
          </cell>
          <cell r="D27">
            <v>350024</v>
          </cell>
          <cell r="E27" t="str">
            <v>Maint Supervision &amp; Engineering-System</v>
          </cell>
          <cell r="F27">
            <v>0</v>
          </cell>
          <cell r="G27">
            <v>0</v>
          </cell>
          <cell r="I27">
            <v>0</v>
          </cell>
          <cell r="K27">
            <v>1083</v>
          </cell>
          <cell r="M27">
            <v>1083</v>
          </cell>
          <cell r="O27">
            <v>0</v>
          </cell>
        </row>
        <row r="28">
          <cell r="A28">
            <v>350025</v>
          </cell>
          <cell r="B28">
            <v>350025</v>
          </cell>
          <cell r="C28" t="str">
            <v>Stanton Sheogobind</v>
          </cell>
          <cell r="D28">
            <v>350025</v>
          </cell>
          <cell r="E28" t="str">
            <v>Maint of Tranf Build &amp; Fixt -60 Hz</v>
          </cell>
          <cell r="F28">
            <v>11000</v>
          </cell>
          <cell r="G28">
            <v>0</v>
          </cell>
          <cell r="I28">
            <v>11000</v>
          </cell>
          <cell r="K28">
            <v>5000</v>
          </cell>
          <cell r="M28">
            <v>5000</v>
          </cell>
          <cell r="O28">
            <v>825</v>
          </cell>
        </row>
        <row r="29">
          <cell r="A29">
            <v>350026</v>
          </cell>
          <cell r="B29">
            <v>350026</v>
          </cell>
          <cell r="C29" t="str">
            <v>Stanton Sheogobind</v>
          </cell>
          <cell r="D29">
            <v>350026</v>
          </cell>
          <cell r="E29" t="str">
            <v>Maint of Tranf Build &amp; Fixt -25 Hz</v>
          </cell>
          <cell r="F29">
            <v>1500</v>
          </cell>
          <cell r="G29">
            <v>0</v>
          </cell>
          <cell r="I29">
            <v>1500</v>
          </cell>
          <cell r="K29">
            <v>1800</v>
          </cell>
          <cell r="M29">
            <v>1800</v>
          </cell>
          <cell r="O29">
            <v>4289.72</v>
          </cell>
        </row>
        <row r="30">
          <cell r="A30">
            <v>350029</v>
          </cell>
          <cell r="B30">
            <v>350029</v>
          </cell>
          <cell r="C30" t="str">
            <v>Stanton Sheogobind</v>
          </cell>
          <cell r="D30">
            <v>350029</v>
          </cell>
          <cell r="E30" t="str">
            <v>Maint of Trans St Equip-60 Cycle</v>
          </cell>
          <cell r="F30">
            <v>25000</v>
          </cell>
          <cell r="G30">
            <v>0</v>
          </cell>
          <cell r="I30">
            <v>25000</v>
          </cell>
          <cell r="K30">
            <v>76626.720000000001</v>
          </cell>
          <cell r="M30">
            <v>76626.720000000001</v>
          </cell>
          <cell r="O30">
            <v>7306.71</v>
          </cell>
        </row>
        <row r="31">
          <cell r="A31">
            <v>350030</v>
          </cell>
          <cell r="B31">
            <v>350030</v>
          </cell>
          <cell r="C31" t="str">
            <v>Stanton Sheogobind</v>
          </cell>
          <cell r="D31">
            <v>350030</v>
          </cell>
          <cell r="E31" t="str">
            <v>Maint of Trans St Equip-25 Cycle</v>
          </cell>
          <cell r="F31">
            <v>0</v>
          </cell>
          <cell r="G31">
            <v>0</v>
          </cell>
          <cell r="I31">
            <v>0</v>
          </cell>
          <cell r="K31">
            <v>0</v>
          </cell>
          <cell r="M31">
            <v>0</v>
          </cell>
          <cell r="O31">
            <v>2659</v>
          </cell>
        </row>
        <row r="32">
          <cell r="A32">
            <v>350033</v>
          </cell>
          <cell r="B32">
            <v>350033</v>
          </cell>
          <cell r="C32" t="str">
            <v>Stanton Sheogobind</v>
          </cell>
          <cell r="D32">
            <v>350033</v>
          </cell>
          <cell r="E32" t="str">
            <v>Maint of Towers, Poles &amp; Fixtures-60 hz</v>
          </cell>
          <cell r="F32">
            <v>1800</v>
          </cell>
          <cell r="G32">
            <v>0</v>
          </cell>
          <cell r="I32">
            <v>1800</v>
          </cell>
          <cell r="K32">
            <v>4800</v>
          </cell>
          <cell r="M32">
            <v>4800</v>
          </cell>
          <cell r="O32">
            <v>0</v>
          </cell>
        </row>
        <row r="33">
          <cell r="A33">
            <v>350034</v>
          </cell>
          <cell r="B33">
            <v>350034</v>
          </cell>
          <cell r="C33" t="str">
            <v>Stanton Sheogobind</v>
          </cell>
          <cell r="D33">
            <v>350034</v>
          </cell>
          <cell r="E33" t="str">
            <v>Maint of Towers, Poles &amp; Fixtures-25 hz</v>
          </cell>
          <cell r="F33">
            <v>0</v>
          </cell>
          <cell r="G33">
            <v>0</v>
          </cell>
          <cell r="I33">
            <v>0</v>
          </cell>
          <cell r="K33">
            <v>0</v>
          </cell>
          <cell r="M33">
            <v>0</v>
          </cell>
          <cell r="O33">
            <v>0</v>
          </cell>
        </row>
        <row r="34">
          <cell r="A34">
            <v>350035</v>
          </cell>
          <cell r="B34">
            <v>350035</v>
          </cell>
          <cell r="C34" t="str">
            <v>Stanton Sheogobind</v>
          </cell>
          <cell r="D34">
            <v>350035</v>
          </cell>
          <cell r="E34" t="str">
            <v>Maint of OH Conductors &amp; Devices-60 hz</v>
          </cell>
          <cell r="F34">
            <v>5800</v>
          </cell>
          <cell r="G34">
            <v>0</v>
          </cell>
          <cell r="I34">
            <v>5800</v>
          </cell>
          <cell r="K34">
            <v>2660</v>
          </cell>
          <cell r="M34">
            <v>2660</v>
          </cell>
          <cell r="O34">
            <v>5582.06</v>
          </cell>
        </row>
        <row r="35">
          <cell r="A35">
            <v>350036</v>
          </cell>
          <cell r="B35">
            <v>350036</v>
          </cell>
          <cell r="C35" t="str">
            <v>Stanton Sheogobind</v>
          </cell>
          <cell r="D35">
            <v>350036</v>
          </cell>
          <cell r="E35" t="str">
            <v>Maint of OH Conductors &amp; Devices-25 hz</v>
          </cell>
          <cell r="F35">
            <v>0</v>
          </cell>
          <cell r="G35">
            <v>0</v>
          </cell>
          <cell r="I35">
            <v>0</v>
          </cell>
          <cell r="K35">
            <v>0</v>
          </cell>
          <cell r="M35">
            <v>0</v>
          </cell>
          <cell r="O35">
            <v>850</v>
          </cell>
        </row>
        <row r="36">
          <cell r="A36">
            <v>350037</v>
          </cell>
          <cell r="B36">
            <v>350037</v>
          </cell>
          <cell r="C36" t="str">
            <v>Stanton Sheogobind</v>
          </cell>
          <cell r="D36">
            <v>350037</v>
          </cell>
          <cell r="E36" t="str">
            <v>Maint. of OH Lines-Right of Way-60 Cycle</v>
          </cell>
          <cell r="F36">
            <v>50000</v>
          </cell>
          <cell r="G36">
            <v>9510.4000000000015</v>
          </cell>
          <cell r="I36">
            <v>59510.400000000001</v>
          </cell>
          <cell r="K36">
            <v>41160</v>
          </cell>
          <cell r="M36">
            <v>41160</v>
          </cell>
          <cell r="O36">
            <v>37002.949999999997</v>
          </cell>
        </row>
        <row r="37">
          <cell r="A37">
            <v>350038</v>
          </cell>
          <cell r="B37">
            <v>350038</v>
          </cell>
          <cell r="C37" t="str">
            <v>Stanton Sheogobind</v>
          </cell>
          <cell r="D37">
            <v>350038</v>
          </cell>
          <cell r="E37" t="str">
            <v>Maint. of OH Lines-Right of Way-25 Cycle</v>
          </cell>
          <cell r="F37">
            <v>0</v>
          </cell>
          <cell r="G37">
            <v>0</v>
          </cell>
          <cell r="I37">
            <v>0</v>
          </cell>
          <cell r="K37">
            <v>0</v>
          </cell>
          <cell r="M37">
            <v>0</v>
          </cell>
          <cell r="O37">
            <v>0</v>
          </cell>
        </row>
        <row r="38">
          <cell r="A38">
            <v>350039</v>
          </cell>
          <cell r="B38">
            <v>350039</v>
          </cell>
          <cell r="C38" t="str">
            <v>Stanton Sheogobind</v>
          </cell>
          <cell r="D38">
            <v>350039</v>
          </cell>
          <cell r="E38" t="str">
            <v>Maint. of Misc Transm Plant-60 Cycle</v>
          </cell>
          <cell r="F38">
            <v>1200</v>
          </cell>
          <cell r="G38">
            <v>0</v>
          </cell>
          <cell r="I38">
            <v>1200</v>
          </cell>
          <cell r="K38">
            <v>1160</v>
          </cell>
          <cell r="M38">
            <v>1160</v>
          </cell>
          <cell r="O38">
            <v>0</v>
          </cell>
        </row>
        <row r="39">
          <cell r="A39">
            <v>350040</v>
          </cell>
          <cell r="B39">
            <v>350040</v>
          </cell>
          <cell r="C39" t="str">
            <v>Stanton Sheogobind</v>
          </cell>
          <cell r="D39">
            <v>350040</v>
          </cell>
          <cell r="E39" t="str">
            <v>Maint. of Misc Transm Plant-25 Cycle</v>
          </cell>
          <cell r="F39">
            <v>1200</v>
          </cell>
          <cell r="G39">
            <v>0</v>
          </cell>
          <cell r="I39">
            <v>1200</v>
          </cell>
          <cell r="K39">
            <v>1160</v>
          </cell>
          <cell r="M39">
            <v>1160</v>
          </cell>
          <cell r="O39">
            <v>346.03</v>
          </cell>
        </row>
        <row r="40">
          <cell r="A40">
            <v>350080</v>
          </cell>
          <cell r="B40">
            <v>350080</v>
          </cell>
          <cell r="C40" t="str">
            <v>Kazi Marouf</v>
          </cell>
          <cell r="D40">
            <v>350080</v>
          </cell>
          <cell r="E40" t="str">
            <v>Transmission-Scada System Operations</v>
          </cell>
          <cell r="F40">
            <v>5000</v>
          </cell>
          <cell r="G40">
            <v>0</v>
          </cell>
          <cell r="I40">
            <v>5000</v>
          </cell>
          <cell r="K40">
            <v>22974.240000000002</v>
          </cell>
          <cell r="M40">
            <v>22974.240000000002</v>
          </cell>
          <cell r="O40">
            <v>21289.93</v>
          </cell>
        </row>
        <row r="41">
          <cell r="A41">
            <v>0</v>
          </cell>
          <cell r="B41">
            <v>0</v>
          </cell>
          <cell r="O41">
            <v>0</v>
          </cell>
        </row>
        <row r="42">
          <cell r="A42">
            <v>0</v>
          </cell>
          <cell r="B42">
            <v>0</v>
          </cell>
          <cell r="E42" t="str">
            <v>Settled to CC 2100 via secondary cost elements</v>
          </cell>
          <cell r="F42">
            <v>275000</v>
          </cell>
          <cell r="G42">
            <v>128155.66</v>
          </cell>
          <cell r="I42">
            <v>403155.66000000003</v>
          </cell>
          <cell r="K42">
            <v>368429.48</v>
          </cell>
          <cell r="M42">
            <v>368429.48</v>
          </cell>
          <cell r="O42">
            <v>352513.48000000004</v>
          </cell>
        </row>
        <row r="43">
          <cell r="A43">
            <v>0</v>
          </cell>
          <cell r="B43">
            <v>0</v>
          </cell>
          <cell r="O43">
            <v>0</v>
          </cell>
        </row>
        <row r="44">
          <cell r="B44">
            <v>2100</v>
          </cell>
          <cell r="C44" t="str">
            <v>Stanton Sheogobind</v>
          </cell>
          <cell r="D44">
            <v>2100</v>
          </cell>
          <cell r="E44" t="str">
            <v>Transmission</v>
          </cell>
          <cell r="I44">
            <v>0</v>
          </cell>
          <cell r="K44">
            <v>0</v>
          </cell>
          <cell r="M44">
            <v>0</v>
          </cell>
          <cell r="O44">
            <v>0</v>
          </cell>
        </row>
        <row r="45">
          <cell r="A45">
            <v>2100</v>
          </cell>
          <cell r="B45">
            <v>0</v>
          </cell>
          <cell r="E45" t="str">
            <v>Total for Cost Center 2100</v>
          </cell>
          <cell r="I45">
            <v>403155.66000000003</v>
          </cell>
          <cell r="K45">
            <v>368429.48</v>
          </cell>
          <cell r="M45">
            <v>368429.48</v>
          </cell>
          <cell r="O45">
            <v>352513.48000000004</v>
          </cell>
        </row>
        <row r="46">
          <cell r="A46">
            <v>0</v>
          </cell>
          <cell r="B46">
            <v>0</v>
          </cell>
        </row>
        <row r="47">
          <cell r="A47">
            <v>2110</v>
          </cell>
          <cell r="B47">
            <v>2110</v>
          </cell>
          <cell r="C47" t="str">
            <v>Harry Clutterbuck</v>
          </cell>
          <cell r="D47">
            <v>2110</v>
          </cell>
          <cell r="E47" t="str">
            <v>General Administration</v>
          </cell>
          <cell r="I47">
            <v>58434</v>
          </cell>
          <cell r="K47">
            <v>251000</v>
          </cell>
          <cell r="M47">
            <v>240000</v>
          </cell>
          <cell r="O47">
            <v>167915.72</v>
          </cell>
        </row>
        <row r="48">
          <cell r="A48">
            <v>0</v>
          </cell>
          <cell r="B48">
            <v>0</v>
          </cell>
        </row>
        <row r="49">
          <cell r="A49">
            <v>2199</v>
          </cell>
          <cell r="B49">
            <v>2199</v>
          </cell>
          <cell r="C49" t="str">
            <v>Maria Passero</v>
          </cell>
          <cell r="D49">
            <v>2199</v>
          </cell>
          <cell r="E49" t="str">
            <v>Intercompany Services &amp; Administration</v>
          </cell>
          <cell r="I49">
            <v>395262.3</v>
          </cell>
          <cell r="K49">
            <v>75000</v>
          </cell>
          <cell r="M49">
            <v>75000</v>
          </cell>
          <cell r="O49">
            <v>292948.87</v>
          </cell>
        </row>
        <row r="50">
          <cell r="A50">
            <v>0</v>
          </cell>
          <cell r="B50">
            <v>0</v>
          </cell>
          <cell r="E50" t="str">
            <v>Total Transmission</v>
          </cell>
          <cell r="I50">
            <v>856851.96</v>
          </cell>
          <cell r="K50">
            <v>694429.48</v>
          </cell>
          <cell r="M50">
            <v>683429.48</v>
          </cell>
          <cell r="O50">
            <v>813378.07000000007</v>
          </cell>
        </row>
        <row r="51">
          <cell r="A51">
            <v>0</v>
          </cell>
          <cell r="B51">
            <v>0</v>
          </cell>
        </row>
        <row r="52">
          <cell r="A52">
            <v>0</v>
          </cell>
          <cell r="B52">
            <v>0</v>
          </cell>
          <cell r="C52" t="str">
            <v>DISTRIBUTION</v>
          </cell>
        </row>
        <row r="53">
          <cell r="A53">
            <v>0</v>
          </cell>
          <cell r="B53">
            <v>0</v>
          </cell>
          <cell r="O53">
            <v>0</v>
          </cell>
        </row>
        <row r="54">
          <cell r="A54">
            <v>2200</v>
          </cell>
          <cell r="B54">
            <v>2200</v>
          </cell>
          <cell r="C54" t="str">
            <v>Stanton Sheogobind</v>
          </cell>
          <cell r="D54">
            <v>2200</v>
          </cell>
          <cell r="E54" t="str">
            <v>T&amp;D Common</v>
          </cell>
          <cell r="I54">
            <v>-13.690799999960291</v>
          </cell>
          <cell r="K54">
            <v>0</v>
          </cell>
          <cell r="M54">
            <v>0</v>
          </cell>
          <cell r="O54">
            <v>-12100</v>
          </cell>
        </row>
        <row r="55">
          <cell r="A55">
            <v>2201</v>
          </cell>
          <cell r="B55">
            <v>2201</v>
          </cell>
          <cell r="C55" t="str">
            <v>Jie Han</v>
          </cell>
          <cell r="D55">
            <v>2201</v>
          </cell>
          <cell r="E55" t="str">
            <v>Metering</v>
          </cell>
          <cell r="I55">
            <v>-34.069260000047507</v>
          </cell>
          <cell r="M55">
            <v>0</v>
          </cell>
          <cell r="O55">
            <v>0</v>
          </cell>
        </row>
        <row r="56">
          <cell r="A56">
            <v>2202</v>
          </cell>
          <cell r="B56">
            <v>2202</v>
          </cell>
          <cell r="C56" t="str">
            <v>Stanton Sheogobind</v>
          </cell>
          <cell r="D56">
            <v>2202</v>
          </cell>
          <cell r="E56" t="str">
            <v>Planning</v>
          </cell>
          <cell r="I56">
            <v>-70.373264999972889</v>
          </cell>
          <cell r="K56">
            <v>0</v>
          </cell>
          <cell r="M56">
            <v>0</v>
          </cell>
          <cell r="O56">
            <v>0</v>
          </cell>
        </row>
        <row r="57">
          <cell r="A57">
            <v>2203</v>
          </cell>
          <cell r="B57">
            <v>2203</v>
          </cell>
          <cell r="C57" t="str">
            <v>Stanton Sheogobind</v>
          </cell>
          <cell r="D57">
            <v>2203</v>
          </cell>
          <cell r="E57" t="str">
            <v>Electrical</v>
          </cell>
          <cell r="I57">
            <v>28.385190000000875</v>
          </cell>
        </row>
        <row r="58">
          <cell r="B58">
            <v>2204</v>
          </cell>
          <cell r="C58" t="str">
            <v>Stanton Sheogobind</v>
          </cell>
          <cell r="D58">
            <v>2204</v>
          </cell>
          <cell r="E58" t="str">
            <v>Line</v>
          </cell>
          <cell r="I58">
            <v>57.376365000149235</v>
          </cell>
        </row>
        <row r="59">
          <cell r="B59">
            <v>2205</v>
          </cell>
          <cell r="C59" t="str">
            <v>Stanton Sheogobind</v>
          </cell>
          <cell r="D59">
            <v>2205</v>
          </cell>
          <cell r="E59" t="str">
            <v>Control Room</v>
          </cell>
          <cell r="I59">
            <v>-16.770157499922789</v>
          </cell>
        </row>
        <row r="60">
          <cell r="B60">
            <v>0</v>
          </cell>
          <cell r="E60" t="str">
            <v>Total FE Operations</v>
          </cell>
          <cell r="I60">
            <v>-49.141927499753365</v>
          </cell>
        </row>
        <row r="61">
          <cell r="B61">
            <v>0</v>
          </cell>
        </row>
        <row r="62">
          <cell r="A62">
            <v>360000</v>
          </cell>
          <cell r="B62">
            <v>360000</v>
          </cell>
          <cell r="C62" t="str">
            <v>Stanton Sheogobind</v>
          </cell>
          <cell r="D62">
            <v>360000</v>
          </cell>
          <cell r="E62" t="str">
            <v>Operation Supervision&amp; Engineer-System</v>
          </cell>
          <cell r="F62">
            <v>0</v>
          </cell>
          <cell r="G62">
            <v>99931.310000000012</v>
          </cell>
          <cell r="I62">
            <v>99931.310000000012</v>
          </cell>
          <cell r="K62">
            <v>32273.4</v>
          </cell>
          <cell r="M62">
            <v>32273.4</v>
          </cell>
          <cell r="O62">
            <v>0</v>
          </cell>
        </row>
        <row r="63">
          <cell r="A63">
            <v>360001</v>
          </cell>
          <cell r="B63">
            <v>360001</v>
          </cell>
          <cell r="C63" t="str">
            <v>Stanton Sheogobind</v>
          </cell>
          <cell r="D63">
            <v>360001</v>
          </cell>
          <cell r="E63" t="str">
            <v>OEB Preparation-Distribution</v>
          </cell>
          <cell r="F63">
            <v>0</v>
          </cell>
          <cell r="G63">
            <v>6843.6</v>
          </cell>
          <cell r="I63">
            <v>6843.6</v>
          </cell>
          <cell r="K63">
            <v>2166</v>
          </cell>
          <cell r="M63">
            <v>2166</v>
          </cell>
          <cell r="O63">
            <v>0</v>
          </cell>
        </row>
        <row r="64">
          <cell r="A64">
            <v>360002</v>
          </cell>
          <cell r="B64">
            <v>360002</v>
          </cell>
          <cell r="C64" t="str">
            <v>Stanton Sheogobind</v>
          </cell>
          <cell r="D64">
            <v>360002</v>
          </cell>
          <cell r="E64" t="str">
            <v>IMO Preparation-Distribution</v>
          </cell>
          <cell r="F64">
            <v>0</v>
          </cell>
          <cell r="G64">
            <v>0</v>
          </cell>
          <cell r="I64">
            <v>0</v>
          </cell>
          <cell r="K64">
            <v>2166</v>
          </cell>
          <cell r="M64">
            <v>2166</v>
          </cell>
          <cell r="O64">
            <v>0</v>
          </cell>
        </row>
        <row r="65">
          <cell r="A65">
            <v>360003</v>
          </cell>
          <cell r="B65">
            <v>360003</v>
          </cell>
          <cell r="C65" t="str">
            <v>Stanton Sheogobind</v>
          </cell>
          <cell r="D65">
            <v>360003</v>
          </cell>
          <cell r="E65" t="str">
            <v>Load Dispatching-Distribution</v>
          </cell>
          <cell r="F65">
            <v>0</v>
          </cell>
          <cell r="G65">
            <v>166902.20000000001</v>
          </cell>
          <cell r="I65">
            <v>166902.20000000001</v>
          </cell>
          <cell r="K65">
            <v>235216</v>
          </cell>
          <cell r="M65">
            <v>235216</v>
          </cell>
          <cell r="O65">
            <v>144500</v>
          </cell>
        </row>
        <row r="66">
          <cell r="A66">
            <v>360004</v>
          </cell>
          <cell r="B66">
            <v>360004</v>
          </cell>
          <cell r="C66" t="str">
            <v>Stanton Sheogobind</v>
          </cell>
          <cell r="D66">
            <v>360004</v>
          </cell>
          <cell r="E66" t="str">
            <v>Station Buildings &amp; Fixtures Exp</v>
          </cell>
          <cell r="F66">
            <v>70000</v>
          </cell>
          <cell r="G66">
            <v>0</v>
          </cell>
          <cell r="I66">
            <v>70000</v>
          </cell>
          <cell r="K66">
            <v>83200</v>
          </cell>
          <cell r="M66">
            <v>83200</v>
          </cell>
          <cell r="O66">
            <v>92853.74</v>
          </cell>
        </row>
        <row r="67">
          <cell r="A67">
            <v>360009</v>
          </cell>
          <cell r="B67">
            <v>360009</v>
          </cell>
          <cell r="C67" t="str">
            <v>Stanton Sheogobind</v>
          </cell>
          <cell r="D67">
            <v>360009</v>
          </cell>
          <cell r="E67" t="str">
            <v>Dist Station Equip-Operating Lbr</v>
          </cell>
          <cell r="F67">
            <v>3400</v>
          </cell>
          <cell r="G67">
            <v>20186.8</v>
          </cell>
          <cell r="I67">
            <v>23586.799999999999</v>
          </cell>
          <cell r="K67">
            <v>0</v>
          </cell>
          <cell r="M67">
            <v>0</v>
          </cell>
          <cell r="O67">
            <v>34168.19</v>
          </cell>
        </row>
        <row r="68">
          <cell r="A68">
            <v>360014</v>
          </cell>
          <cell r="B68">
            <v>360014</v>
          </cell>
          <cell r="C68" t="str">
            <v>Stanton Sheogobind</v>
          </cell>
          <cell r="D68">
            <v>360014</v>
          </cell>
          <cell r="E68" t="str">
            <v>Dist Station Equip-Supplie &amp; Exp-Stat 12</v>
          </cell>
          <cell r="F68">
            <v>15000</v>
          </cell>
          <cell r="G68">
            <v>0</v>
          </cell>
          <cell r="I68">
            <v>15000</v>
          </cell>
          <cell r="K68">
            <v>33513</v>
          </cell>
          <cell r="M68">
            <v>33513</v>
          </cell>
          <cell r="O68">
            <v>0</v>
          </cell>
        </row>
        <row r="69">
          <cell r="A69">
            <v>360019</v>
          </cell>
          <cell r="B69">
            <v>360019</v>
          </cell>
          <cell r="C69" t="str">
            <v>Stanton Sheogobind</v>
          </cell>
          <cell r="D69">
            <v>360019</v>
          </cell>
          <cell r="E69" t="str">
            <v>Overhead Dist Line &amp; Feeders-Oper Labour</v>
          </cell>
          <cell r="F69">
            <v>10200</v>
          </cell>
          <cell r="G69">
            <v>14265.599999999999</v>
          </cell>
          <cell r="I69">
            <v>24465.599999999999</v>
          </cell>
          <cell r="K69">
            <v>0</v>
          </cell>
          <cell r="M69">
            <v>0</v>
          </cell>
          <cell r="O69">
            <v>42839.34</v>
          </cell>
        </row>
        <row r="70">
          <cell r="A70">
            <v>360020</v>
          </cell>
          <cell r="B70">
            <v>360020</v>
          </cell>
          <cell r="C70" t="str">
            <v>Stanton Sheogobind</v>
          </cell>
          <cell r="D70">
            <v>360020</v>
          </cell>
          <cell r="E70" t="str">
            <v>Overhead Dist Line &amp; Feeders-expense</v>
          </cell>
          <cell r="F70">
            <v>68000</v>
          </cell>
          <cell r="G70">
            <v>0</v>
          </cell>
          <cell r="I70">
            <v>68000</v>
          </cell>
          <cell r="K70">
            <v>61501.08</v>
          </cell>
          <cell r="M70">
            <v>61501.08</v>
          </cell>
          <cell r="O70">
            <v>0</v>
          </cell>
        </row>
        <row r="71">
          <cell r="A71">
            <v>360021</v>
          </cell>
          <cell r="B71">
            <v>360021</v>
          </cell>
          <cell r="C71" t="str">
            <v>Stanton Sheogobind</v>
          </cell>
          <cell r="D71">
            <v>360021</v>
          </cell>
          <cell r="E71" t="str">
            <v>Overhead Distribution Transf-Operations</v>
          </cell>
          <cell r="F71">
            <v>5000</v>
          </cell>
          <cell r="G71">
            <v>0</v>
          </cell>
          <cell r="I71">
            <v>5000</v>
          </cell>
          <cell r="K71">
            <v>3666</v>
          </cell>
          <cell r="M71">
            <v>3666</v>
          </cell>
          <cell r="O71">
            <v>510</v>
          </cell>
        </row>
        <row r="72">
          <cell r="A72">
            <v>360022</v>
          </cell>
          <cell r="B72">
            <v>360022</v>
          </cell>
          <cell r="C72" t="str">
            <v>Stanton Sheogobind</v>
          </cell>
          <cell r="D72">
            <v>360022</v>
          </cell>
          <cell r="E72" t="str">
            <v>Underground Dist Lines &amp; Feeders-Op Lbr</v>
          </cell>
          <cell r="F72">
            <v>3000</v>
          </cell>
          <cell r="G72">
            <v>65575.399999999994</v>
          </cell>
          <cell r="I72">
            <v>68575.399999999994</v>
          </cell>
          <cell r="K72">
            <v>61565</v>
          </cell>
          <cell r="M72">
            <v>61565</v>
          </cell>
          <cell r="O72">
            <v>85147.44</v>
          </cell>
        </row>
        <row r="73">
          <cell r="A73">
            <v>360024</v>
          </cell>
          <cell r="B73">
            <v>360024</v>
          </cell>
          <cell r="C73" t="str">
            <v>Stanton Sheogobind</v>
          </cell>
          <cell r="D73">
            <v>360024</v>
          </cell>
          <cell r="E73" t="str">
            <v>Underground Dist Transformers-Operations</v>
          </cell>
          <cell r="F73">
            <v>1500</v>
          </cell>
          <cell r="G73">
            <v>7044</v>
          </cell>
          <cell r="I73">
            <v>8544</v>
          </cell>
          <cell r="K73">
            <v>3666</v>
          </cell>
          <cell r="M73">
            <v>3666</v>
          </cell>
          <cell r="O73">
            <v>4165</v>
          </cell>
        </row>
        <row r="74">
          <cell r="A74">
            <v>360025</v>
          </cell>
          <cell r="B74">
            <v>360025</v>
          </cell>
          <cell r="C74" t="str">
            <v>Stanton Sheogobind</v>
          </cell>
          <cell r="D74">
            <v>360025</v>
          </cell>
          <cell r="E74" t="str">
            <v>Meter Expenses</v>
          </cell>
          <cell r="F74">
            <v>56590</v>
          </cell>
          <cell r="G74">
            <v>30862.979999999996</v>
          </cell>
          <cell r="I74">
            <v>87452.98</v>
          </cell>
          <cell r="K74">
            <v>28428.720000000001</v>
          </cell>
          <cell r="M74">
            <v>28428.720000000001</v>
          </cell>
          <cell r="O74">
            <v>41723.800000000003</v>
          </cell>
        </row>
        <row r="75">
          <cell r="A75">
            <v>360026</v>
          </cell>
          <cell r="B75">
            <v>360026</v>
          </cell>
          <cell r="C75" t="str">
            <v>Stanton Sheogobind</v>
          </cell>
          <cell r="D75">
            <v>360026</v>
          </cell>
          <cell r="E75" t="str">
            <v>Customer Premise-Operating Labour</v>
          </cell>
          <cell r="F75">
            <v>0</v>
          </cell>
          <cell r="G75">
            <v>0</v>
          </cell>
          <cell r="I75">
            <v>0</v>
          </cell>
          <cell r="K75">
            <v>2166</v>
          </cell>
          <cell r="M75">
            <v>2166</v>
          </cell>
          <cell r="O75">
            <v>0</v>
          </cell>
        </row>
        <row r="76">
          <cell r="A76">
            <v>360027</v>
          </cell>
          <cell r="B76">
            <v>360027</v>
          </cell>
          <cell r="D76">
            <v>360027</v>
          </cell>
          <cell r="I76">
            <v>20000</v>
          </cell>
        </row>
        <row r="77">
          <cell r="A77">
            <v>360028</v>
          </cell>
          <cell r="B77">
            <v>360028</v>
          </cell>
          <cell r="C77" t="str">
            <v>Stanton Sheogobind</v>
          </cell>
          <cell r="D77">
            <v>360028</v>
          </cell>
          <cell r="E77" t="str">
            <v>Miscellaneous Distribution Expenses</v>
          </cell>
          <cell r="F77">
            <v>15000</v>
          </cell>
          <cell r="G77">
            <v>65624</v>
          </cell>
          <cell r="I77">
            <v>80624</v>
          </cell>
          <cell r="K77">
            <v>143524.88</v>
          </cell>
          <cell r="M77">
            <v>143524.88</v>
          </cell>
          <cell r="O77">
            <v>190226.29</v>
          </cell>
        </row>
        <row r="78">
          <cell r="A78">
            <v>360031</v>
          </cell>
          <cell r="B78">
            <v>360031</v>
          </cell>
          <cell r="C78" t="str">
            <v>Stanton Sheogobind</v>
          </cell>
          <cell r="D78">
            <v>360031</v>
          </cell>
          <cell r="E78" t="str">
            <v>Other Rent</v>
          </cell>
          <cell r="F78">
            <v>0</v>
          </cell>
          <cell r="G78">
            <v>0</v>
          </cell>
          <cell r="I78">
            <v>0</v>
          </cell>
          <cell r="K78">
            <v>1000</v>
          </cell>
          <cell r="M78">
            <v>1000</v>
          </cell>
          <cell r="O78">
            <v>1880</v>
          </cell>
        </row>
        <row r="79">
          <cell r="A79">
            <v>360032</v>
          </cell>
          <cell r="B79">
            <v>360032</v>
          </cell>
          <cell r="C79" t="str">
            <v>Stanton Sheogobind</v>
          </cell>
          <cell r="D79">
            <v>360032</v>
          </cell>
          <cell r="E79" t="str">
            <v>Maint Superv &amp; Engineering-Whole System</v>
          </cell>
          <cell r="F79">
            <v>0</v>
          </cell>
          <cell r="G79">
            <v>0</v>
          </cell>
          <cell r="I79">
            <v>0</v>
          </cell>
          <cell r="K79">
            <v>2166</v>
          </cell>
          <cell r="M79">
            <v>2166</v>
          </cell>
          <cell r="O79">
            <v>17649.63</v>
          </cell>
        </row>
        <row r="80">
          <cell r="A80">
            <v>360033</v>
          </cell>
          <cell r="B80">
            <v>360033</v>
          </cell>
          <cell r="C80" t="str">
            <v>Stanton Sheogobind</v>
          </cell>
          <cell r="D80">
            <v>360033</v>
          </cell>
          <cell r="E80" t="str">
            <v xml:space="preserve">Maint of Build &amp; Fix-Dist Station </v>
          </cell>
          <cell r="F80">
            <v>0</v>
          </cell>
          <cell r="G80">
            <v>0</v>
          </cell>
          <cell r="I80">
            <v>0</v>
          </cell>
          <cell r="K80">
            <v>11083</v>
          </cell>
          <cell r="M80">
            <v>11083</v>
          </cell>
          <cell r="O80">
            <v>908.91</v>
          </cell>
        </row>
        <row r="81">
          <cell r="A81">
            <v>360038</v>
          </cell>
          <cell r="B81">
            <v>360038</v>
          </cell>
          <cell r="C81" t="str">
            <v>Stanton Sheogobind</v>
          </cell>
          <cell r="D81">
            <v>360038</v>
          </cell>
          <cell r="E81" t="str">
            <v>Maintenance of Distr Station Equipment</v>
          </cell>
          <cell r="F81">
            <v>60000</v>
          </cell>
          <cell r="G81">
            <v>52536.5</v>
          </cell>
          <cell r="I81">
            <v>112536.5</v>
          </cell>
          <cell r="K81">
            <v>42560.800000000003</v>
          </cell>
          <cell r="M81">
            <v>42560.800000000003</v>
          </cell>
          <cell r="O81">
            <v>22818.53</v>
          </cell>
        </row>
        <row r="82">
          <cell r="A82">
            <v>360043</v>
          </cell>
          <cell r="B82">
            <v>360043</v>
          </cell>
          <cell r="C82" t="str">
            <v>Stanton Sheogobind</v>
          </cell>
          <cell r="D82">
            <v>360043</v>
          </cell>
          <cell r="E82" t="str">
            <v>Maintnenance of Poles, Towers &amp; Fixtures</v>
          </cell>
          <cell r="F82">
            <v>26250</v>
          </cell>
          <cell r="G82">
            <v>15454.400000000001</v>
          </cell>
          <cell r="I82">
            <v>41704.400000000001</v>
          </cell>
          <cell r="K82">
            <v>58956.6</v>
          </cell>
          <cell r="M82">
            <v>58956.6</v>
          </cell>
          <cell r="O82">
            <v>79718.64</v>
          </cell>
        </row>
        <row r="83">
          <cell r="A83">
            <v>360044</v>
          </cell>
          <cell r="B83">
            <v>360044</v>
          </cell>
          <cell r="C83" t="str">
            <v>Stanton Sheogobind</v>
          </cell>
          <cell r="D83">
            <v>360044</v>
          </cell>
          <cell r="E83" t="str">
            <v>Maintenance of Conductors &amp; Devices</v>
          </cell>
          <cell r="F83">
            <v>75000</v>
          </cell>
          <cell r="G83">
            <v>83216</v>
          </cell>
          <cell r="I83">
            <v>158216</v>
          </cell>
          <cell r="K83">
            <v>236930.24</v>
          </cell>
          <cell r="M83">
            <v>236930.24</v>
          </cell>
          <cell r="O83">
            <v>232498.56</v>
          </cell>
        </row>
        <row r="84">
          <cell r="A84">
            <v>360045</v>
          </cell>
          <cell r="B84">
            <v>360045</v>
          </cell>
          <cell r="C84" t="str">
            <v>Stanton Sheogobind</v>
          </cell>
          <cell r="D84">
            <v>360045</v>
          </cell>
          <cell r="E84" t="str">
            <v>Maintenance of Overhead Services</v>
          </cell>
          <cell r="F84">
            <v>85000</v>
          </cell>
          <cell r="G84">
            <v>71328</v>
          </cell>
          <cell r="I84">
            <v>156328</v>
          </cell>
          <cell r="K84">
            <v>163191.24</v>
          </cell>
          <cell r="M84">
            <v>163191.24</v>
          </cell>
          <cell r="O84">
            <v>194344.87</v>
          </cell>
        </row>
        <row r="85">
          <cell r="A85">
            <v>360046</v>
          </cell>
          <cell r="B85">
            <v>360046</v>
          </cell>
          <cell r="C85" t="str">
            <v>Stanton Sheogobind</v>
          </cell>
          <cell r="D85">
            <v>360046</v>
          </cell>
          <cell r="E85" t="str">
            <v>OH Dist Lines &amp; Feeders-Right-of-Way</v>
          </cell>
          <cell r="F85">
            <v>250000</v>
          </cell>
          <cell r="G85">
            <v>11595.899999999994</v>
          </cell>
          <cell r="I85">
            <v>261595.9</v>
          </cell>
          <cell r="K85">
            <v>235830</v>
          </cell>
          <cell r="M85">
            <v>235830</v>
          </cell>
          <cell r="O85">
            <v>176208.98</v>
          </cell>
        </row>
        <row r="86">
          <cell r="A86">
            <v>360047</v>
          </cell>
          <cell r="B86">
            <v>360047</v>
          </cell>
          <cell r="C86" t="str">
            <v>Stanton Sheogobind</v>
          </cell>
          <cell r="D86">
            <v>360047</v>
          </cell>
          <cell r="E86" t="str">
            <v>Maintenance of Underground Conduit</v>
          </cell>
          <cell r="F86">
            <v>0</v>
          </cell>
          <cell r="G86">
            <v>0</v>
          </cell>
          <cell r="I86">
            <v>0</v>
          </cell>
          <cell r="K86">
            <v>0</v>
          </cell>
          <cell r="M86">
            <v>0</v>
          </cell>
          <cell r="O86">
            <v>0</v>
          </cell>
        </row>
        <row r="87">
          <cell r="A87">
            <v>360048</v>
          </cell>
          <cell r="B87">
            <v>360048</v>
          </cell>
          <cell r="C87" t="str">
            <v>Stanton Sheogobind</v>
          </cell>
          <cell r="D87">
            <v>360048</v>
          </cell>
          <cell r="E87" t="str">
            <v>Maintenance of UG Conductors &amp; Devices</v>
          </cell>
          <cell r="F87">
            <v>38000</v>
          </cell>
          <cell r="G87">
            <v>20209.599999999999</v>
          </cell>
          <cell r="I87">
            <v>58209.599999999999</v>
          </cell>
          <cell r="K87">
            <v>23703.48</v>
          </cell>
          <cell r="M87">
            <v>23703.48</v>
          </cell>
          <cell r="O87">
            <v>41821.040000000001</v>
          </cell>
        </row>
        <row r="88">
          <cell r="A88">
            <v>360049</v>
          </cell>
          <cell r="B88">
            <v>360049</v>
          </cell>
          <cell r="C88" t="str">
            <v>Stanton Sheogobind</v>
          </cell>
          <cell r="D88">
            <v>360049</v>
          </cell>
          <cell r="E88" t="str">
            <v>Maintenance of Underground Services</v>
          </cell>
          <cell r="F88">
            <v>10000</v>
          </cell>
          <cell r="G88">
            <v>28531.199999999997</v>
          </cell>
          <cell r="I88">
            <v>38531.199999999997</v>
          </cell>
          <cell r="K88">
            <v>25162</v>
          </cell>
          <cell r="M88">
            <v>25162</v>
          </cell>
          <cell r="O88">
            <v>29464.87</v>
          </cell>
        </row>
        <row r="89">
          <cell r="A89">
            <v>360050</v>
          </cell>
          <cell r="B89">
            <v>360050</v>
          </cell>
          <cell r="C89" t="str">
            <v>Stanton Sheogobind</v>
          </cell>
          <cell r="D89">
            <v>360050</v>
          </cell>
          <cell r="E89" t="str">
            <v>Maintenance of Line Transformers</v>
          </cell>
          <cell r="F89">
            <v>75000</v>
          </cell>
          <cell r="G89">
            <v>17832</v>
          </cell>
          <cell r="I89">
            <v>92832</v>
          </cell>
          <cell r="K89">
            <v>66135.8</v>
          </cell>
          <cell r="M89">
            <v>66135.8</v>
          </cell>
          <cell r="O89">
            <v>78308.289999999994</v>
          </cell>
        </row>
        <row r="90">
          <cell r="A90">
            <v>360051</v>
          </cell>
          <cell r="B90">
            <v>360051</v>
          </cell>
          <cell r="C90" t="str">
            <v>Stanton Sheogobind</v>
          </cell>
          <cell r="D90">
            <v>360051</v>
          </cell>
          <cell r="E90" t="str">
            <v>Maintenance ofDusk to Dawn Lights-Labour</v>
          </cell>
          <cell r="F90">
            <v>0</v>
          </cell>
          <cell r="G90">
            <v>0</v>
          </cell>
          <cell r="I90">
            <v>0</v>
          </cell>
          <cell r="K90">
            <v>8664</v>
          </cell>
          <cell r="M90">
            <v>8664</v>
          </cell>
          <cell r="O90">
            <v>0</v>
          </cell>
        </row>
        <row r="91">
          <cell r="A91">
            <v>360052</v>
          </cell>
          <cell r="B91">
            <v>360052</v>
          </cell>
          <cell r="C91" t="str">
            <v>Stanton Sheogobind</v>
          </cell>
          <cell r="D91">
            <v>360052</v>
          </cell>
          <cell r="E91" t="str">
            <v>Maint of Dusk to Dawn Lights-Mat &amp; Exp</v>
          </cell>
          <cell r="F91">
            <v>0</v>
          </cell>
          <cell r="G91">
            <v>0</v>
          </cell>
          <cell r="I91">
            <v>0</v>
          </cell>
          <cell r="K91">
            <v>5000</v>
          </cell>
          <cell r="M91">
            <v>5000</v>
          </cell>
          <cell r="O91">
            <v>510</v>
          </cell>
        </row>
        <row r="92">
          <cell r="A92">
            <v>360053</v>
          </cell>
          <cell r="B92">
            <v>360053</v>
          </cell>
          <cell r="C92" t="str">
            <v>Stanton Sheogobind</v>
          </cell>
          <cell r="D92">
            <v>360053</v>
          </cell>
          <cell r="E92" t="str">
            <v>Maintenance of Meters</v>
          </cell>
          <cell r="F92">
            <v>3590</v>
          </cell>
          <cell r="G92">
            <v>119303.67</v>
          </cell>
          <cell r="I92">
            <v>122893.67</v>
          </cell>
          <cell r="K92">
            <v>124591.36</v>
          </cell>
          <cell r="M92">
            <v>124591.36</v>
          </cell>
          <cell r="O92">
            <v>35365.760000000002</v>
          </cell>
        </row>
        <row r="93">
          <cell r="A93">
            <v>360055</v>
          </cell>
          <cell r="B93">
            <v>360055</v>
          </cell>
          <cell r="C93" t="str">
            <v>Stanton Sheogobind</v>
          </cell>
          <cell r="D93">
            <v>360055</v>
          </cell>
          <cell r="E93" t="str">
            <v>Maint of other Install on Cust. Premises</v>
          </cell>
          <cell r="F93">
            <v>0</v>
          </cell>
          <cell r="G93">
            <v>0</v>
          </cell>
          <cell r="I93">
            <v>0</v>
          </cell>
          <cell r="K93">
            <v>0</v>
          </cell>
          <cell r="M93">
            <v>0</v>
          </cell>
          <cell r="O93">
            <v>1530</v>
          </cell>
        </row>
        <row r="94">
          <cell r="A94">
            <v>360056</v>
          </cell>
          <cell r="B94">
            <v>360056</v>
          </cell>
          <cell r="C94" t="str">
            <v>Stanton Sheogobind</v>
          </cell>
          <cell r="D94">
            <v>360056</v>
          </cell>
          <cell r="E94" t="str">
            <v>OEB Reporting-Distribution</v>
          </cell>
          <cell r="F94">
            <v>0</v>
          </cell>
          <cell r="G94">
            <v>0</v>
          </cell>
          <cell r="I94">
            <v>0</v>
          </cell>
          <cell r="K94">
            <v>3249</v>
          </cell>
          <cell r="M94">
            <v>3249</v>
          </cell>
          <cell r="O94">
            <v>6247.5</v>
          </cell>
        </row>
        <row r="95">
          <cell r="A95">
            <v>360116</v>
          </cell>
          <cell r="B95">
            <v>360116</v>
          </cell>
          <cell r="C95" t="str">
            <v>Stanton Sheogobind</v>
          </cell>
          <cell r="D95">
            <v>360116</v>
          </cell>
          <cell r="E95" t="str">
            <v>Scada System</v>
          </cell>
          <cell r="F95">
            <v>11000</v>
          </cell>
          <cell r="G95">
            <v>14760</v>
          </cell>
          <cell r="I95">
            <v>25760</v>
          </cell>
          <cell r="K95">
            <v>23974.240000000002</v>
          </cell>
          <cell r="M95">
            <v>23974.240000000002</v>
          </cell>
          <cell r="O95">
            <v>22195.33</v>
          </cell>
        </row>
        <row r="96">
          <cell r="A96">
            <v>360117</v>
          </cell>
          <cell r="B96">
            <v>360117</v>
          </cell>
          <cell r="C96" t="str">
            <v>Stanton Sheogobind</v>
          </cell>
          <cell r="D96">
            <v>360117</v>
          </cell>
          <cell r="E96" t="str">
            <v>FE Utiltismart Services</v>
          </cell>
          <cell r="F96">
            <v>53618</v>
          </cell>
          <cell r="G96">
            <v>0</v>
          </cell>
          <cell r="I96">
            <v>53618</v>
          </cell>
          <cell r="K96">
            <v>34600</v>
          </cell>
          <cell r="M96">
            <v>34600</v>
          </cell>
          <cell r="O96">
            <v>29757.52</v>
          </cell>
        </row>
        <row r="97">
          <cell r="A97">
            <v>360119</v>
          </cell>
          <cell r="B97">
            <v>360119</v>
          </cell>
          <cell r="C97" t="str">
            <v>Stanton Sheogobind</v>
          </cell>
          <cell r="D97">
            <v>360119</v>
          </cell>
          <cell r="E97" t="str">
            <v>FE - Supervision System Assets</v>
          </cell>
          <cell r="F97">
            <v>0</v>
          </cell>
          <cell r="G97">
            <v>6256.5</v>
          </cell>
          <cell r="I97">
            <v>6256.5</v>
          </cell>
          <cell r="K97">
            <v>14403.88</v>
          </cell>
          <cell r="M97">
            <v>14403.88</v>
          </cell>
          <cell r="O97">
            <v>0</v>
          </cell>
        </row>
        <row r="98">
          <cell r="A98">
            <v>0</v>
          </cell>
          <cell r="B98">
            <v>0</v>
          </cell>
          <cell r="I98">
            <v>0</v>
          </cell>
        </row>
        <row r="99">
          <cell r="A99">
            <v>0</v>
          </cell>
          <cell r="B99">
            <v>0</v>
          </cell>
          <cell r="E99" t="str">
            <v>Settled to CC 2300 via secondary cost elements</v>
          </cell>
          <cell r="F99">
            <v>539371.48</v>
          </cell>
          <cell r="G99">
            <v>918259.66</v>
          </cell>
          <cell r="I99">
            <v>1873407.66</v>
          </cell>
          <cell r="K99">
            <v>1774253.72</v>
          </cell>
          <cell r="M99">
            <v>1774253.72</v>
          </cell>
          <cell r="O99">
            <v>1607362.2300000002</v>
          </cell>
        </row>
        <row r="100">
          <cell r="A100">
            <v>0</v>
          </cell>
          <cell r="B100">
            <v>0</v>
          </cell>
        </row>
        <row r="101">
          <cell r="B101">
            <v>2300</v>
          </cell>
          <cell r="C101" t="str">
            <v>Stanton Sheogobind</v>
          </cell>
          <cell r="D101">
            <v>2300</v>
          </cell>
          <cell r="E101" t="str">
            <v>Distribution</v>
          </cell>
          <cell r="I101">
            <v>0</v>
          </cell>
          <cell r="K101">
            <v>8.0000000074505806E-2</v>
          </cell>
          <cell r="M101">
            <v>0</v>
          </cell>
          <cell r="O101">
            <v>10969.039999999804</v>
          </cell>
        </row>
        <row r="102">
          <cell r="A102">
            <v>2300</v>
          </cell>
          <cell r="B102">
            <v>0</v>
          </cell>
          <cell r="E102" t="str">
            <v>Total for Cost Center 2300 :</v>
          </cell>
          <cell r="I102">
            <v>1873407.66</v>
          </cell>
          <cell r="K102">
            <v>1774253.8</v>
          </cell>
          <cell r="M102">
            <v>1774253.72</v>
          </cell>
          <cell r="O102">
            <v>1618331.27</v>
          </cell>
        </row>
        <row r="103">
          <cell r="A103">
            <v>0</v>
          </cell>
          <cell r="B103">
            <v>0</v>
          </cell>
        </row>
        <row r="104">
          <cell r="A104">
            <v>0</v>
          </cell>
          <cell r="B104">
            <v>0</v>
          </cell>
          <cell r="E104" t="str">
            <v>Total FE Distribution</v>
          </cell>
          <cell r="I104">
            <v>1873358.5180725001</v>
          </cell>
          <cell r="K104">
            <v>1774253.8</v>
          </cell>
          <cell r="M104">
            <v>1774253.72</v>
          </cell>
          <cell r="O104">
            <v>1618331.27</v>
          </cell>
        </row>
        <row r="105">
          <cell r="A105">
            <v>0</v>
          </cell>
          <cell r="B105">
            <v>0</v>
          </cell>
        </row>
        <row r="106">
          <cell r="A106">
            <v>3</v>
          </cell>
          <cell r="B106">
            <v>3</v>
          </cell>
          <cell r="C106">
            <v>2</v>
          </cell>
          <cell r="D106">
            <v>3</v>
          </cell>
          <cell r="E106">
            <v>4</v>
          </cell>
          <cell r="F106">
            <v>5</v>
          </cell>
          <cell r="I106">
            <v>6</v>
          </cell>
          <cell r="J106">
            <v>7</v>
          </cell>
          <cell r="L106">
            <v>8</v>
          </cell>
          <cell r="M106">
            <v>9</v>
          </cell>
          <cell r="N106">
            <v>10</v>
          </cell>
        </row>
        <row r="107">
          <cell r="A107">
            <v>0</v>
          </cell>
          <cell r="B107">
            <v>0</v>
          </cell>
          <cell r="C107" t="str">
            <v>CANADIAN NIAGARA POWER INC.</v>
          </cell>
        </row>
        <row r="108">
          <cell r="A108">
            <v>0</v>
          </cell>
          <cell r="B108">
            <v>0</v>
          </cell>
          <cell r="C108" t="str">
            <v>Summary of Operating Expenses</v>
          </cell>
        </row>
        <row r="109">
          <cell r="A109">
            <v>0</v>
          </cell>
          <cell r="B109">
            <v>0</v>
          </cell>
          <cell r="C109" t="str">
            <v>Budget 2006</v>
          </cell>
        </row>
        <row r="110">
          <cell r="A110">
            <v>0</v>
          </cell>
          <cell r="B110">
            <v>0</v>
          </cell>
        </row>
        <row r="111">
          <cell r="A111">
            <v>0</v>
          </cell>
          <cell r="B111">
            <v>0</v>
          </cell>
        </row>
        <row r="112">
          <cell r="A112">
            <v>0</v>
          </cell>
          <cell r="B112">
            <v>0</v>
          </cell>
        </row>
        <row r="113">
          <cell r="A113" t="str">
            <v xml:space="preserve"> Order/CC</v>
          </cell>
          <cell r="B113" t="str">
            <v xml:space="preserve"> Order/CC</v>
          </cell>
          <cell r="C113" t="str">
            <v>Responsibility</v>
          </cell>
          <cell r="D113" t="str">
            <v xml:space="preserve"> Order/CC</v>
          </cell>
          <cell r="E113" t="str">
            <v>Description</v>
          </cell>
          <cell r="F113" t="str">
            <v>Material/Services</v>
          </cell>
          <cell r="G113" t="str">
            <v>Labour</v>
          </cell>
          <cell r="I113" t="str">
            <v>Budget 2006</v>
          </cell>
          <cell r="K113" t="str">
            <v>Budget 2005</v>
          </cell>
          <cell r="M113" t="str">
            <v>Forecast 2006</v>
          </cell>
          <cell r="O113" t="str">
            <v>Actual 2004</v>
          </cell>
        </row>
        <row r="114">
          <cell r="A114">
            <v>0</v>
          </cell>
          <cell r="B114">
            <v>0</v>
          </cell>
        </row>
        <row r="115">
          <cell r="A115">
            <v>0</v>
          </cell>
          <cell r="B115">
            <v>0</v>
          </cell>
          <cell r="C115" t="str">
            <v>ADMINISTRATIVE</v>
          </cell>
        </row>
        <row r="116">
          <cell r="A116">
            <v>0</v>
          </cell>
          <cell r="B116">
            <v>0</v>
          </cell>
        </row>
        <row r="117">
          <cell r="A117">
            <v>2400</v>
          </cell>
          <cell r="B117">
            <v>2400</v>
          </cell>
          <cell r="C117" t="str">
            <v>Maria Passero</v>
          </cell>
          <cell r="D117">
            <v>2400</v>
          </cell>
          <cell r="E117" t="str">
            <v>Adminstration</v>
          </cell>
          <cell r="I117">
            <v>-509444.11</v>
          </cell>
          <cell r="K117">
            <v>-1089000</v>
          </cell>
          <cell r="M117">
            <v>-1089000</v>
          </cell>
          <cell r="O117">
            <v>-610000</v>
          </cell>
        </row>
        <row r="118">
          <cell r="A118">
            <v>0</v>
          </cell>
          <cell r="B118">
            <v>0</v>
          </cell>
        </row>
        <row r="119">
          <cell r="A119">
            <v>300489</v>
          </cell>
          <cell r="B119">
            <v>300489</v>
          </cell>
          <cell r="C119" t="str">
            <v>Harry Clutterbuck</v>
          </cell>
          <cell r="D119">
            <v>300489</v>
          </cell>
          <cell r="E119" t="str">
            <v>Consolidations &amp; Reporting Project</v>
          </cell>
          <cell r="I119">
            <v>0</v>
          </cell>
          <cell r="K119">
            <v>0</v>
          </cell>
          <cell r="M119">
            <v>0</v>
          </cell>
          <cell r="O119">
            <v>139762.5</v>
          </cell>
        </row>
        <row r="120">
          <cell r="A120">
            <v>300962</v>
          </cell>
          <cell r="B120">
            <v>300962</v>
          </cell>
          <cell r="C120" t="str">
            <v>Doug Bradbury</v>
          </cell>
          <cell r="D120">
            <v>300962</v>
          </cell>
          <cell r="E120" t="str">
            <v>Cost Allocation Study</v>
          </cell>
          <cell r="I120">
            <v>0</v>
          </cell>
          <cell r="K120">
            <v>0</v>
          </cell>
          <cell r="M120">
            <v>0</v>
          </cell>
          <cell r="O120">
            <v>0</v>
          </cell>
        </row>
        <row r="121">
          <cell r="A121">
            <v>0</v>
          </cell>
          <cell r="B121">
            <v>0</v>
          </cell>
          <cell r="I121">
            <v>0</v>
          </cell>
          <cell r="K121">
            <v>0</v>
          </cell>
          <cell r="M121">
            <v>0</v>
          </cell>
          <cell r="O121">
            <v>139762.5</v>
          </cell>
        </row>
        <row r="122">
          <cell r="B122">
            <v>2401</v>
          </cell>
          <cell r="C122" t="str">
            <v>Harry Clutterbuck</v>
          </cell>
          <cell r="D122">
            <v>2401</v>
          </cell>
          <cell r="E122" t="str">
            <v>Finance</v>
          </cell>
          <cell r="I122">
            <v>813808.76134400023</v>
          </cell>
          <cell r="K122">
            <v>863442</v>
          </cell>
          <cell r="M122">
            <v>863442</v>
          </cell>
          <cell r="O122">
            <v>749310.02</v>
          </cell>
        </row>
        <row r="123">
          <cell r="B123">
            <v>0</v>
          </cell>
          <cell r="E123" t="str">
            <v>Less intercorporate Charge:</v>
          </cell>
          <cell r="I123">
            <v>-634770.83654400008</v>
          </cell>
        </row>
        <row r="124">
          <cell r="A124">
            <v>2401</v>
          </cell>
          <cell r="B124">
            <v>0</v>
          </cell>
          <cell r="E124" t="str">
            <v>Total for Cost Center 2401</v>
          </cell>
          <cell r="I124">
            <v>179037.92480000015</v>
          </cell>
          <cell r="K124">
            <v>863442</v>
          </cell>
          <cell r="M124">
            <v>863442</v>
          </cell>
          <cell r="O124">
            <v>889072.52</v>
          </cell>
        </row>
        <row r="125">
          <cell r="A125">
            <v>0</v>
          </cell>
          <cell r="B125">
            <v>0</v>
          </cell>
        </row>
        <row r="126">
          <cell r="A126">
            <v>300490</v>
          </cell>
          <cell r="B126">
            <v>300490</v>
          </cell>
          <cell r="C126" t="str">
            <v>John Sander</v>
          </cell>
          <cell r="D126">
            <v>300490</v>
          </cell>
          <cell r="E126" t="str">
            <v>Labour Charges to 2402 In Co 0020</v>
          </cell>
          <cell r="F126">
            <v>0</v>
          </cell>
          <cell r="G126">
            <v>0</v>
          </cell>
          <cell r="I126">
            <v>0</v>
          </cell>
          <cell r="O126">
            <v>0</v>
          </cell>
        </row>
        <row r="127">
          <cell r="A127">
            <v>300591</v>
          </cell>
          <cell r="B127">
            <v>300591</v>
          </cell>
          <cell r="C127" t="str">
            <v>John Sander</v>
          </cell>
          <cell r="D127">
            <v>300591</v>
          </cell>
          <cell r="E127" t="str">
            <v>SAP R/3 Maintenance</v>
          </cell>
          <cell r="F127">
            <v>30000</v>
          </cell>
          <cell r="G127">
            <v>0</v>
          </cell>
          <cell r="I127">
            <v>30000</v>
          </cell>
          <cell r="K127">
            <v>30000</v>
          </cell>
          <cell r="M127">
            <v>30000</v>
          </cell>
          <cell r="O127">
            <v>-1286.55</v>
          </cell>
        </row>
        <row r="128">
          <cell r="A128">
            <v>300592</v>
          </cell>
          <cell r="B128">
            <v>300592</v>
          </cell>
          <cell r="C128" t="str">
            <v>John Sander</v>
          </cell>
          <cell r="D128">
            <v>300592</v>
          </cell>
          <cell r="E128" t="str">
            <v>SAP CCS Maintenance</v>
          </cell>
          <cell r="F128">
            <v>15000</v>
          </cell>
          <cell r="G128">
            <v>0</v>
          </cell>
          <cell r="I128">
            <v>15000</v>
          </cell>
          <cell r="K128">
            <v>15000</v>
          </cell>
          <cell r="M128">
            <v>15000</v>
          </cell>
          <cell r="O128">
            <v>8711.7999999999993</v>
          </cell>
        </row>
        <row r="129">
          <cell r="A129">
            <v>300720</v>
          </cell>
          <cell r="B129">
            <v>300720</v>
          </cell>
          <cell r="C129" t="str">
            <v>John Sander</v>
          </cell>
          <cell r="D129">
            <v>300720</v>
          </cell>
          <cell r="E129" t="str">
            <v>Misc IT Purchases</v>
          </cell>
          <cell r="F129">
            <v>0</v>
          </cell>
          <cell r="G129">
            <v>0</v>
          </cell>
          <cell r="I129">
            <v>0</v>
          </cell>
          <cell r="K129">
            <v>0</v>
          </cell>
          <cell r="M129">
            <v>0</v>
          </cell>
          <cell r="O129">
            <v>4180.1899999999996</v>
          </cell>
        </row>
        <row r="130">
          <cell r="A130">
            <v>300821</v>
          </cell>
          <cell r="B130">
            <v>300821</v>
          </cell>
          <cell r="C130" t="str">
            <v>John Sander</v>
          </cell>
          <cell r="D130">
            <v>300821</v>
          </cell>
          <cell r="E130" t="str">
            <v>IT Activity for Westario Power</v>
          </cell>
          <cell r="F130">
            <v>0</v>
          </cell>
          <cell r="G130">
            <v>0</v>
          </cell>
          <cell r="I130">
            <v>0</v>
          </cell>
          <cell r="K130">
            <v>0</v>
          </cell>
          <cell r="M130">
            <v>0</v>
          </cell>
          <cell r="O130">
            <v>16800</v>
          </cell>
        </row>
        <row r="131">
          <cell r="A131">
            <v>300860</v>
          </cell>
          <cell r="B131">
            <v>300860</v>
          </cell>
          <cell r="C131" t="str">
            <v>John Sander</v>
          </cell>
          <cell r="D131">
            <v>300860</v>
          </cell>
          <cell r="E131" t="str">
            <v>SAP Upgrade</v>
          </cell>
          <cell r="F131">
            <v>0</v>
          </cell>
          <cell r="G131">
            <v>0</v>
          </cell>
          <cell r="I131">
            <v>0</v>
          </cell>
          <cell r="K131">
            <v>0</v>
          </cell>
          <cell r="M131">
            <v>0</v>
          </cell>
          <cell r="O131">
            <v>30</v>
          </cell>
        </row>
        <row r="132">
          <cell r="A132">
            <v>300974</v>
          </cell>
          <cell r="B132">
            <v>300974</v>
          </cell>
          <cell r="C132" t="str">
            <v>John Sander</v>
          </cell>
          <cell r="D132">
            <v>300974</v>
          </cell>
          <cell r="E132" t="str">
            <v>Bill 4</v>
          </cell>
          <cell r="F132">
            <v>0</v>
          </cell>
          <cell r="G132">
            <v>0</v>
          </cell>
          <cell r="I132">
            <v>0</v>
          </cell>
          <cell r="K132">
            <v>0</v>
          </cell>
          <cell r="M132">
            <v>0</v>
          </cell>
          <cell r="O132">
            <v>18860</v>
          </cell>
        </row>
        <row r="133">
          <cell r="A133">
            <v>300976</v>
          </cell>
          <cell r="B133">
            <v>300976</v>
          </cell>
          <cell r="C133" t="str">
            <v>John Sander</v>
          </cell>
          <cell r="D133">
            <v>300976</v>
          </cell>
          <cell r="E133" t="str">
            <v>Firewall Maintenance</v>
          </cell>
          <cell r="F133">
            <v>67000</v>
          </cell>
          <cell r="G133">
            <v>0</v>
          </cell>
          <cell r="I133">
            <v>67000</v>
          </cell>
          <cell r="K133">
            <v>0</v>
          </cell>
          <cell r="M133">
            <v>0</v>
          </cell>
          <cell r="O133">
            <v>34185</v>
          </cell>
        </row>
        <row r="134">
          <cell r="A134">
            <v>0</v>
          </cell>
          <cell r="B134">
            <v>0</v>
          </cell>
          <cell r="E134" t="str">
            <v xml:space="preserve">Settled to CC 2402 via 60100 </v>
          </cell>
          <cell r="I134">
            <v>112000</v>
          </cell>
          <cell r="K134">
            <v>45000</v>
          </cell>
          <cell r="M134">
            <v>45000</v>
          </cell>
          <cell r="O134">
            <v>81480.44</v>
          </cell>
        </row>
        <row r="135">
          <cell r="B135">
            <v>2402</v>
          </cell>
          <cell r="C135" t="str">
            <v>John Sander</v>
          </cell>
          <cell r="D135">
            <v>2402</v>
          </cell>
          <cell r="E135" t="str">
            <v>IT</v>
          </cell>
          <cell r="I135">
            <v>603180.94129600003</v>
          </cell>
          <cell r="K135">
            <v>674962</v>
          </cell>
          <cell r="M135">
            <v>674962</v>
          </cell>
          <cell r="O135">
            <v>439385.18</v>
          </cell>
        </row>
        <row r="136">
          <cell r="B136">
            <v>0</v>
          </cell>
          <cell r="E136" t="str">
            <v>Less intercorporate Charge:</v>
          </cell>
          <cell r="I136">
            <v>-514930.27449600003</v>
          </cell>
        </row>
        <row r="137">
          <cell r="A137">
            <v>2402</v>
          </cell>
          <cell r="B137">
            <v>0</v>
          </cell>
          <cell r="E137" t="str">
            <v>Total for Cost Center 2402</v>
          </cell>
          <cell r="I137">
            <v>200250.66680000001</v>
          </cell>
          <cell r="K137">
            <v>719962</v>
          </cell>
          <cell r="M137">
            <v>719962</v>
          </cell>
          <cell r="O137">
            <v>520865.62</v>
          </cell>
        </row>
        <row r="138">
          <cell r="A138">
            <v>0</v>
          </cell>
          <cell r="B138">
            <v>0</v>
          </cell>
        </row>
        <row r="139">
          <cell r="A139">
            <v>300491</v>
          </cell>
          <cell r="B139">
            <v>300491</v>
          </cell>
          <cell r="C139" t="str">
            <v>Paul Jones</v>
          </cell>
          <cell r="D139">
            <v>300491</v>
          </cell>
          <cell r="E139" t="str">
            <v>Labour Charges to 2403 In Co 0020</v>
          </cell>
          <cell r="F139">
            <v>0</v>
          </cell>
          <cell r="G139">
            <v>22400</v>
          </cell>
          <cell r="I139">
            <v>22400</v>
          </cell>
          <cell r="K139">
            <v>0</v>
          </cell>
          <cell r="M139">
            <v>0</v>
          </cell>
          <cell r="O139">
            <v>0</v>
          </cell>
        </row>
        <row r="140">
          <cell r="A140">
            <v>300640</v>
          </cell>
          <cell r="B140">
            <v>300640</v>
          </cell>
          <cell r="C140" t="str">
            <v>Paul Jones</v>
          </cell>
          <cell r="D140">
            <v>300640</v>
          </cell>
          <cell r="E140" t="str">
            <v>Union Business</v>
          </cell>
          <cell r="I140">
            <v>0</v>
          </cell>
          <cell r="K140">
            <v>0</v>
          </cell>
          <cell r="M140">
            <v>0</v>
          </cell>
          <cell r="O140">
            <v>3840</v>
          </cell>
        </row>
        <row r="141">
          <cell r="A141">
            <v>0</v>
          </cell>
          <cell r="B141">
            <v>0</v>
          </cell>
          <cell r="I141">
            <v>22400</v>
          </cell>
          <cell r="K141">
            <v>0</v>
          </cell>
          <cell r="M141">
            <v>0</v>
          </cell>
          <cell r="O141">
            <v>3840</v>
          </cell>
        </row>
        <row r="142">
          <cell r="B142">
            <v>2403</v>
          </cell>
          <cell r="C142" t="str">
            <v>Paul Jones</v>
          </cell>
          <cell r="D142">
            <v>2403</v>
          </cell>
          <cell r="E142" t="str">
            <v>Human Resources</v>
          </cell>
          <cell r="I142">
            <v>281234.79599999997</v>
          </cell>
          <cell r="K142">
            <v>249143</v>
          </cell>
          <cell r="M142">
            <v>269143</v>
          </cell>
          <cell r="O142">
            <v>233844.83</v>
          </cell>
        </row>
        <row r="143">
          <cell r="B143">
            <v>0</v>
          </cell>
          <cell r="E143" t="str">
            <v>Less intercorporate Charge:</v>
          </cell>
          <cell r="I143">
            <v>-218617.05599999998</v>
          </cell>
        </row>
        <row r="144">
          <cell r="A144">
            <v>2403</v>
          </cell>
          <cell r="B144">
            <v>0</v>
          </cell>
          <cell r="E144" t="str">
            <v>Total for Cost Center 2403</v>
          </cell>
          <cell r="I144">
            <v>85017.739999999991</v>
          </cell>
          <cell r="K144">
            <v>249143</v>
          </cell>
          <cell r="M144">
            <v>269143</v>
          </cell>
          <cell r="O144">
            <v>237684.83</v>
          </cell>
        </row>
        <row r="145">
          <cell r="A145">
            <v>0</v>
          </cell>
          <cell r="B145">
            <v>0</v>
          </cell>
        </row>
        <row r="146">
          <cell r="A146">
            <v>300492</v>
          </cell>
          <cell r="B146">
            <v>300492</v>
          </cell>
          <cell r="C146" t="str">
            <v>Blaine Desrosiers</v>
          </cell>
          <cell r="D146">
            <v>300492</v>
          </cell>
          <cell r="E146" t="str">
            <v>Storekeeping Relief</v>
          </cell>
          <cell r="I146">
            <v>0</v>
          </cell>
          <cell r="K146">
            <v>0</v>
          </cell>
          <cell r="M146">
            <v>0</v>
          </cell>
          <cell r="O146">
            <v>47385</v>
          </cell>
        </row>
        <row r="147">
          <cell r="A147">
            <v>300681</v>
          </cell>
          <cell r="B147">
            <v>300681</v>
          </cell>
          <cell r="C147" t="str">
            <v>Blaine Desrosiers</v>
          </cell>
          <cell r="D147">
            <v>300681</v>
          </cell>
          <cell r="E147" t="str">
            <v>Purchasing Management Function</v>
          </cell>
          <cell r="F147">
            <v>0</v>
          </cell>
          <cell r="G147">
            <v>42480</v>
          </cell>
          <cell r="I147">
            <v>42480</v>
          </cell>
          <cell r="K147">
            <v>27504</v>
          </cell>
          <cell r="M147">
            <v>27504</v>
          </cell>
          <cell r="O147">
            <v>44055</v>
          </cell>
        </row>
        <row r="148">
          <cell r="A148">
            <v>0</v>
          </cell>
          <cell r="B148">
            <v>0</v>
          </cell>
          <cell r="E148" t="str">
            <v xml:space="preserve">Settled to CC 2404 via 60100 </v>
          </cell>
          <cell r="I148">
            <v>42480</v>
          </cell>
          <cell r="K148">
            <v>27504</v>
          </cell>
          <cell r="M148">
            <v>27504</v>
          </cell>
          <cell r="O148">
            <v>91440</v>
          </cell>
        </row>
        <row r="149">
          <cell r="B149">
            <v>2404</v>
          </cell>
          <cell r="C149" t="str">
            <v>Blaine Desrosiers</v>
          </cell>
          <cell r="D149">
            <v>2404</v>
          </cell>
          <cell r="E149" t="str">
            <v>Material Management</v>
          </cell>
          <cell r="I149">
            <v>242793.08798319998</v>
          </cell>
          <cell r="K149">
            <v>240008</v>
          </cell>
          <cell r="M149">
            <v>240008</v>
          </cell>
          <cell r="O149">
            <v>140950.22</v>
          </cell>
        </row>
        <row r="150">
          <cell r="B150">
            <v>0</v>
          </cell>
          <cell r="E150" t="str">
            <v>Less intercorporate Charge:</v>
          </cell>
          <cell r="I150">
            <v>-111256.5031032</v>
          </cell>
        </row>
        <row r="151">
          <cell r="A151">
            <v>2404</v>
          </cell>
          <cell r="B151">
            <v>0</v>
          </cell>
          <cell r="E151" t="str">
            <v>Total for Cost Center 2404 :</v>
          </cell>
          <cell r="I151">
            <v>174016.58487999998</v>
          </cell>
          <cell r="K151">
            <v>267512</v>
          </cell>
          <cell r="M151">
            <v>267512</v>
          </cell>
          <cell r="O151">
            <v>232390.22</v>
          </cell>
        </row>
        <row r="152">
          <cell r="A152">
            <v>0</v>
          </cell>
          <cell r="B152">
            <v>0</v>
          </cell>
        </row>
        <row r="153">
          <cell r="A153">
            <v>300201</v>
          </cell>
          <cell r="B153">
            <v>300201</v>
          </cell>
          <cell r="C153" t="str">
            <v>Bernie Haines</v>
          </cell>
          <cell r="D153">
            <v>300201</v>
          </cell>
          <cell r="E153" t="str">
            <v>Environment, Health &amp; Safety</v>
          </cell>
          <cell r="F153">
            <v>0</v>
          </cell>
          <cell r="G153">
            <v>3584</v>
          </cell>
          <cell r="I153">
            <v>3584</v>
          </cell>
          <cell r="K153">
            <v>2800</v>
          </cell>
          <cell r="M153">
            <v>2800</v>
          </cell>
          <cell r="O153">
            <v>6389.38</v>
          </cell>
        </row>
        <row r="154">
          <cell r="A154">
            <v>300493</v>
          </cell>
          <cell r="B154">
            <v>300493</v>
          </cell>
          <cell r="C154" t="str">
            <v>Bernie Haines</v>
          </cell>
          <cell r="D154">
            <v>300493</v>
          </cell>
          <cell r="E154" t="str">
            <v>Labour Charges to 2405 in Co 0020</v>
          </cell>
          <cell r="F154">
            <v>0</v>
          </cell>
          <cell r="G154">
            <v>40407.5</v>
          </cell>
          <cell r="I154">
            <v>40407.5</v>
          </cell>
          <cell r="K154">
            <v>16363</v>
          </cell>
          <cell r="M154">
            <v>16363</v>
          </cell>
          <cell r="O154">
            <v>15427.5</v>
          </cell>
        </row>
        <row r="155">
          <cell r="A155">
            <v>0</v>
          </cell>
          <cell r="B155">
            <v>0</v>
          </cell>
          <cell r="E155" t="str">
            <v xml:space="preserve">Settled to CC 2405 via 60100 </v>
          </cell>
          <cell r="I155">
            <v>43991.5</v>
          </cell>
          <cell r="K155">
            <v>19163</v>
          </cell>
          <cell r="M155">
            <v>19163</v>
          </cell>
          <cell r="O155">
            <v>21816.880000000001</v>
          </cell>
        </row>
        <row r="156">
          <cell r="B156">
            <v>2405</v>
          </cell>
          <cell r="C156" t="str">
            <v>Bernie Haines</v>
          </cell>
          <cell r="D156">
            <v>2405</v>
          </cell>
          <cell r="E156" t="str">
            <v>Health &amp; Safety</v>
          </cell>
          <cell r="I156">
            <v>338506.52815999999</v>
          </cell>
          <cell r="K156">
            <v>290516</v>
          </cell>
          <cell r="M156">
            <v>290516</v>
          </cell>
          <cell r="O156">
            <v>225333.94999999998</v>
          </cell>
        </row>
        <row r="157">
          <cell r="B157">
            <v>0</v>
          </cell>
          <cell r="E157" t="str">
            <v>Less intercorporate Charge:</v>
          </cell>
          <cell r="I157">
            <v>-275398.58016000001</v>
          </cell>
        </row>
        <row r="158">
          <cell r="A158">
            <v>2405</v>
          </cell>
          <cell r="B158">
            <v>0</v>
          </cell>
          <cell r="E158" t="str">
            <v>Total for Cost Center 2405 :</v>
          </cell>
          <cell r="I158">
            <v>107099.44799999997</v>
          </cell>
          <cell r="K158">
            <v>309679</v>
          </cell>
          <cell r="M158">
            <v>309679</v>
          </cell>
          <cell r="O158">
            <v>247150.83</v>
          </cell>
        </row>
        <row r="159">
          <cell r="A159">
            <v>0</v>
          </cell>
          <cell r="B159">
            <v>0</v>
          </cell>
        </row>
        <row r="160">
          <cell r="A160">
            <v>2410</v>
          </cell>
          <cell r="B160">
            <v>2410</v>
          </cell>
          <cell r="C160" t="str">
            <v>John Kroon</v>
          </cell>
          <cell r="D160">
            <v>2410</v>
          </cell>
          <cell r="E160" t="str">
            <v>General Administration</v>
          </cell>
          <cell r="I160">
            <v>714045.99950000003</v>
          </cell>
          <cell r="K160">
            <v>488719</v>
          </cell>
          <cell r="M160">
            <v>500000</v>
          </cell>
          <cell r="O160">
            <v>178728.88</v>
          </cell>
        </row>
        <row r="161">
          <cell r="B161">
            <v>0</v>
          </cell>
          <cell r="E161" t="str">
            <v>Less intercorporate Charge:</v>
          </cell>
          <cell r="I161">
            <v>-81679.079499999993</v>
          </cell>
        </row>
        <row r="162">
          <cell r="B162">
            <v>0</v>
          </cell>
          <cell r="E162" t="str">
            <v>Total for Cost Center 2410 :</v>
          </cell>
          <cell r="I162">
            <v>632366.92000000004</v>
          </cell>
        </row>
        <row r="163">
          <cell r="A163">
            <v>0</v>
          </cell>
          <cell r="B163">
            <v>0</v>
          </cell>
        </row>
        <row r="164">
          <cell r="A164">
            <v>2411</v>
          </cell>
          <cell r="B164">
            <v>2411</v>
          </cell>
          <cell r="C164" t="str">
            <v>Harry Clutterbuck</v>
          </cell>
          <cell r="D164">
            <v>2411</v>
          </cell>
          <cell r="E164" t="str">
            <v>Miscellaneous Services</v>
          </cell>
          <cell r="I164">
            <v>0</v>
          </cell>
          <cell r="K164">
            <v>0</v>
          </cell>
          <cell r="M164">
            <v>0</v>
          </cell>
          <cell r="O164">
            <v>9080</v>
          </cell>
        </row>
        <row r="165">
          <cell r="A165">
            <v>0</v>
          </cell>
          <cell r="B165">
            <v>0</v>
          </cell>
        </row>
        <row r="166">
          <cell r="A166">
            <v>0</v>
          </cell>
          <cell r="B166">
            <v>0</v>
          </cell>
        </row>
        <row r="167">
          <cell r="A167">
            <v>2412</v>
          </cell>
          <cell r="B167">
            <v>2412</v>
          </cell>
          <cell r="C167" t="str">
            <v>Scott Hawkes</v>
          </cell>
          <cell r="D167">
            <v>2412</v>
          </cell>
          <cell r="E167" t="str">
            <v>Board of Directors</v>
          </cell>
          <cell r="I167">
            <v>6000</v>
          </cell>
          <cell r="K167">
            <v>6000</v>
          </cell>
          <cell r="M167">
            <v>6000</v>
          </cell>
          <cell r="O167">
            <v>15394.79</v>
          </cell>
        </row>
        <row r="168">
          <cell r="B168">
            <v>0</v>
          </cell>
          <cell r="E168" t="str">
            <v>Less intercorporate Charge:</v>
          </cell>
          <cell r="I168">
            <v>-4500</v>
          </cell>
        </row>
        <row r="169">
          <cell r="B169">
            <v>0</v>
          </cell>
          <cell r="E169" t="str">
            <v>Total for Cost Center 2412 :</v>
          </cell>
          <cell r="I169">
            <v>1500</v>
          </cell>
        </row>
        <row r="170">
          <cell r="A170">
            <v>0</v>
          </cell>
          <cell r="B170">
            <v>0</v>
          </cell>
        </row>
        <row r="171">
          <cell r="A171">
            <v>2413</v>
          </cell>
          <cell r="B171">
            <v>2413</v>
          </cell>
          <cell r="C171" t="str">
            <v>Doug Bradbury</v>
          </cell>
          <cell r="D171">
            <v>2413</v>
          </cell>
          <cell r="E171" t="str">
            <v>Regulatory Affairs</v>
          </cell>
          <cell r="I171">
            <v>232183.10170000003</v>
          </cell>
          <cell r="K171">
            <v>307811</v>
          </cell>
          <cell r="M171">
            <v>307811</v>
          </cell>
          <cell r="O171">
            <v>84718.13</v>
          </cell>
        </row>
        <row r="172">
          <cell r="B172">
            <v>0</v>
          </cell>
          <cell r="E172" t="str">
            <v>Less intercorporate Charge:</v>
          </cell>
          <cell r="I172">
            <v>-150919.01370000001</v>
          </cell>
        </row>
        <row r="173">
          <cell r="B173">
            <v>0</v>
          </cell>
          <cell r="E173" t="str">
            <v>Total for Cost Center 2413 :</v>
          </cell>
          <cell r="I173">
            <v>81264.088000000018</v>
          </cell>
        </row>
        <row r="174">
          <cell r="A174">
            <v>0</v>
          </cell>
          <cell r="B174">
            <v>0</v>
          </cell>
        </row>
        <row r="175">
          <cell r="A175">
            <v>300220</v>
          </cell>
          <cell r="B175">
            <v>300220</v>
          </cell>
          <cell r="C175" t="str">
            <v>Blaine Desrosiers</v>
          </cell>
          <cell r="D175">
            <v>300220</v>
          </cell>
          <cell r="E175" t="str">
            <v>Maint on Service Center By Inc</v>
          </cell>
          <cell r="F175">
            <v>259500</v>
          </cell>
          <cell r="G175">
            <v>83272</v>
          </cell>
          <cell r="I175">
            <v>342772</v>
          </cell>
          <cell r="K175">
            <v>384327</v>
          </cell>
          <cell r="M175">
            <v>380000</v>
          </cell>
          <cell r="O175">
            <v>336171.56</v>
          </cell>
        </row>
        <row r="176">
          <cell r="A176">
            <v>300585</v>
          </cell>
          <cell r="B176">
            <v>300585</v>
          </cell>
          <cell r="C176" t="str">
            <v>Blaine Desrosiers</v>
          </cell>
          <cell r="D176">
            <v>300585</v>
          </cell>
          <cell r="E176" t="str">
            <v>Fleet Maintenance for Inc</v>
          </cell>
          <cell r="F176">
            <v>0</v>
          </cell>
          <cell r="G176">
            <v>14560</v>
          </cell>
          <cell r="I176">
            <v>14560</v>
          </cell>
          <cell r="K176">
            <v>29568</v>
          </cell>
          <cell r="M176">
            <v>25000</v>
          </cell>
          <cell r="O176">
            <v>21783.88</v>
          </cell>
        </row>
        <row r="177">
          <cell r="A177">
            <v>300586</v>
          </cell>
          <cell r="B177">
            <v>300586</v>
          </cell>
          <cell r="C177" t="str">
            <v>Blaine Desrosiers</v>
          </cell>
          <cell r="D177">
            <v>300586</v>
          </cell>
          <cell r="E177" t="str">
            <v>Fleet Maintenance for Ltd</v>
          </cell>
          <cell r="F177">
            <v>0</v>
          </cell>
          <cell r="G177">
            <v>14560</v>
          </cell>
          <cell r="I177">
            <v>14560</v>
          </cell>
          <cell r="K177">
            <v>5376</v>
          </cell>
          <cell r="M177">
            <v>5000</v>
          </cell>
          <cell r="O177">
            <v>6417.56</v>
          </cell>
        </row>
        <row r="178">
          <cell r="A178">
            <v>300680</v>
          </cell>
          <cell r="B178">
            <v>300680</v>
          </cell>
          <cell r="C178" t="str">
            <v>Blaine Desrosiers</v>
          </cell>
          <cell r="D178">
            <v>300680</v>
          </cell>
          <cell r="E178" t="str">
            <v>Property Management Function</v>
          </cell>
          <cell r="F178">
            <v>0</v>
          </cell>
          <cell r="G178">
            <v>21056</v>
          </cell>
          <cell r="I178">
            <v>21056</v>
          </cell>
          <cell r="K178">
            <v>11904</v>
          </cell>
          <cell r="M178">
            <v>10000</v>
          </cell>
          <cell r="O178">
            <v>11495</v>
          </cell>
        </row>
        <row r="179">
          <cell r="A179">
            <v>300977</v>
          </cell>
          <cell r="B179">
            <v>300977</v>
          </cell>
          <cell r="C179" t="str">
            <v>Blaine Desrosiers</v>
          </cell>
          <cell r="D179">
            <v>300977</v>
          </cell>
          <cell r="E179" t="str">
            <v>Disaster Recovery Site Maintenance</v>
          </cell>
          <cell r="F179">
            <v>24000</v>
          </cell>
          <cell r="G179">
            <v>0</v>
          </cell>
          <cell r="I179">
            <v>24000</v>
          </cell>
          <cell r="K179">
            <v>24000</v>
          </cell>
          <cell r="M179">
            <v>24000</v>
          </cell>
          <cell r="O179">
            <v>15725.57</v>
          </cell>
        </row>
        <row r="180">
          <cell r="A180">
            <v>0</v>
          </cell>
          <cell r="B180">
            <v>0</v>
          </cell>
          <cell r="E180" t="str">
            <v>Settled to CC 2415 via 60100 &amp; 60102 :</v>
          </cell>
          <cell r="I180">
            <v>416948</v>
          </cell>
          <cell r="K180">
            <v>455175</v>
          </cell>
          <cell r="M180">
            <v>444000</v>
          </cell>
          <cell r="O180">
            <v>391593.57</v>
          </cell>
        </row>
        <row r="181">
          <cell r="B181">
            <v>2415</v>
          </cell>
          <cell r="C181" t="str">
            <v>Blaine Desrosiers</v>
          </cell>
          <cell r="D181">
            <v>2415</v>
          </cell>
          <cell r="E181" t="str">
            <v>Property Maintenance</v>
          </cell>
          <cell r="I181">
            <v>-17346.033281425131</v>
          </cell>
          <cell r="K181">
            <v>-3619</v>
          </cell>
          <cell r="M181">
            <v>-3619</v>
          </cell>
          <cell r="O181">
            <v>85255.580000000016</v>
          </cell>
        </row>
        <row r="182">
          <cell r="B182">
            <v>0</v>
          </cell>
          <cell r="E182" t="str">
            <v>Less intercorporate Charge:</v>
          </cell>
          <cell r="I182">
            <v>-307693.51682107494</v>
          </cell>
        </row>
        <row r="183">
          <cell r="A183">
            <v>2415</v>
          </cell>
          <cell r="B183">
            <v>0</v>
          </cell>
          <cell r="E183" t="str">
            <v>Total for Cost Center 2415</v>
          </cell>
          <cell r="I183">
            <v>91908.44989749993</v>
          </cell>
          <cell r="K183">
            <v>451556</v>
          </cell>
          <cell r="M183">
            <v>440381</v>
          </cell>
          <cell r="O183">
            <v>476849.15</v>
          </cell>
        </row>
        <row r="184">
          <cell r="A184">
            <v>0</v>
          </cell>
          <cell r="B184">
            <v>0</v>
          </cell>
        </row>
        <row r="185">
          <cell r="A185">
            <v>2420</v>
          </cell>
          <cell r="B185">
            <v>2420</v>
          </cell>
          <cell r="C185" t="str">
            <v>Paul Jones</v>
          </cell>
          <cell r="D185">
            <v>2420</v>
          </cell>
          <cell r="E185" t="str">
            <v>Payroll Benefits Clearing</v>
          </cell>
          <cell r="I185">
            <v>0</v>
          </cell>
          <cell r="K185">
            <v>0</v>
          </cell>
          <cell r="M185">
            <v>0</v>
          </cell>
          <cell r="O185">
            <v>1643</v>
          </cell>
        </row>
        <row r="186">
          <cell r="A186">
            <v>0</v>
          </cell>
          <cell r="B186">
            <v>0</v>
          </cell>
        </row>
        <row r="187">
          <cell r="A187">
            <v>0</v>
          </cell>
          <cell r="B187">
            <v>0</v>
          </cell>
        </row>
        <row r="188">
          <cell r="A188">
            <v>2900</v>
          </cell>
          <cell r="B188">
            <v>2900</v>
          </cell>
          <cell r="C188" t="str">
            <v>Maria Passero</v>
          </cell>
          <cell r="D188">
            <v>2900</v>
          </cell>
          <cell r="E188" t="str">
            <v>Intercompany Services</v>
          </cell>
          <cell r="I188">
            <v>717709.02</v>
          </cell>
          <cell r="K188">
            <v>-900000</v>
          </cell>
          <cell r="M188">
            <v>-900000</v>
          </cell>
          <cell r="O188">
            <v>647148.6</v>
          </cell>
        </row>
        <row r="189">
          <cell r="A189">
            <v>0</v>
          </cell>
          <cell r="B189">
            <v>0</v>
          </cell>
        </row>
        <row r="190">
          <cell r="A190">
            <v>0</v>
          </cell>
          <cell r="B190">
            <v>0</v>
          </cell>
        </row>
        <row r="191">
          <cell r="A191">
            <v>0</v>
          </cell>
          <cell r="B191">
            <v>0</v>
          </cell>
          <cell r="C191" t="str">
            <v xml:space="preserve">                                                                               Total Administration</v>
          </cell>
          <cell r="I191">
            <v>1760726.7323775003</v>
          </cell>
          <cell r="K191">
            <v>1674824</v>
          </cell>
          <cell r="M191">
            <v>1694930</v>
          </cell>
          <cell r="O191">
            <v>2930726.57</v>
          </cell>
        </row>
        <row r="192">
          <cell r="A192">
            <v>0</v>
          </cell>
          <cell r="B192">
            <v>0</v>
          </cell>
          <cell r="C192" t="str">
            <v>CUSTOMER SERVICE</v>
          </cell>
        </row>
        <row r="193">
          <cell r="A193">
            <v>0</v>
          </cell>
          <cell r="B193">
            <v>0</v>
          </cell>
        </row>
        <row r="194">
          <cell r="A194">
            <v>300400</v>
          </cell>
          <cell r="B194">
            <v>300400</v>
          </cell>
          <cell r="C194" t="str">
            <v>K. Carmichael</v>
          </cell>
          <cell r="D194">
            <v>300400</v>
          </cell>
          <cell r="E194" t="str">
            <v>Collections for Customer Service</v>
          </cell>
          <cell r="F194">
            <v>0</v>
          </cell>
          <cell r="G194">
            <v>87282</v>
          </cell>
          <cell r="I194">
            <v>87282</v>
          </cell>
          <cell r="K194">
            <v>121120</v>
          </cell>
          <cell r="M194">
            <v>121120</v>
          </cell>
          <cell r="O194">
            <v>111568.9</v>
          </cell>
        </row>
        <row r="195">
          <cell r="A195">
            <v>300401</v>
          </cell>
          <cell r="B195">
            <v>300401</v>
          </cell>
          <cell r="C195" t="str">
            <v>K. Carmichael</v>
          </cell>
          <cell r="D195">
            <v>300401</v>
          </cell>
          <cell r="E195" t="str">
            <v>Reads for Customer Service</v>
          </cell>
          <cell r="F195">
            <v>133000</v>
          </cell>
          <cell r="G195">
            <v>47576.540000000008</v>
          </cell>
          <cell r="I195">
            <v>180576.54</v>
          </cell>
          <cell r="K195">
            <v>107164</v>
          </cell>
          <cell r="M195">
            <v>107164</v>
          </cell>
          <cell r="O195">
            <v>44379.96</v>
          </cell>
        </row>
        <row r="196">
          <cell r="A196">
            <v>300402</v>
          </cell>
          <cell r="B196">
            <v>300402</v>
          </cell>
          <cell r="C196" t="str">
            <v>K. Carmichael</v>
          </cell>
          <cell r="D196">
            <v>300402</v>
          </cell>
          <cell r="E196" t="str">
            <v>Disconnections for Customer Serv.</v>
          </cell>
          <cell r="F196">
            <v>0</v>
          </cell>
          <cell r="G196">
            <v>87282</v>
          </cell>
          <cell r="I196">
            <v>87282</v>
          </cell>
          <cell r="K196">
            <v>68640</v>
          </cell>
          <cell r="M196">
            <v>68640</v>
          </cell>
          <cell r="O196">
            <v>29946.22</v>
          </cell>
        </row>
        <row r="197">
          <cell r="A197">
            <v>300495</v>
          </cell>
          <cell r="B197">
            <v>300495</v>
          </cell>
          <cell r="C197" t="str">
            <v>K. Carmichael</v>
          </cell>
          <cell r="D197">
            <v>300495</v>
          </cell>
          <cell r="E197" t="str">
            <v>Labour Charges to 2501 in Co 0020</v>
          </cell>
          <cell r="F197">
            <v>0</v>
          </cell>
          <cell r="G197">
            <v>0</v>
          </cell>
          <cell r="I197">
            <v>0</v>
          </cell>
          <cell r="K197">
            <v>0</v>
          </cell>
          <cell r="M197">
            <v>0</v>
          </cell>
          <cell r="O197">
            <v>7207.5</v>
          </cell>
        </row>
        <row r="198">
          <cell r="A198">
            <v>300901</v>
          </cell>
          <cell r="B198">
            <v>300901</v>
          </cell>
          <cell r="C198" t="str">
            <v>K. Carmichael</v>
          </cell>
          <cell r="D198">
            <v>300901</v>
          </cell>
          <cell r="E198" t="str">
            <v>Customer Billing</v>
          </cell>
          <cell r="F198">
            <v>124640</v>
          </cell>
          <cell r="G198">
            <v>76181.51999999999</v>
          </cell>
          <cell r="I198">
            <v>200821.52</v>
          </cell>
          <cell r="K198">
            <v>244068</v>
          </cell>
          <cell r="M198">
            <v>244068</v>
          </cell>
          <cell r="O198">
            <v>278774.2</v>
          </cell>
        </row>
        <row r="199">
          <cell r="A199">
            <v>300978</v>
          </cell>
          <cell r="B199">
            <v>300978</v>
          </cell>
          <cell r="C199" t="str">
            <v>K. Carmichael</v>
          </cell>
          <cell r="D199">
            <v>300978</v>
          </cell>
          <cell r="E199" t="str">
            <v>FE - General Customer Service Expense</v>
          </cell>
          <cell r="F199">
            <v>2880</v>
          </cell>
          <cell r="G199">
            <v>283151.76</v>
          </cell>
          <cell r="I199">
            <v>286031.76</v>
          </cell>
          <cell r="K199">
            <v>332112</v>
          </cell>
          <cell r="M199">
            <v>332112</v>
          </cell>
          <cell r="O199">
            <v>0</v>
          </cell>
        </row>
        <row r="200">
          <cell r="A200">
            <v>300979</v>
          </cell>
          <cell r="B200">
            <v>300979</v>
          </cell>
          <cell r="C200" t="str">
            <v>K. Carmichael</v>
          </cell>
          <cell r="D200">
            <v>300979</v>
          </cell>
          <cell r="E200" t="str">
            <v>FE - Cust Servie Supervision</v>
          </cell>
          <cell r="F200">
            <v>0</v>
          </cell>
          <cell r="G200">
            <v>56442.36</v>
          </cell>
          <cell r="I200">
            <v>56442.36</v>
          </cell>
          <cell r="K200">
            <v>26840</v>
          </cell>
          <cell r="M200">
            <v>26840</v>
          </cell>
          <cell r="O200">
            <v>0</v>
          </cell>
        </row>
        <row r="201">
          <cell r="A201">
            <v>300980</v>
          </cell>
          <cell r="B201">
            <v>300980</v>
          </cell>
          <cell r="C201" t="str">
            <v>K. Carmichael</v>
          </cell>
          <cell r="D201">
            <v>300980</v>
          </cell>
          <cell r="E201" t="str">
            <v>FE - Bad Debts Provision</v>
          </cell>
          <cell r="F201">
            <v>50000</v>
          </cell>
          <cell r="G201">
            <v>0</v>
          </cell>
          <cell r="I201">
            <v>50000</v>
          </cell>
          <cell r="K201">
            <v>75000</v>
          </cell>
          <cell r="M201">
            <v>75000</v>
          </cell>
          <cell r="O201">
            <v>128005.87</v>
          </cell>
        </row>
        <row r="202">
          <cell r="A202">
            <v>0</v>
          </cell>
          <cell r="B202">
            <v>0</v>
          </cell>
          <cell r="E202" t="str">
            <v>Settled to CC 2500 via secondary cost elements</v>
          </cell>
          <cell r="F202">
            <v>310520</v>
          </cell>
          <cell r="G202">
            <v>637916.18000000005</v>
          </cell>
          <cell r="I202">
            <v>948436.18</v>
          </cell>
          <cell r="K202">
            <v>974944</v>
          </cell>
          <cell r="M202">
            <v>974944</v>
          </cell>
          <cell r="O202">
            <v>600962.65</v>
          </cell>
        </row>
        <row r="203">
          <cell r="B203">
            <v>2501</v>
          </cell>
          <cell r="C203" t="str">
            <v>K. Carmichael</v>
          </cell>
          <cell r="D203">
            <v>2501</v>
          </cell>
          <cell r="E203" t="str">
            <v>Customer Service</v>
          </cell>
          <cell r="I203">
            <v>-41.622296666697366</v>
          </cell>
          <cell r="K203">
            <v>0</v>
          </cell>
          <cell r="M203">
            <v>0</v>
          </cell>
          <cell r="O203">
            <v>263356.54000000004</v>
          </cell>
        </row>
        <row r="204">
          <cell r="A204">
            <v>2501</v>
          </cell>
          <cell r="B204">
            <v>0</v>
          </cell>
          <cell r="C204" t="str">
            <v xml:space="preserve">                                                                               Total Customer Service</v>
          </cell>
          <cell r="I204">
            <v>948394.55770333332</v>
          </cell>
          <cell r="K204">
            <v>974944</v>
          </cell>
          <cell r="M204">
            <v>974944</v>
          </cell>
          <cell r="O204">
            <v>864319.19000000006</v>
          </cell>
        </row>
        <row r="205">
          <cell r="A205">
            <v>0</v>
          </cell>
          <cell r="B205">
            <v>0</v>
          </cell>
        </row>
        <row r="206">
          <cell r="A206">
            <v>0</v>
          </cell>
          <cell r="B206">
            <v>0</v>
          </cell>
        </row>
        <row r="207">
          <cell r="A207">
            <v>0</v>
          </cell>
          <cell r="B207">
            <v>0</v>
          </cell>
        </row>
        <row r="208">
          <cell r="A208">
            <v>0</v>
          </cell>
          <cell r="B208">
            <v>0</v>
          </cell>
          <cell r="C208" t="str">
            <v>CANADIAN NIAGARA POWER INC.</v>
          </cell>
        </row>
        <row r="209">
          <cell r="A209">
            <v>0</v>
          </cell>
          <cell r="B209">
            <v>0</v>
          </cell>
          <cell r="C209" t="str">
            <v>Summary of Operating Expenses</v>
          </cell>
        </row>
        <row r="210">
          <cell r="A210">
            <v>0</v>
          </cell>
          <cell r="B210">
            <v>0</v>
          </cell>
          <cell r="C210" t="str">
            <v>Budget 2006</v>
          </cell>
        </row>
        <row r="211">
          <cell r="A211">
            <v>0</v>
          </cell>
          <cell r="B211">
            <v>0</v>
          </cell>
        </row>
        <row r="212">
          <cell r="A212" t="str">
            <v xml:space="preserve"> Order/CC</v>
          </cell>
          <cell r="B212" t="str">
            <v xml:space="preserve"> Order/CC</v>
          </cell>
          <cell r="C212" t="str">
            <v>Responsibility</v>
          </cell>
          <cell r="D212" t="str">
            <v xml:space="preserve"> Order/CC</v>
          </cell>
          <cell r="E212" t="str">
            <v>Description</v>
          </cell>
          <cell r="F212" t="str">
            <v>Material/Services</v>
          </cell>
          <cell r="G212" t="str">
            <v>Labour</v>
          </cell>
          <cell r="I212" t="str">
            <v>Budget 2006</v>
          </cell>
          <cell r="K212" t="str">
            <v>Budget 2005</v>
          </cell>
          <cell r="M212" t="str">
            <v>Forecast 2005</v>
          </cell>
          <cell r="O212" t="str">
            <v>Actual 2004</v>
          </cell>
        </row>
        <row r="213">
          <cell r="A213">
            <v>0</v>
          </cell>
          <cell r="B213">
            <v>0</v>
          </cell>
        </row>
        <row r="214">
          <cell r="A214">
            <v>0</v>
          </cell>
          <cell r="B214">
            <v>0</v>
          </cell>
          <cell r="C214" t="str">
            <v>PORT COLBORNE DISTRIBUTION</v>
          </cell>
        </row>
        <row r="215">
          <cell r="A215">
            <v>0</v>
          </cell>
          <cell r="B215">
            <v>0</v>
          </cell>
        </row>
        <row r="216">
          <cell r="A216">
            <v>600000</v>
          </cell>
          <cell r="B216">
            <v>600000</v>
          </cell>
          <cell r="C216" t="str">
            <v>Stanton Sheogobind</v>
          </cell>
          <cell r="D216">
            <v>600000</v>
          </cell>
          <cell r="E216" t="str">
            <v>PC Operating Supervision &amp; Engineering</v>
          </cell>
          <cell r="F216">
            <v>0</v>
          </cell>
          <cell r="G216">
            <v>57759.56</v>
          </cell>
          <cell r="I216">
            <v>57759.56</v>
          </cell>
          <cell r="K216">
            <v>22905.48</v>
          </cell>
          <cell r="M216">
            <v>22905.48</v>
          </cell>
          <cell r="O216">
            <v>0</v>
          </cell>
        </row>
        <row r="217">
          <cell r="A217">
            <v>600001</v>
          </cell>
          <cell r="B217">
            <v>600001</v>
          </cell>
          <cell r="C217" t="str">
            <v>Stanton Sheogobind</v>
          </cell>
          <cell r="D217">
            <v>600001</v>
          </cell>
          <cell r="E217" t="str">
            <v>PC OEB Preparations</v>
          </cell>
          <cell r="F217">
            <v>0</v>
          </cell>
          <cell r="G217">
            <v>0</v>
          </cell>
          <cell r="I217">
            <v>0</v>
          </cell>
          <cell r="K217">
            <v>1083</v>
          </cell>
          <cell r="M217">
            <v>1083</v>
          </cell>
          <cell r="O217">
            <v>0</v>
          </cell>
        </row>
        <row r="218">
          <cell r="A218">
            <v>600002</v>
          </cell>
          <cell r="B218">
            <v>600002</v>
          </cell>
          <cell r="C218" t="str">
            <v>Stanton Sheogobind</v>
          </cell>
          <cell r="D218">
            <v>600002</v>
          </cell>
          <cell r="E218" t="str">
            <v>PC IMO Preparations</v>
          </cell>
          <cell r="F218">
            <v>0</v>
          </cell>
          <cell r="G218">
            <v>0</v>
          </cell>
          <cell r="I218">
            <v>0</v>
          </cell>
          <cell r="K218">
            <v>1083</v>
          </cell>
          <cell r="M218">
            <v>1083</v>
          </cell>
          <cell r="O218">
            <v>2159.5300000000002</v>
          </cell>
        </row>
        <row r="219">
          <cell r="A219">
            <v>600003</v>
          </cell>
          <cell r="B219">
            <v>600003</v>
          </cell>
          <cell r="C219" t="str">
            <v>Stanton Sheogobind</v>
          </cell>
          <cell r="D219">
            <v>600003</v>
          </cell>
          <cell r="E219" t="str">
            <v>PC Load Dispatching-Oper Serv Distr</v>
          </cell>
          <cell r="F219">
            <v>0</v>
          </cell>
          <cell r="G219">
            <v>97899.26</v>
          </cell>
          <cell r="I219">
            <v>97899.26</v>
          </cell>
          <cell r="K219">
            <v>1083</v>
          </cell>
          <cell r="M219">
            <v>1083</v>
          </cell>
          <cell r="O219">
            <v>88890</v>
          </cell>
        </row>
        <row r="220">
          <cell r="A220">
            <v>600004</v>
          </cell>
          <cell r="B220">
            <v>600004</v>
          </cell>
          <cell r="C220" t="str">
            <v>Stanton Sheogobind</v>
          </cell>
          <cell r="D220">
            <v>600004</v>
          </cell>
          <cell r="E220" t="str">
            <v>PC Stations-buildings &amp; Fixtures Expense</v>
          </cell>
          <cell r="F220">
            <v>8000</v>
          </cell>
          <cell r="G220">
            <v>0</v>
          </cell>
          <cell r="I220">
            <v>8000</v>
          </cell>
          <cell r="K220">
            <v>20300</v>
          </cell>
          <cell r="M220">
            <v>20300</v>
          </cell>
          <cell r="O220">
            <v>14955.59</v>
          </cell>
        </row>
        <row r="221">
          <cell r="A221">
            <v>600005</v>
          </cell>
          <cell r="B221">
            <v>600005</v>
          </cell>
          <cell r="C221" t="str">
            <v>Stanton Sheogobind</v>
          </cell>
          <cell r="D221">
            <v>600005</v>
          </cell>
          <cell r="E221" t="str">
            <v>PC Station Equipment-Oper Lbr &amp; Expense</v>
          </cell>
          <cell r="F221">
            <v>12000</v>
          </cell>
          <cell r="G221">
            <v>13960.960000000003</v>
          </cell>
          <cell r="I221">
            <v>25960.960000000003</v>
          </cell>
          <cell r="K221">
            <v>12030</v>
          </cell>
          <cell r="M221">
            <v>12030</v>
          </cell>
          <cell r="O221">
            <v>20074.5</v>
          </cell>
        </row>
        <row r="222">
          <cell r="A222">
            <v>600006</v>
          </cell>
          <cell r="B222">
            <v>600006</v>
          </cell>
          <cell r="C222" t="str">
            <v>Stanton Sheogobind</v>
          </cell>
          <cell r="D222">
            <v>600006</v>
          </cell>
          <cell r="E222" t="str">
            <v>PC O/H Dist Lines-Operating Lbr&amp;Expenses</v>
          </cell>
          <cell r="F222">
            <v>1700</v>
          </cell>
          <cell r="G222">
            <v>7132.7999999999993</v>
          </cell>
          <cell r="I222">
            <v>8832.7999999999993</v>
          </cell>
          <cell r="K222">
            <v>23035.119999999999</v>
          </cell>
          <cell r="M222">
            <v>23035.119999999999</v>
          </cell>
          <cell r="O222">
            <v>33887.699999999997</v>
          </cell>
        </row>
        <row r="223">
          <cell r="A223">
            <v>600007</v>
          </cell>
          <cell r="B223">
            <v>600007</v>
          </cell>
          <cell r="C223" t="str">
            <v>Stanton Sheogobind</v>
          </cell>
          <cell r="D223">
            <v>600007</v>
          </cell>
          <cell r="E223" t="str">
            <v>PC O/H Distr Transformers-Operations</v>
          </cell>
          <cell r="F223">
            <v>1500</v>
          </cell>
          <cell r="G223">
            <v>4755.2</v>
          </cell>
          <cell r="I223">
            <v>6255.2</v>
          </cell>
          <cell r="K223">
            <v>6915</v>
          </cell>
          <cell r="M223">
            <v>6915</v>
          </cell>
          <cell r="O223">
            <v>2385.77</v>
          </cell>
        </row>
        <row r="224">
          <cell r="A224">
            <v>600008</v>
          </cell>
          <cell r="B224">
            <v>600008</v>
          </cell>
          <cell r="C224" t="str">
            <v>Stanton Sheogobind</v>
          </cell>
          <cell r="D224">
            <v>600008</v>
          </cell>
          <cell r="E224" t="str">
            <v>PC U/G Dist Lines-Operating Lbr&amp;Expenses</v>
          </cell>
          <cell r="F224">
            <v>11000</v>
          </cell>
          <cell r="G224">
            <v>38106.400000000009</v>
          </cell>
          <cell r="I224">
            <v>49106.400000000009</v>
          </cell>
          <cell r="K224">
            <v>33990</v>
          </cell>
          <cell r="M224">
            <v>33990</v>
          </cell>
          <cell r="O224">
            <v>51414.25</v>
          </cell>
        </row>
        <row r="225">
          <cell r="A225">
            <v>600009</v>
          </cell>
          <cell r="B225">
            <v>600009</v>
          </cell>
          <cell r="C225" t="str">
            <v>Stanton Sheogobind</v>
          </cell>
          <cell r="D225">
            <v>600009</v>
          </cell>
          <cell r="E225" t="str">
            <v>PC U/G Distr Transformers-Operations</v>
          </cell>
          <cell r="F225">
            <v>0</v>
          </cell>
          <cell r="G225">
            <v>5944</v>
          </cell>
          <cell r="I225">
            <v>5944</v>
          </cell>
          <cell r="K225">
            <v>3790.52</v>
          </cell>
          <cell r="M225">
            <v>3790.52</v>
          </cell>
          <cell r="O225">
            <v>510</v>
          </cell>
        </row>
        <row r="226">
          <cell r="A226">
            <v>600010</v>
          </cell>
          <cell r="B226">
            <v>600010</v>
          </cell>
          <cell r="C226" t="str">
            <v>Stanton Sheogobind</v>
          </cell>
          <cell r="D226">
            <v>600010</v>
          </cell>
          <cell r="E226" t="str">
            <v>PC Meter Expenses</v>
          </cell>
          <cell r="F226">
            <v>30000</v>
          </cell>
          <cell r="G226">
            <v>20741.25</v>
          </cell>
          <cell r="I226">
            <v>50741.25</v>
          </cell>
          <cell r="K226">
            <v>18952.48</v>
          </cell>
          <cell r="M226">
            <v>18952.48</v>
          </cell>
          <cell r="O226">
            <v>12352.84</v>
          </cell>
        </row>
        <row r="227">
          <cell r="A227">
            <v>600011</v>
          </cell>
          <cell r="B227">
            <v>600011</v>
          </cell>
          <cell r="C227" t="str">
            <v>Stanton Sheogobind</v>
          </cell>
          <cell r="D227">
            <v>600011</v>
          </cell>
          <cell r="E227" t="str">
            <v>PC Customer Premise-Operating Lbr</v>
          </cell>
          <cell r="F227">
            <v>0</v>
          </cell>
          <cell r="G227">
            <v>3566.3999999999996</v>
          </cell>
          <cell r="I227">
            <v>3566.3999999999996</v>
          </cell>
          <cell r="K227">
            <v>2599.1999999999998</v>
          </cell>
          <cell r="M227">
            <v>2599.1999999999998</v>
          </cell>
          <cell r="O227">
            <v>510</v>
          </cell>
        </row>
        <row r="228">
          <cell r="A228">
            <v>600012</v>
          </cell>
          <cell r="B228">
            <v>600012</v>
          </cell>
          <cell r="C228" t="str">
            <v>Stanton Sheogobind</v>
          </cell>
          <cell r="D228">
            <v>600012</v>
          </cell>
          <cell r="E228" t="str">
            <v>PC Misc Distribution Expense</v>
          </cell>
          <cell r="F228">
            <v>5000</v>
          </cell>
          <cell r="G228">
            <v>45432</v>
          </cell>
          <cell r="I228">
            <v>50432</v>
          </cell>
          <cell r="K228">
            <v>66935.56</v>
          </cell>
          <cell r="M228">
            <v>66935.56</v>
          </cell>
          <cell r="O228">
            <v>14852.51</v>
          </cell>
        </row>
        <row r="229">
          <cell r="A229">
            <v>600013</v>
          </cell>
          <cell r="B229">
            <v>600013</v>
          </cell>
          <cell r="C229" t="str">
            <v>Stanton Sheogobind</v>
          </cell>
          <cell r="D229">
            <v>600013</v>
          </cell>
          <cell r="E229" t="str">
            <v>PC Distribution Rental</v>
          </cell>
          <cell r="F229">
            <v>0</v>
          </cell>
          <cell r="G229">
            <v>0</v>
          </cell>
          <cell r="I229">
            <v>0</v>
          </cell>
          <cell r="K229">
            <v>0</v>
          </cell>
          <cell r="M229">
            <v>0</v>
          </cell>
          <cell r="O229">
            <v>629.41999999999996</v>
          </cell>
        </row>
        <row r="230">
          <cell r="A230">
            <v>600014</v>
          </cell>
          <cell r="B230">
            <v>600014</v>
          </cell>
          <cell r="C230" t="str">
            <v>Stanton Sheogobind</v>
          </cell>
          <cell r="D230">
            <v>600014</v>
          </cell>
          <cell r="E230" t="str">
            <v>PC Maint Supervision &amp; Engineering</v>
          </cell>
          <cell r="F230">
            <v>0</v>
          </cell>
          <cell r="G230">
            <v>0</v>
          </cell>
          <cell r="I230">
            <v>0</v>
          </cell>
          <cell r="K230">
            <v>0</v>
          </cell>
          <cell r="M230">
            <v>0</v>
          </cell>
          <cell r="O230">
            <v>1275</v>
          </cell>
        </row>
        <row r="231">
          <cell r="A231">
            <v>600015</v>
          </cell>
          <cell r="B231">
            <v>600015</v>
          </cell>
          <cell r="C231" t="str">
            <v>Stanton Sheogobind</v>
          </cell>
          <cell r="D231">
            <v>600015</v>
          </cell>
          <cell r="E231" t="str">
            <v>PC Stations-Maint-Building &amp; Fixtures</v>
          </cell>
          <cell r="F231">
            <v>0</v>
          </cell>
          <cell r="G231">
            <v>0</v>
          </cell>
          <cell r="I231">
            <v>0</v>
          </cell>
          <cell r="K231">
            <v>7749</v>
          </cell>
          <cell r="M231">
            <v>7749</v>
          </cell>
          <cell r="O231">
            <v>6513.49</v>
          </cell>
        </row>
        <row r="232">
          <cell r="A232">
            <v>600016</v>
          </cell>
          <cell r="B232">
            <v>600016</v>
          </cell>
          <cell r="C232" t="str">
            <v>Stanton Sheogobind</v>
          </cell>
          <cell r="D232">
            <v>600016</v>
          </cell>
          <cell r="E232" t="str">
            <v>PC Stations-Maintenance on Equipment</v>
          </cell>
          <cell r="F232">
            <v>6000</v>
          </cell>
          <cell r="G232">
            <v>38742</v>
          </cell>
          <cell r="I232">
            <v>44742</v>
          </cell>
          <cell r="K232">
            <v>51583.519999999997</v>
          </cell>
          <cell r="M232">
            <v>51583.519999999997</v>
          </cell>
          <cell r="O232">
            <v>2092.17</v>
          </cell>
        </row>
        <row r="233">
          <cell r="A233">
            <v>600017</v>
          </cell>
          <cell r="B233">
            <v>600017</v>
          </cell>
          <cell r="C233" t="str">
            <v>Stanton Sheogobind</v>
          </cell>
          <cell r="D233">
            <v>600017</v>
          </cell>
          <cell r="E233" t="str">
            <v>PC Maint-O/H Poles Cond &amp; Devices</v>
          </cell>
          <cell r="F233">
            <v>35000</v>
          </cell>
          <cell r="G233">
            <v>17832</v>
          </cell>
          <cell r="I233">
            <v>52832</v>
          </cell>
          <cell r="K233">
            <v>96676.88</v>
          </cell>
          <cell r="M233">
            <v>96676.88</v>
          </cell>
          <cell r="O233">
            <v>83426.7</v>
          </cell>
        </row>
        <row r="234">
          <cell r="A234">
            <v>600018</v>
          </cell>
          <cell r="B234">
            <v>600018</v>
          </cell>
          <cell r="C234" t="str">
            <v>Stanton Sheogobind</v>
          </cell>
          <cell r="D234">
            <v>600018</v>
          </cell>
          <cell r="E234" t="str">
            <v>PC Maintenance-Overhead Services</v>
          </cell>
          <cell r="F234">
            <v>14000</v>
          </cell>
          <cell r="G234">
            <v>29720</v>
          </cell>
          <cell r="I234">
            <v>43720</v>
          </cell>
          <cell r="K234">
            <v>98589.88</v>
          </cell>
          <cell r="M234">
            <v>98589.88</v>
          </cell>
          <cell r="O234">
            <v>99591.38</v>
          </cell>
        </row>
        <row r="235">
          <cell r="A235">
            <v>600019</v>
          </cell>
          <cell r="B235">
            <v>600019</v>
          </cell>
          <cell r="C235" t="str">
            <v>Stanton Sheogobind</v>
          </cell>
          <cell r="D235">
            <v>600019</v>
          </cell>
          <cell r="E235" t="str">
            <v>PC Maintenance-Rights of Way</v>
          </cell>
          <cell r="F235">
            <v>100000</v>
          </cell>
          <cell r="G235">
            <v>11178.799999999988</v>
          </cell>
          <cell r="I235">
            <v>111178.79999999999</v>
          </cell>
          <cell r="K235">
            <v>95830</v>
          </cell>
          <cell r="M235">
            <v>95830</v>
          </cell>
          <cell r="O235">
            <v>67567.75</v>
          </cell>
        </row>
        <row r="236">
          <cell r="A236">
            <v>600020</v>
          </cell>
          <cell r="B236">
            <v>600020</v>
          </cell>
          <cell r="C236" t="str">
            <v>Stanton Sheogobind</v>
          </cell>
          <cell r="D236">
            <v>600020</v>
          </cell>
          <cell r="E236" t="str">
            <v>PC Maintenance-U/G Conductors &amp; Devices</v>
          </cell>
          <cell r="F236">
            <v>12000</v>
          </cell>
          <cell r="G236">
            <v>17832</v>
          </cell>
          <cell r="I236">
            <v>29832</v>
          </cell>
          <cell r="K236">
            <v>23913</v>
          </cell>
          <cell r="M236">
            <v>23913</v>
          </cell>
          <cell r="O236">
            <v>36048.75</v>
          </cell>
        </row>
        <row r="237">
          <cell r="A237">
            <v>600021</v>
          </cell>
          <cell r="B237">
            <v>600021</v>
          </cell>
          <cell r="C237" t="str">
            <v>Stanton Sheogobind</v>
          </cell>
          <cell r="D237">
            <v>600021</v>
          </cell>
          <cell r="E237" t="str">
            <v>PC Maintenance-U/G Services</v>
          </cell>
          <cell r="F237">
            <v>4000</v>
          </cell>
          <cell r="G237">
            <v>11888</v>
          </cell>
          <cell r="I237">
            <v>15888</v>
          </cell>
          <cell r="K237">
            <v>11498</v>
          </cell>
          <cell r="M237">
            <v>11498</v>
          </cell>
          <cell r="O237">
            <v>7270</v>
          </cell>
        </row>
        <row r="238">
          <cell r="A238">
            <v>600022</v>
          </cell>
          <cell r="B238">
            <v>600022</v>
          </cell>
          <cell r="C238" t="str">
            <v>Stanton Sheogobind</v>
          </cell>
          <cell r="D238">
            <v>600022</v>
          </cell>
          <cell r="E238" t="str">
            <v>PC Maintenance-Line Transformers</v>
          </cell>
          <cell r="F238">
            <v>18000</v>
          </cell>
          <cell r="G238">
            <v>5944</v>
          </cell>
          <cell r="I238">
            <v>23944</v>
          </cell>
          <cell r="K238">
            <v>25757.68</v>
          </cell>
          <cell r="M238">
            <v>25757.68</v>
          </cell>
          <cell r="O238">
            <v>12913.12</v>
          </cell>
        </row>
        <row r="239">
          <cell r="A239">
            <v>600023</v>
          </cell>
          <cell r="B239">
            <v>600023</v>
          </cell>
          <cell r="C239" t="str">
            <v>Stanton Sheogobind</v>
          </cell>
          <cell r="D239">
            <v>600023</v>
          </cell>
          <cell r="E239" t="str">
            <v>PC Meter Maintenance</v>
          </cell>
          <cell r="F239">
            <v>1200</v>
          </cell>
          <cell r="G239">
            <v>73783.540000000008</v>
          </cell>
          <cell r="I239">
            <v>74983.540000000008</v>
          </cell>
          <cell r="K239">
            <v>71454.36</v>
          </cell>
          <cell r="M239">
            <v>71454.36</v>
          </cell>
          <cell r="O239">
            <v>27355.48</v>
          </cell>
        </row>
        <row r="240">
          <cell r="A240">
            <v>600024</v>
          </cell>
          <cell r="B240">
            <v>600024</v>
          </cell>
          <cell r="C240" t="str">
            <v>Stanton Sheogobind</v>
          </cell>
          <cell r="D240">
            <v>600024</v>
          </cell>
          <cell r="E240" t="str">
            <v>PC Customer Premise Maintenance</v>
          </cell>
          <cell r="F240">
            <v>5000</v>
          </cell>
          <cell r="G240">
            <v>0</v>
          </cell>
          <cell r="I240">
            <v>5000</v>
          </cell>
          <cell r="K240">
            <v>1083</v>
          </cell>
          <cell r="M240">
            <v>1083</v>
          </cell>
          <cell r="O240">
            <v>510</v>
          </cell>
        </row>
        <row r="241">
          <cell r="A241">
            <v>600025</v>
          </cell>
          <cell r="B241">
            <v>600025</v>
          </cell>
          <cell r="C241" t="str">
            <v>Stanton Sheogobind</v>
          </cell>
          <cell r="D241">
            <v>600025</v>
          </cell>
          <cell r="E241" t="str">
            <v>PC OEB Reporting</v>
          </cell>
          <cell r="F241">
            <v>0</v>
          </cell>
          <cell r="G241">
            <v>0</v>
          </cell>
          <cell r="I241">
            <v>0</v>
          </cell>
          <cell r="K241">
            <v>0</v>
          </cell>
          <cell r="M241">
            <v>0</v>
          </cell>
          <cell r="O241">
            <v>0</v>
          </cell>
        </row>
        <row r="242">
          <cell r="A242">
            <v>600026</v>
          </cell>
          <cell r="B242">
            <v>600026</v>
          </cell>
          <cell r="C242" t="str">
            <v>Stanton Sheogobind</v>
          </cell>
          <cell r="D242">
            <v>600026</v>
          </cell>
          <cell r="E242" t="str">
            <v>PC Maintenance-Sentinal Lights Lbr &amp; Exp</v>
          </cell>
          <cell r="F242">
            <v>0</v>
          </cell>
          <cell r="G242">
            <v>0</v>
          </cell>
          <cell r="I242">
            <v>0</v>
          </cell>
          <cell r="K242">
            <v>0</v>
          </cell>
          <cell r="M242">
            <v>0</v>
          </cell>
          <cell r="O242">
            <v>0</v>
          </cell>
        </row>
        <row r="243">
          <cell r="A243">
            <v>600027</v>
          </cell>
          <cell r="B243">
            <v>600027</v>
          </cell>
          <cell r="C243" t="str">
            <v>Stanton Sheogobind</v>
          </cell>
          <cell r="D243">
            <v>600027</v>
          </cell>
          <cell r="E243" t="str">
            <v>PC Maintenance-Lights Labour &amp; Expense</v>
          </cell>
          <cell r="F243">
            <v>0</v>
          </cell>
          <cell r="G243">
            <v>0</v>
          </cell>
          <cell r="I243">
            <v>0</v>
          </cell>
          <cell r="K243">
            <v>0</v>
          </cell>
          <cell r="M243">
            <v>0</v>
          </cell>
          <cell r="O243">
            <v>1696.08</v>
          </cell>
        </row>
        <row r="244">
          <cell r="A244">
            <v>600040</v>
          </cell>
          <cell r="B244">
            <v>600040</v>
          </cell>
          <cell r="C244" t="str">
            <v>Stanton Sheogobind</v>
          </cell>
          <cell r="D244">
            <v>600040</v>
          </cell>
          <cell r="E244" t="str">
            <v>PC Maintenance-Poles, Towers &amp; Fixtures</v>
          </cell>
          <cell r="F244">
            <v>8000</v>
          </cell>
          <cell r="G244">
            <v>9510.4000000000015</v>
          </cell>
          <cell r="I244">
            <v>17510.400000000001</v>
          </cell>
          <cell r="K244">
            <v>23585.599999999999</v>
          </cell>
          <cell r="M244">
            <v>23585.599999999999</v>
          </cell>
          <cell r="O244">
            <v>24607.360000000001</v>
          </cell>
        </row>
        <row r="245">
          <cell r="A245">
            <v>600120</v>
          </cell>
          <cell r="B245">
            <v>600120</v>
          </cell>
          <cell r="C245" t="str">
            <v>Stanton Sheogobind</v>
          </cell>
          <cell r="D245">
            <v>600120</v>
          </cell>
          <cell r="E245" t="str">
            <v>PC-Maintenance of Scada System</v>
          </cell>
          <cell r="F245">
            <v>2000</v>
          </cell>
          <cell r="G245">
            <v>5595.1200000000008</v>
          </cell>
          <cell r="I245">
            <v>7595.1200000000008</v>
          </cell>
          <cell r="K245">
            <v>23974.240000000002</v>
          </cell>
          <cell r="M245">
            <v>23974.240000000002</v>
          </cell>
          <cell r="O245">
            <v>22195.33</v>
          </cell>
        </row>
        <row r="246">
          <cell r="A246">
            <v>600123</v>
          </cell>
          <cell r="B246">
            <v>600123</v>
          </cell>
          <cell r="C246" t="str">
            <v>Dave Steinschifter</v>
          </cell>
          <cell r="D246">
            <v>600123</v>
          </cell>
          <cell r="E246" t="str">
            <v>PC - Supervision System Assets</v>
          </cell>
          <cell r="F246">
            <v>0</v>
          </cell>
          <cell r="G246">
            <v>6256.5</v>
          </cell>
          <cell r="I246">
            <v>6256.5</v>
          </cell>
          <cell r="K246">
            <v>9584.52</v>
          </cell>
          <cell r="M246">
            <v>9584.52</v>
          </cell>
          <cell r="O246">
            <v>0</v>
          </cell>
        </row>
        <row r="247">
          <cell r="A247">
            <v>600122</v>
          </cell>
          <cell r="B247">
            <v>600122</v>
          </cell>
          <cell r="C247" t="str">
            <v>Stanton Sheogobind</v>
          </cell>
          <cell r="D247">
            <v>600122</v>
          </cell>
          <cell r="E247" t="str">
            <v>PC Utiltismart services</v>
          </cell>
          <cell r="F247">
            <v>74137</v>
          </cell>
          <cell r="G247">
            <v>0</v>
          </cell>
          <cell r="I247">
            <v>74137</v>
          </cell>
          <cell r="K247">
            <v>51350</v>
          </cell>
          <cell r="M247">
            <v>51350</v>
          </cell>
          <cell r="O247">
            <v>47235.55</v>
          </cell>
        </row>
        <row r="248">
          <cell r="A248">
            <v>0</v>
          </cell>
          <cell r="B248">
            <v>0</v>
          </cell>
          <cell r="E248" t="str">
            <v>Settled to CC 2600 via secondary cost elements</v>
          </cell>
          <cell r="F248">
            <v>348537</v>
          </cell>
          <cell r="G248">
            <v>523580.19000000006</v>
          </cell>
          <cell r="I248">
            <v>872117.19000000006</v>
          </cell>
          <cell r="K248">
            <v>807332.04</v>
          </cell>
          <cell r="M248">
            <v>807332.04</v>
          </cell>
          <cell r="O248">
            <v>682920.27</v>
          </cell>
        </row>
        <row r="249">
          <cell r="B249">
            <v>2600</v>
          </cell>
          <cell r="C249" t="str">
            <v>Stanton Sheogobind</v>
          </cell>
          <cell r="D249">
            <v>2600</v>
          </cell>
          <cell r="E249" t="str">
            <v>Distribution-PC</v>
          </cell>
          <cell r="I249">
            <v>0</v>
          </cell>
          <cell r="K249">
            <v>-8.0000000074505806E-2</v>
          </cell>
          <cell r="M249">
            <v>-8.0000000074505806E-2</v>
          </cell>
          <cell r="O249">
            <v>3773.4899999999907</v>
          </cell>
        </row>
        <row r="250">
          <cell r="A250">
            <v>2600</v>
          </cell>
          <cell r="B250">
            <v>0</v>
          </cell>
          <cell r="E250" t="str">
            <v>Total for Cost Center 2600 :</v>
          </cell>
          <cell r="I250">
            <v>872117.19000000006</v>
          </cell>
          <cell r="K250">
            <v>807331.96</v>
          </cell>
          <cell r="M250">
            <v>807331.96</v>
          </cell>
          <cell r="O250">
            <v>686693.76</v>
          </cell>
        </row>
        <row r="251">
          <cell r="A251">
            <v>0</v>
          </cell>
          <cell r="B251">
            <v>0</v>
          </cell>
        </row>
        <row r="252">
          <cell r="A252">
            <v>0</v>
          </cell>
          <cell r="B252">
            <v>0</v>
          </cell>
        </row>
        <row r="253">
          <cell r="A253">
            <v>0</v>
          </cell>
          <cell r="B253">
            <v>0</v>
          </cell>
          <cell r="E253" t="str">
            <v>Total Port Colborne Distribution</v>
          </cell>
          <cell r="I253">
            <v>872117.19000000006</v>
          </cell>
          <cell r="K253">
            <v>807331.96</v>
          </cell>
          <cell r="M253">
            <v>807331.96</v>
          </cell>
          <cell r="O253">
            <v>686693.76</v>
          </cell>
        </row>
        <row r="254">
          <cell r="A254">
            <v>0</v>
          </cell>
          <cell r="B254">
            <v>0</v>
          </cell>
          <cell r="C254" t="str">
            <v>PORT COLBORNE ADMINISTRATION</v>
          </cell>
        </row>
        <row r="255">
          <cell r="A255">
            <v>600028</v>
          </cell>
          <cell r="B255">
            <v>600028</v>
          </cell>
          <cell r="C255" t="str">
            <v>Bernie Haines</v>
          </cell>
          <cell r="D255">
            <v>600028</v>
          </cell>
          <cell r="E255" t="str">
            <v>PC-Environ, H&amp;S Compliance Project</v>
          </cell>
          <cell r="F255">
            <v>0</v>
          </cell>
          <cell r="G255">
            <v>0</v>
          </cell>
          <cell r="I255">
            <v>0</v>
          </cell>
          <cell r="K255">
            <v>0</v>
          </cell>
          <cell r="M255">
            <v>0</v>
          </cell>
          <cell r="O255">
            <v>0</v>
          </cell>
        </row>
        <row r="256">
          <cell r="A256">
            <v>600080</v>
          </cell>
          <cell r="B256">
            <v>600080</v>
          </cell>
          <cell r="C256" t="str">
            <v>B Desrosiers</v>
          </cell>
          <cell r="D256">
            <v>600080</v>
          </cell>
          <cell r="E256" t="str">
            <v>PC General Maintenance</v>
          </cell>
          <cell r="F256">
            <v>63700</v>
          </cell>
          <cell r="G256">
            <v>21056</v>
          </cell>
          <cell r="I256">
            <v>84756</v>
          </cell>
          <cell r="K256">
            <v>59952.800000000003</v>
          </cell>
          <cell r="M256">
            <v>59952.800000000003</v>
          </cell>
          <cell r="O256">
            <v>42584.68</v>
          </cell>
        </row>
        <row r="257">
          <cell r="A257">
            <v>0</v>
          </cell>
          <cell r="B257">
            <v>0</v>
          </cell>
          <cell r="E257" t="str">
            <v>Settled to CC 2610 via 60100</v>
          </cell>
          <cell r="I257">
            <v>84756</v>
          </cell>
          <cell r="K257">
            <v>59952.800000000003</v>
          </cell>
          <cell r="M257">
            <v>59952.800000000003</v>
          </cell>
          <cell r="O257">
            <v>42584.68</v>
          </cell>
        </row>
        <row r="258">
          <cell r="B258">
            <v>2610</v>
          </cell>
          <cell r="C258" t="str">
            <v>Harry Clutterbuck</v>
          </cell>
          <cell r="D258">
            <v>2610</v>
          </cell>
          <cell r="E258" t="str">
            <v xml:space="preserve">PC Administrative Operating Expenses </v>
          </cell>
          <cell r="I258">
            <v>182273</v>
          </cell>
          <cell r="K258">
            <v>361000</v>
          </cell>
          <cell r="M258">
            <v>322000</v>
          </cell>
          <cell r="O258">
            <v>190146.18</v>
          </cell>
        </row>
        <row r="259">
          <cell r="A259">
            <v>2610</v>
          </cell>
          <cell r="B259">
            <v>0</v>
          </cell>
          <cell r="E259" t="str">
            <v>Total for Cost Center 2610 :</v>
          </cell>
          <cell r="I259">
            <v>267029</v>
          </cell>
          <cell r="K259">
            <v>420952.8</v>
          </cell>
          <cell r="M259">
            <v>381952.8</v>
          </cell>
          <cell r="O259">
            <v>232730.86</v>
          </cell>
        </row>
        <row r="260">
          <cell r="A260">
            <v>0</v>
          </cell>
          <cell r="B260">
            <v>0</v>
          </cell>
        </row>
        <row r="261">
          <cell r="A261">
            <v>2699</v>
          </cell>
          <cell r="B261">
            <v>2699</v>
          </cell>
          <cell r="C261" t="str">
            <v>Maria Passero</v>
          </cell>
          <cell r="D261">
            <v>2699</v>
          </cell>
          <cell r="E261" t="str">
            <v>Intercompany Services</v>
          </cell>
          <cell r="I261">
            <v>1053447.82</v>
          </cell>
          <cell r="K261">
            <v>66000</v>
          </cell>
          <cell r="M261">
            <v>66000</v>
          </cell>
          <cell r="O261">
            <v>71950.149999999994</v>
          </cell>
        </row>
        <row r="262">
          <cell r="A262">
            <v>2622</v>
          </cell>
          <cell r="B262">
            <v>2622</v>
          </cell>
          <cell r="D262">
            <v>2622</v>
          </cell>
          <cell r="E262" t="str">
            <v>PC - Other Admin</v>
          </cell>
          <cell r="I262">
            <v>-253728.61</v>
          </cell>
        </row>
        <row r="263">
          <cell r="A263">
            <v>0</v>
          </cell>
          <cell r="B263">
            <v>0</v>
          </cell>
          <cell r="E263" t="str">
            <v xml:space="preserve">Total Port Colborne Administration </v>
          </cell>
          <cell r="I263">
            <v>1066748.21</v>
          </cell>
          <cell r="K263">
            <v>486952.8</v>
          </cell>
          <cell r="M263">
            <v>447952.8</v>
          </cell>
          <cell r="O263">
            <v>304681.01</v>
          </cell>
        </row>
        <row r="264">
          <cell r="A264">
            <v>0</v>
          </cell>
          <cell r="B264">
            <v>0</v>
          </cell>
        </row>
        <row r="265">
          <cell r="A265">
            <v>0</v>
          </cell>
          <cell r="B265">
            <v>0</v>
          </cell>
        </row>
        <row r="266">
          <cell r="A266">
            <v>0</v>
          </cell>
          <cell r="B266">
            <v>0</v>
          </cell>
          <cell r="C266" t="str">
            <v>PORT COLBORNE CUSTOMER SERVICE</v>
          </cell>
        </row>
        <row r="267">
          <cell r="A267">
            <v>0</v>
          </cell>
          <cell r="B267">
            <v>0</v>
          </cell>
        </row>
        <row r="268">
          <cell r="A268">
            <v>600060</v>
          </cell>
          <cell r="B268">
            <v>600060</v>
          </cell>
          <cell r="C268" t="str">
            <v>K. Carmichael</v>
          </cell>
          <cell r="D268">
            <v>600060</v>
          </cell>
          <cell r="E268" t="str">
            <v>PC Customer Collections</v>
          </cell>
          <cell r="F268">
            <v>0</v>
          </cell>
          <cell r="G268">
            <v>40731.599999999999</v>
          </cell>
          <cell r="I268">
            <v>40731.599999999999</v>
          </cell>
          <cell r="K268">
            <v>86310</v>
          </cell>
          <cell r="M268">
            <v>86310</v>
          </cell>
          <cell r="O268">
            <v>107510.34</v>
          </cell>
        </row>
        <row r="269">
          <cell r="A269">
            <v>600061</v>
          </cell>
          <cell r="B269">
            <v>600061</v>
          </cell>
          <cell r="C269" t="str">
            <v>K. Carmichael</v>
          </cell>
          <cell r="D269">
            <v>600061</v>
          </cell>
          <cell r="E269" t="str">
            <v>PC Customer Reads</v>
          </cell>
          <cell r="F269">
            <v>65000</v>
          </cell>
          <cell r="G269">
            <v>36386.539999999994</v>
          </cell>
          <cell r="I269">
            <v>101386.54</v>
          </cell>
          <cell r="K269">
            <v>106746.04</v>
          </cell>
          <cell r="M269">
            <v>106746.04</v>
          </cell>
          <cell r="O269">
            <v>151570.14000000001</v>
          </cell>
        </row>
        <row r="270">
          <cell r="A270">
            <v>600062</v>
          </cell>
          <cell r="B270">
            <v>600062</v>
          </cell>
          <cell r="C270" t="str">
            <v>K. Carmichael</v>
          </cell>
          <cell r="D270">
            <v>600062</v>
          </cell>
          <cell r="E270" t="str">
            <v>PC Customer Disconnections</v>
          </cell>
          <cell r="F270">
            <v>300</v>
          </cell>
          <cell r="G270">
            <v>40731.599999999999</v>
          </cell>
          <cell r="I270">
            <v>41031.599999999999</v>
          </cell>
          <cell r="K270">
            <v>51090</v>
          </cell>
          <cell r="M270">
            <v>51090</v>
          </cell>
          <cell r="O270">
            <v>15799.27</v>
          </cell>
        </row>
        <row r="271">
          <cell r="A271">
            <v>600124</v>
          </cell>
          <cell r="B271">
            <v>600124</v>
          </cell>
          <cell r="C271" t="str">
            <v>K. Carmichael</v>
          </cell>
          <cell r="D271">
            <v>600124</v>
          </cell>
          <cell r="E271" t="str">
            <v>PC General Customer Service Expense</v>
          </cell>
          <cell r="F271">
            <v>1920</v>
          </cell>
          <cell r="G271">
            <v>76254</v>
          </cell>
          <cell r="I271">
            <v>78174</v>
          </cell>
          <cell r="K271">
            <v>52721.919999999998</v>
          </cell>
          <cell r="M271">
            <v>52721.919999999998</v>
          </cell>
          <cell r="O271">
            <v>0</v>
          </cell>
        </row>
        <row r="272">
          <cell r="A272">
            <v>600125</v>
          </cell>
          <cell r="B272">
            <v>600125</v>
          </cell>
          <cell r="C272" t="str">
            <v>K. Carmichael</v>
          </cell>
          <cell r="D272">
            <v>600125</v>
          </cell>
          <cell r="E272" t="str">
            <v>PC Customer Service Supervision</v>
          </cell>
          <cell r="F272">
            <v>0</v>
          </cell>
          <cell r="G272">
            <v>37598.400000000001</v>
          </cell>
          <cell r="I272">
            <v>37598.400000000001</v>
          </cell>
          <cell r="K272">
            <v>26928</v>
          </cell>
          <cell r="M272">
            <v>26928</v>
          </cell>
          <cell r="O272">
            <v>0</v>
          </cell>
        </row>
        <row r="273">
          <cell r="A273">
            <v>600126</v>
          </cell>
          <cell r="B273">
            <v>600126</v>
          </cell>
          <cell r="C273" t="str">
            <v>K. Carmichael</v>
          </cell>
          <cell r="D273">
            <v>600126</v>
          </cell>
          <cell r="E273" t="str">
            <v>PC Bad Debts Provision</v>
          </cell>
          <cell r="F273">
            <v>25000</v>
          </cell>
          <cell r="G273">
            <v>0</v>
          </cell>
          <cell r="I273">
            <v>25000</v>
          </cell>
          <cell r="K273">
            <v>42000</v>
          </cell>
          <cell r="M273">
            <v>42000</v>
          </cell>
          <cell r="O273">
            <v>123308.3</v>
          </cell>
        </row>
        <row r="274">
          <cell r="A274">
            <v>300620</v>
          </cell>
          <cell r="B274">
            <v>300620</v>
          </cell>
          <cell r="C274" t="str">
            <v>K. Carmichael</v>
          </cell>
          <cell r="D274">
            <v>300620</v>
          </cell>
          <cell r="E274" t="str">
            <v>PC-Port Colborne Billing by Fort Erie</v>
          </cell>
          <cell r="F274">
            <v>84680</v>
          </cell>
          <cell r="G274">
            <v>80568</v>
          </cell>
          <cell r="I274">
            <v>165248</v>
          </cell>
          <cell r="K274">
            <v>156316</v>
          </cell>
          <cell r="M274">
            <v>156316</v>
          </cell>
          <cell r="O274">
            <v>181290.56</v>
          </cell>
        </row>
        <row r="275">
          <cell r="A275">
            <v>0</v>
          </cell>
          <cell r="B275">
            <v>0</v>
          </cell>
          <cell r="E275" t="str">
            <v>Settled to CC 2650 via secondary cost elements</v>
          </cell>
          <cell r="F275">
            <v>176900</v>
          </cell>
          <cell r="G275">
            <v>312270.14</v>
          </cell>
          <cell r="I275">
            <v>489170.14</v>
          </cell>
          <cell r="K275">
            <v>522111.96</v>
          </cell>
          <cell r="M275">
            <v>522111.96</v>
          </cell>
          <cell r="O275">
            <v>579478.61</v>
          </cell>
        </row>
        <row r="276">
          <cell r="B276">
            <v>2615</v>
          </cell>
          <cell r="C276" t="str">
            <v>K. Carmichael</v>
          </cell>
          <cell r="D276">
            <v>2615</v>
          </cell>
          <cell r="E276" t="str">
            <v>PC Customer Service Operating Expenses</v>
          </cell>
          <cell r="I276">
            <v>-1.1318000000028405</v>
          </cell>
          <cell r="K276">
            <v>0.16000000003259629</v>
          </cell>
          <cell r="M276">
            <v>0.16000000003259629</v>
          </cell>
          <cell r="O276">
            <v>96362.180000000051</v>
          </cell>
        </row>
        <row r="277">
          <cell r="A277">
            <v>2615</v>
          </cell>
          <cell r="B277">
            <v>0</v>
          </cell>
          <cell r="C277" t="str">
            <v xml:space="preserve"> </v>
          </cell>
          <cell r="E277" t="str">
            <v>Total Port Colborne Customer Service 2615</v>
          </cell>
          <cell r="I277">
            <v>489169.00820000004</v>
          </cell>
          <cell r="K277">
            <v>522112.12</v>
          </cell>
          <cell r="M277">
            <v>522112.12</v>
          </cell>
          <cell r="O277">
            <v>675840.79</v>
          </cell>
        </row>
        <row r="278">
          <cell r="A278">
            <v>0</v>
          </cell>
          <cell r="B278">
            <v>0</v>
          </cell>
        </row>
        <row r="279">
          <cell r="A279">
            <v>0</v>
          </cell>
          <cell r="B279">
            <v>0</v>
          </cell>
          <cell r="E279" t="str">
            <v xml:space="preserve">Total for Port Colborne </v>
          </cell>
          <cell r="I279">
            <v>2428034.4081999999</v>
          </cell>
          <cell r="K279">
            <v>1816396.88</v>
          </cell>
          <cell r="M279">
            <v>1777396.88</v>
          </cell>
          <cell r="O279">
            <v>1667215.56</v>
          </cell>
        </row>
        <row r="280">
          <cell r="A280">
            <v>0</v>
          </cell>
          <cell r="B280">
            <v>0</v>
          </cell>
        </row>
        <row r="281">
          <cell r="A281">
            <v>0</v>
          </cell>
          <cell r="B281">
            <v>0</v>
          </cell>
        </row>
        <row r="282">
          <cell r="A282">
            <v>0</v>
          </cell>
          <cell r="B282">
            <v>0</v>
          </cell>
        </row>
        <row r="283">
          <cell r="A283">
            <v>0</v>
          </cell>
          <cell r="B283">
            <v>0</v>
          </cell>
          <cell r="C283" t="str">
            <v>CANADIAN NIAGARA POWER INC.</v>
          </cell>
        </row>
        <row r="284">
          <cell r="A284">
            <v>0</v>
          </cell>
          <cell r="B284">
            <v>0</v>
          </cell>
          <cell r="C284" t="str">
            <v>Summary of Operating Expenses</v>
          </cell>
        </row>
        <row r="285">
          <cell r="A285">
            <v>0</v>
          </cell>
          <cell r="B285">
            <v>0</v>
          </cell>
          <cell r="C285" t="str">
            <v>Budget 2006</v>
          </cell>
        </row>
        <row r="286">
          <cell r="A286">
            <v>0</v>
          </cell>
          <cell r="B286">
            <v>0</v>
          </cell>
        </row>
        <row r="287">
          <cell r="A287">
            <v>0</v>
          </cell>
          <cell r="B287">
            <v>0</v>
          </cell>
        </row>
        <row r="288">
          <cell r="A288" t="str">
            <v xml:space="preserve"> Order/CC</v>
          </cell>
          <cell r="B288" t="str">
            <v xml:space="preserve"> Order/CC</v>
          </cell>
          <cell r="C288" t="str">
            <v>Responsibility</v>
          </cell>
          <cell r="D288" t="str">
            <v xml:space="preserve"> Order/CC</v>
          </cell>
          <cell r="E288" t="str">
            <v>Description</v>
          </cell>
          <cell r="I288" t="str">
            <v>Budget 2006</v>
          </cell>
          <cell r="K288" t="str">
            <v>Budget 2005</v>
          </cell>
          <cell r="M288" t="str">
            <v>Forecast 2005</v>
          </cell>
          <cell r="O288" t="str">
            <v>Actual 2004</v>
          </cell>
        </row>
        <row r="289">
          <cell r="A289">
            <v>0</v>
          </cell>
          <cell r="B289">
            <v>0</v>
          </cell>
        </row>
        <row r="290">
          <cell r="A290">
            <v>0</v>
          </cell>
          <cell r="B290">
            <v>0</v>
          </cell>
          <cell r="C290" t="str">
            <v>EASTERN ONTARIO POWER DISTRIBUTION</v>
          </cell>
        </row>
        <row r="291">
          <cell r="A291">
            <v>0</v>
          </cell>
          <cell r="B291">
            <v>0</v>
          </cell>
          <cell r="C291" t="str">
            <v>Distribution</v>
          </cell>
        </row>
        <row r="292">
          <cell r="A292">
            <v>0</v>
          </cell>
          <cell r="B292">
            <v>0</v>
          </cell>
        </row>
        <row r="293">
          <cell r="A293">
            <v>710046</v>
          </cell>
          <cell r="B293">
            <v>710046</v>
          </cell>
          <cell r="D293">
            <v>710046</v>
          </cell>
          <cell r="E293" t="str">
            <v>EOP - SubstATIONS Mgmt Function</v>
          </cell>
          <cell r="O293">
            <v>5100</v>
          </cell>
        </row>
        <row r="294">
          <cell r="A294">
            <v>710047</v>
          </cell>
          <cell r="B294">
            <v>710047</v>
          </cell>
          <cell r="D294">
            <v>710047</v>
          </cell>
          <cell r="E294" t="str">
            <v>EOP - System Planning</v>
          </cell>
          <cell r="O294">
            <v>4295</v>
          </cell>
        </row>
        <row r="295">
          <cell r="A295">
            <v>710048</v>
          </cell>
          <cell r="B295">
            <v>710048</v>
          </cell>
          <cell r="D295">
            <v>710048</v>
          </cell>
          <cell r="E295" t="str">
            <v>EOP - Mgmt of T&amp;D</v>
          </cell>
          <cell r="M295">
            <v>1000</v>
          </cell>
          <cell r="O295">
            <v>12325</v>
          </cell>
        </row>
        <row r="296">
          <cell r="B296">
            <v>2701</v>
          </cell>
          <cell r="C296" t="str">
            <v>Mike Pescod</v>
          </cell>
          <cell r="D296">
            <v>2701</v>
          </cell>
          <cell r="E296" t="str">
            <v>General Operations</v>
          </cell>
          <cell r="I296">
            <v>4.9894125000719214</v>
          </cell>
          <cell r="K296">
            <v>0</v>
          </cell>
          <cell r="M296">
            <v>0</v>
          </cell>
          <cell r="O296">
            <v>-21720</v>
          </cell>
        </row>
        <row r="297">
          <cell r="A297">
            <v>2701</v>
          </cell>
          <cell r="B297">
            <v>0</v>
          </cell>
          <cell r="E297" t="str">
            <v>Total for Cost Center 2701</v>
          </cell>
          <cell r="I297">
            <v>4.9894125000719214</v>
          </cell>
          <cell r="K297">
            <v>0</v>
          </cell>
          <cell r="M297">
            <v>1000</v>
          </cell>
          <cell r="O297">
            <v>0</v>
          </cell>
        </row>
        <row r="298">
          <cell r="A298">
            <v>0</v>
          </cell>
          <cell r="B298">
            <v>0</v>
          </cell>
        </row>
        <row r="299">
          <cell r="A299">
            <v>710000</v>
          </cell>
          <cell r="B299">
            <v>710000</v>
          </cell>
          <cell r="C299" t="str">
            <v>Mike Pescod</v>
          </cell>
          <cell r="D299">
            <v>710000</v>
          </cell>
          <cell r="E299" t="str">
            <v>EOP-Operation Supervision &amp; Engineering</v>
          </cell>
          <cell r="F299">
            <v>0</v>
          </cell>
          <cell r="G299">
            <v>13687.5</v>
          </cell>
          <cell r="I299">
            <v>13687.5</v>
          </cell>
          <cell r="K299">
            <v>10510</v>
          </cell>
          <cell r="M299">
            <v>10510</v>
          </cell>
          <cell r="O299">
            <v>7800</v>
          </cell>
        </row>
        <row r="300">
          <cell r="A300">
            <v>710001</v>
          </cell>
          <cell r="B300">
            <v>710001</v>
          </cell>
          <cell r="C300" t="str">
            <v>Mike Pescod</v>
          </cell>
          <cell r="D300">
            <v>710001</v>
          </cell>
          <cell r="E300" t="str">
            <v>EOP-Load Dispatching Operations</v>
          </cell>
          <cell r="F300">
            <v>0</v>
          </cell>
          <cell r="G300">
            <v>1554</v>
          </cell>
          <cell r="I300">
            <v>1554</v>
          </cell>
          <cell r="K300">
            <v>1515</v>
          </cell>
          <cell r="M300">
            <v>1515</v>
          </cell>
          <cell r="O300">
            <v>595</v>
          </cell>
        </row>
        <row r="301">
          <cell r="A301">
            <v>710002</v>
          </cell>
          <cell r="B301">
            <v>710002</v>
          </cell>
          <cell r="C301" t="str">
            <v>Stanton Sheogobind</v>
          </cell>
          <cell r="D301">
            <v>710002</v>
          </cell>
          <cell r="E301" t="str">
            <v>EOP-Station Buildings and Fixtures Exp</v>
          </cell>
          <cell r="F301">
            <v>0</v>
          </cell>
          <cell r="G301">
            <v>0</v>
          </cell>
          <cell r="I301">
            <v>0</v>
          </cell>
          <cell r="K301">
            <v>0</v>
          </cell>
          <cell r="M301">
            <v>2000</v>
          </cell>
          <cell r="O301">
            <v>1183.8</v>
          </cell>
        </row>
        <row r="302">
          <cell r="A302">
            <v>710003</v>
          </cell>
          <cell r="B302">
            <v>710003</v>
          </cell>
          <cell r="D302">
            <v>710003</v>
          </cell>
          <cell r="E302" t="str">
            <v>EOP-Dist Station Equip-Oper Lbr</v>
          </cell>
          <cell r="F302">
            <v>0</v>
          </cell>
          <cell r="G302">
            <v>24804.5</v>
          </cell>
          <cell r="I302">
            <v>24804.5</v>
          </cell>
          <cell r="K302">
            <v>19556</v>
          </cell>
          <cell r="M302">
            <v>36000</v>
          </cell>
          <cell r="O302">
            <v>0</v>
          </cell>
        </row>
        <row r="303">
          <cell r="A303">
            <v>710004</v>
          </cell>
          <cell r="B303">
            <v>710004</v>
          </cell>
          <cell r="D303">
            <v>710004</v>
          </cell>
          <cell r="E303" t="str">
            <v>EOP-Dist Station Equip-Supplies &amp; Exp</v>
          </cell>
          <cell r="F303">
            <v>800</v>
          </cell>
          <cell r="G303">
            <v>0</v>
          </cell>
          <cell r="I303">
            <v>800</v>
          </cell>
          <cell r="M303">
            <v>3000</v>
          </cell>
          <cell r="O303">
            <v>0</v>
          </cell>
        </row>
        <row r="304">
          <cell r="A304">
            <v>710005</v>
          </cell>
          <cell r="B304">
            <v>710005</v>
          </cell>
          <cell r="C304" t="str">
            <v>Mike Pescod</v>
          </cell>
          <cell r="D304">
            <v>710005</v>
          </cell>
          <cell r="E304" t="str">
            <v>EOP-OH Dist Lines &amp; Feeder Oper Lbr</v>
          </cell>
          <cell r="F304">
            <v>0</v>
          </cell>
          <cell r="G304">
            <v>30250</v>
          </cell>
          <cell r="I304">
            <v>30250</v>
          </cell>
          <cell r="K304">
            <v>18680</v>
          </cell>
          <cell r="M304">
            <v>10000</v>
          </cell>
          <cell r="O304">
            <v>5185.96</v>
          </cell>
        </row>
        <row r="305">
          <cell r="A305">
            <v>710006</v>
          </cell>
          <cell r="B305">
            <v>710006</v>
          </cell>
          <cell r="C305" t="str">
            <v>Mike Pescod</v>
          </cell>
          <cell r="D305">
            <v>710006</v>
          </cell>
          <cell r="E305" t="str">
            <v>EOP-OH Dist Lines &amp; Feeder Supplie &amp; exp</v>
          </cell>
          <cell r="F305">
            <v>27000</v>
          </cell>
          <cell r="G305">
            <v>0</v>
          </cell>
          <cell r="I305">
            <v>27000</v>
          </cell>
          <cell r="K305">
            <v>27000</v>
          </cell>
          <cell r="M305">
            <v>18000</v>
          </cell>
          <cell r="O305">
            <v>22234.91</v>
          </cell>
        </row>
        <row r="306">
          <cell r="A306">
            <v>710007</v>
          </cell>
          <cell r="B306">
            <v>710007</v>
          </cell>
          <cell r="C306" t="str">
            <v>Mike Pescod</v>
          </cell>
          <cell r="D306">
            <v>710007</v>
          </cell>
          <cell r="E306" t="str">
            <v>EOP-OH Dist Transformers Operations</v>
          </cell>
          <cell r="F306">
            <v>7500</v>
          </cell>
          <cell r="G306">
            <v>60395.5</v>
          </cell>
          <cell r="I306">
            <v>67895.5</v>
          </cell>
          <cell r="K306">
            <v>56022</v>
          </cell>
          <cell r="M306">
            <v>56022</v>
          </cell>
          <cell r="O306">
            <v>21670.79</v>
          </cell>
        </row>
        <row r="307">
          <cell r="A307">
            <v>710008</v>
          </cell>
          <cell r="B307">
            <v>710008</v>
          </cell>
          <cell r="D307">
            <v>710008</v>
          </cell>
          <cell r="E307" t="str">
            <v>EOP-UG Dist Lines &amp; Feeder Oper Lbr</v>
          </cell>
          <cell r="F307">
            <v>0</v>
          </cell>
          <cell r="G307">
            <v>8288</v>
          </cell>
          <cell r="I307">
            <v>8288</v>
          </cell>
          <cell r="K307">
            <v>8080.04</v>
          </cell>
          <cell r="M307">
            <v>6000</v>
          </cell>
          <cell r="O307">
            <v>0</v>
          </cell>
        </row>
        <row r="308">
          <cell r="A308">
            <v>710009</v>
          </cell>
          <cell r="B308">
            <v>710009</v>
          </cell>
          <cell r="C308" t="str">
            <v>Mike Pescod</v>
          </cell>
          <cell r="D308">
            <v>710009</v>
          </cell>
          <cell r="E308" t="str">
            <v>EOP-UG Dist Lines &amp; Feeder Suppl &amp; Exp</v>
          </cell>
          <cell r="F308">
            <v>2600</v>
          </cell>
          <cell r="G308">
            <v>0</v>
          </cell>
          <cell r="I308">
            <v>2600</v>
          </cell>
          <cell r="K308">
            <v>2600</v>
          </cell>
          <cell r="M308">
            <v>2600</v>
          </cell>
          <cell r="O308">
            <v>951.99</v>
          </cell>
        </row>
        <row r="309">
          <cell r="A309">
            <v>710010</v>
          </cell>
          <cell r="B309">
            <v>710010</v>
          </cell>
          <cell r="C309" t="str">
            <v>Mike Pescod</v>
          </cell>
          <cell r="D309">
            <v>710010</v>
          </cell>
          <cell r="E309" t="str">
            <v>EOP-UG Dist Transformers Operations</v>
          </cell>
          <cell r="F309">
            <v>0</v>
          </cell>
          <cell r="G309">
            <v>6588.6</v>
          </cell>
          <cell r="I309">
            <v>6588.6</v>
          </cell>
          <cell r="K309">
            <v>6132</v>
          </cell>
          <cell r="M309">
            <v>6132</v>
          </cell>
          <cell r="O309">
            <v>2322.5</v>
          </cell>
        </row>
        <row r="310">
          <cell r="A310">
            <v>710011</v>
          </cell>
          <cell r="B310">
            <v>710011</v>
          </cell>
          <cell r="C310" t="str">
            <v>Mike Pescod</v>
          </cell>
          <cell r="D310">
            <v>710011</v>
          </cell>
          <cell r="E310" t="str">
            <v>EOP-Meter Expenses</v>
          </cell>
          <cell r="F310">
            <v>0</v>
          </cell>
          <cell r="G310">
            <v>9893</v>
          </cell>
          <cell r="I310">
            <v>9893</v>
          </cell>
          <cell r="K310">
            <v>5050.04</v>
          </cell>
          <cell r="M310">
            <v>9000</v>
          </cell>
          <cell r="O310">
            <v>9632.98</v>
          </cell>
        </row>
        <row r="311">
          <cell r="A311">
            <v>710012</v>
          </cell>
          <cell r="B311">
            <v>710012</v>
          </cell>
          <cell r="C311" t="str">
            <v>Mike Pescod</v>
          </cell>
          <cell r="D311">
            <v>710012</v>
          </cell>
          <cell r="E311" t="str">
            <v>EOP-Customer Premises-Operating Labour</v>
          </cell>
          <cell r="F311">
            <v>0</v>
          </cell>
          <cell r="G311">
            <v>2072</v>
          </cell>
          <cell r="I311">
            <v>2072</v>
          </cell>
          <cell r="K311">
            <v>2020.04</v>
          </cell>
          <cell r="M311">
            <v>1000</v>
          </cell>
          <cell r="O311">
            <v>1955</v>
          </cell>
        </row>
        <row r="312">
          <cell r="A312">
            <v>710013</v>
          </cell>
          <cell r="B312">
            <v>710013</v>
          </cell>
          <cell r="C312" t="str">
            <v>Mike Pescod</v>
          </cell>
          <cell r="D312">
            <v>710013</v>
          </cell>
          <cell r="E312" t="str">
            <v>EOP- Customer Premises-Materials &amp; Expenses</v>
          </cell>
          <cell r="F312">
            <v>200</v>
          </cell>
          <cell r="G312">
            <v>0</v>
          </cell>
          <cell r="I312">
            <v>200</v>
          </cell>
          <cell r="K312">
            <v>200</v>
          </cell>
          <cell r="M312">
            <v>200</v>
          </cell>
          <cell r="O312">
            <v>9.3699999999999992</v>
          </cell>
        </row>
        <row r="313">
          <cell r="A313">
            <v>710014</v>
          </cell>
          <cell r="B313">
            <v>710014</v>
          </cell>
          <cell r="C313" t="str">
            <v>Mike Pescod</v>
          </cell>
          <cell r="D313">
            <v>710014</v>
          </cell>
          <cell r="E313" t="str">
            <v>EOP-Miscellaneous Dist Expense</v>
          </cell>
          <cell r="F313">
            <v>2500</v>
          </cell>
          <cell r="G313">
            <v>10360</v>
          </cell>
          <cell r="I313">
            <v>12860</v>
          </cell>
          <cell r="K313">
            <v>13464.77</v>
          </cell>
          <cell r="M313">
            <v>16000</v>
          </cell>
          <cell r="O313">
            <v>97749.8</v>
          </cell>
        </row>
        <row r="314">
          <cell r="A314">
            <v>710015</v>
          </cell>
          <cell r="B314">
            <v>710015</v>
          </cell>
          <cell r="C314" t="str">
            <v>Mike Pescod</v>
          </cell>
          <cell r="D314">
            <v>710015</v>
          </cell>
          <cell r="E314" t="str">
            <v>EOP-UG Dist Lines &amp; Feeder Rental Paid</v>
          </cell>
          <cell r="F314">
            <v>0</v>
          </cell>
          <cell r="G314">
            <v>0</v>
          </cell>
          <cell r="I314">
            <v>0</v>
          </cell>
          <cell r="K314">
            <v>0</v>
          </cell>
          <cell r="M314">
            <v>0</v>
          </cell>
          <cell r="O314">
            <v>0</v>
          </cell>
        </row>
        <row r="315">
          <cell r="A315">
            <v>710016</v>
          </cell>
          <cell r="B315">
            <v>710016</v>
          </cell>
          <cell r="C315" t="str">
            <v>Mike Pescod</v>
          </cell>
          <cell r="D315">
            <v>710016</v>
          </cell>
          <cell r="E315" t="str">
            <v>EOP-OH Dist Lines &amp; Feeder Rental Paid</v>
          </cell>
          <cell r="F315">
            <v>0</v>
          </cell>
          <cell r="G315">
            <v>0</v>
          </cell>
          <cell r="I315">
            <v>0</v>
          </cell>
          <cell r="K315">
            <v>0</v>
          </cell>
          <cell r="M315">
            <v>0</v>
          </cell>
          <cell r="O315">
            <v>0</v>
          </cell>
        </row>
        <row r="316">
          <cell r="A316">
            <v>710017</v>
          </cell>
          <cell r="B316">
            <v>710017</v>
          </cell>
          <cell r="C316" t="str">
            <v>Mike Pescod</v>
          </cell>
          <cell r="D316">
            <v>710017</v>
          </cell>
          <cell r="E316" t="str">
            <v>EOP-Other Rent</v>
          </cell>
          <cell r="F316">
            <v>0</v>
          </cell>
          <cell r="G316">
            <v>0</v>
          </cell>
          <cell r="I316">
            <v>0</v>
          </cell>
          <cell r="K316">
            <v>0</v>
          </cell>
          <cell r="M316">
            <v>0</v>
          </cell>
          <cell r="O316">
            <v>255</v>
          </cell>
        </row>
        <row r="317">
          <cell r="A317">
            <v>710018</v>
          </cell>
          <cell r="B317">
            <v>710018</v>
          </cell>
          <cell r="D317">
            <v>710018</v>
          </cell>
          <cell r="E317" t="str">
            <v>EOP-Maintenance Supervision &amp; Engineerin</v>
          </cell>
          <cell r="F317">
            <v>0</v>
          </cell>
          <cell r="G317">
            <v>2433.6400000000003</v>
          </cell>
          <cell r="I317">
            <v>2433.6400000000003</v>
          </cell>
          <cell r="O317">
            <v>2221.2199999999998</v>
          </cell>
        </row>
        <row r="318">
          <cell r="A318">
            <v>710019</v>
          </cell>
          <cell r="B318">
            <v>710019</v>
          </cell>
          <cell r="C318" t="str">
            <v>Stanton Sheogobind</v>
          </cell>
          <cell r="D318">
            <v>710019</v>
          </cell>
          <cell r="E318" t="str">
            <v>EOP-Maint Buildings &amp; Fixtrues-Dist Stat</v>
          </cell>
          <cell r="F318">
            <v>0</v>
          </cell>
          <cell r="G318">
            <v>3108</v>
          </cell>
          <cell r="I318">
            <v>3108</v>
          </cell>
          <cell r="K318">
            <v>6530</v>
          </cell>
          <cell r="M318">
            <v>6530</v>
          </cell>
          <cell r="O318">
            <v>3735.15</v>
          </cell>
        </row>
        <row r="319">
          <cell r="A319">
            <v>710020</v>
          </cell>
          <cell r="B319">
            <v>710020</v>
          </cell>
          <cell r="C319" t="str">
            <v>Stanton Sheogobind</v>
          </cell>
          <cell r="D319">
            <v>710020</v>
          </cell>
          <cell r="E319" t="str">
            <v>EOP-Maintenance Dist Station Equipment</v>
          </cell>
          <cell r="F319">
            <v>1600</v>
          </cell>
          <cell r="G319">
            <v>15736.5</v>
          </cell>
          <cell r="I319">
            <v>17336.5</v>
          </cell>
          <cell r="K319">
            <v>28575</v>
          </cell>
          <cell r="M319">
            <v>14000</v>
          </cell>
          <cell r="O319">
            <v>12789.66</v>
          </cell>
        </row>
        <row r="320">
          <cell r="A320">
            <v>710021</v>
          </cell>
          <cell r="B320">
            <v>710021</v>
          </cell>
          <cell r="C320" t="str">
            <v>Mike Pescod</v>
          </cell>
          <cell r="D320">
            <v>710021</v>
          </cell>
          <cell r="E320" t="str">
            <v>EOP-Maintenance Poles, Towers &amp; Fixtures</v>
          </cell>
          <cell r="F320">
            <v>500</v>
          </cell>
          <cell r="G320">
            <v>5180</v>
          </cell>
          <cell r="I320">
            <v>5680</v>
          </cell>
          <cell r="K320">
            <v>7131.6</v>
          </cell>
          <cell r="M320">
            <v>7131.6</v>
          </cell>
          <cell r="O320">
            <v>1532.4</v>
          </cell>
        </row>
        <row r="321">
          <cell r="A321">
            <v>710022</v>
          </cell>
          <cell r="B321">
            <v>710022</v>
          </cell>
          <cell r="C321" t="str">
            <v>Mike Pescod</v>
          </cell>
          <cell r="D321">
            <v>710022</v>
          </cell>
          <cell r="E321" t="str">
            <v>EOP-Maintenance OH Cond &amp; Devices</v>
          </cell>
          <cell r="F321">
            <v>500</v>
          </cell>
          <cell r="G321">
            <v>21092.6</v>
          </cell>
          <cell r="I321">
            <v>21592.6</v>
          </cell>
          <cell r="K321">
            <v>23448</v>
          </cell>
          <cell r="M321">
            <v>32000</v>
          </cell>
          <cell r="O321">
            <v>48400.45</v>
          </cell>
        </row>
        <row r="322">
          <cell r="A322">
            <v>710023</v>
          </cell>
          <cell r="B322">
            <v>710023</v>
          </cell>
          <cell r="C322" t="str">
            <v>Mike Pescod</v>
          </cell>
          <cell r="D322">
            <v>710023</v>
          </cell>
          <cell r="E322" t="str">
            <v>EOP-Maintenance Overhead Services</v>
          </cell>
          <cell r="F322">
            <v>800</v>
          </cell>
          <cell r="G322">
            <v>14555.8</v>
          </cell>
          <cell r="I322">
            <v>15355.8</v>
          </cell>
          <cell r="K322">
            <v>21000.04</v>
          </cell>
          <cell r="M322">
            <v>18000</v>
          </cell>
          <cell r="O322">
            <v>16794.96</v>
          </cell>
        </row>
        <row r="323">
          <cell r="A323">
            <v>710025</v>
          </cell>
          <cell r="B323">
            <v>710025</v>
          </cell>
          <cell r="D323">
            <v>710025</v>
          </cell>
          <cell r="E323" t="str">
            <v>EOP-Maintenance of UG Conduit</v>
          </cell>
          <cell r="F323">
            <v>0</v>
          </cell>
          <cell r="G323">
            <v>3108</v>
          </cell>
          <cell r="I323">
            <v>3108</v>
          </cell>
          <cell r="O323">
            <v>0</v>
          </cell>
        </row>
        <row r="324">
          <cell r="A324">
            <v>710026</v>
          </cell>
          <cell r="B324">
            <v>710026</v>
          </cell>
          <cell r="C324" t="str">
            <v>Mike Pescod</v>
          </cell>
          <cell r="D324">
            <v>710026</v>
          </cell>
          <cell r="E324" t="str">
            <v>EOP-Maintenance of UG Cond &amp; Devices</v>
          </cell>
          <cell r="F324">
            <v>1300</v>
          </cell>
          <cell r="G324">
            <v>4144</v>
          </cell>
          <cell r="I324">
            <v>5444</v>
          </cell>
          <cell r="K324">
            <v>4330</v>
          </cell>
          <cell r="M324">
            <v>4330</v>
          </cell>
          <cell r="O324">
            <v>2022.65</v>
          </cell>
        </row>
        <row r="325">
          <cell r="A325">
            <v>710027</v>
          </cell>
          <cell r="B325">
            <v>710027</v>
          </cell>
          <cell r="C325" t="str">
            <v>Mike Pescod</v>
          </cell>
          <cell r="D325">
            <v>710027</v>
          </cell>
          <cell r="E325" t="str">
            <v>EOP-Maintenance of Underground Services</v>
          </cell>
          <cell r="F325">
            <v>1800</v>
          </cell>
          <cell r="G325">
            <v>3108</v>
          </cell>
          <cell r="I325">
            <v>4908</v>
          </cell>
          <cell r="K325">
            <v>4830</v>
          </cell>
          <cell r="M325">
            <v>4830</v>
          </cell>
          <cell r="O325">
            <v>4151.7</v>
          </cell>
        </row>
        <row r="326">
          <cell r="A326">
            <v>710028</v>
          </cell>
          <cell r="B326">
            <v>710028</v>
          </cell>
          <cell r="C326" t="str">
            <v>Mike Pescod</v>
          </cell>
          <cell r="D326">
            <v>710028</v>
          </cell>
          <cell r="E326" t="str">
            <v>EOP-Maintenance of Line Transformers</v>
          </cell>
          <cell r="F326">
            <v>14000</v>
          </cell>
          <cell r="G326">
            <v>22458.800000000003</v>
          </cell>
          <cell r="I326">
            <v>36458.800000000003</v>
          </cell>
          <cell r="K326">
            <v>17060</v>
          </cell>
          <cell r="M326">
            <v>17060</v>
          </cell>
          <cell r="O326">
            <v>7633.21</v>
          </cell>
        </row>
        <row r="327">
          <cell r="A327">
            <v>710029</v>
          </cell>
          <cell r="B327">
            <v>710029</v>
          </cell>
          <cell r="C327" t="str">
            <v>Mike Pescod</v>
          </cell>
          <cell r="D327">
            <v>710029</v>
          </cell>
          <cell r="E327" t="str">
            <v>EOP-Maintenance of Meters</v>
          </cell>
          <cell r="F327">
            <v>7500</v>
          </cell>
          <cell r="G327">
            <v>13310.400000000001</v>
          </cell>
          <cell r="I327">
            <v>20810.400000000001</v>
          </cell>
          <cell r="K327">
            <v>15233</v>
          </cell>
          <cell r="M327">
            <v>11000</v>
          </cell>
          <cell r="O327">
            <v>37620.050000000003</v>
          </cell>
        </row>
        <row r="328">
          <cell r="A328">
            <v>710024</v>
          </cell>
          <cell r="B328">
            <v>710024</v>
          </cell>
          <cell r="C328" t="str">
            <v>Mike Pescod</v>
          </cell>
          <cell r="D328">
            <v>710024</v>
          </cell>
          <cell r="E328" t="str">
            <v>EOP-OH Dist Lines &amp; Feeders</v>
          </cell>
          <cell r="F328">
            <v>30000</v>
          </cell>
          <cell r="G328">
            <v>22636.6</v>
          </cell>
          <cell r="I328">
            <v>52636.6</v>
          </cell>
          <cell r="K328">
            <v>35350.04</v>
          </cell>
          <cell r="M328">
            <v>48000</v>
          </cell>
          <cell r="O328">
            <v>340</v>
          </cell>
        </row>
        <row r="329">
          <cell r="A329">
            <v>710036</v>
          </cell>
          <cell r="B329">
            <v>710036</v>
          </cell>
          <cell r="C329" t="str">
            <v>Mike Pescod</v>
          </cell>
          <cell r="D329">
            <v>710036</v>
          </cell>
          <cell r="E329" t="str">
            <v>EOP-Streetlight Maintenance</v>
          </cell>
          <cell r="F329">
            <v>4000</v>
          </cell>
          <cell r="G329">
            <v>11396</v>
          </cell>
          <cell r="I329">
            <v>15396</v>
          </cell>
          <cell r="K329">
            <v>13090</v>
          </cell>
          <cell r="M329">
            <v>13090</v>
          </cell>
          <cell r="O329">
            <v>20748.84</v>
          </cell>
        </row>
        <row r="330">
          <cell r="A330">
            <v>710037</v>
          </cell>
          <cell r="B330">
            <v>710037</v>
          </cell>
          <cell r="C330" t="str">
            <v>Mike Pescod</v>
          </cell>
          <cell r="D330">
            <v>710037</v>
          </cell>
          <cell r="E330" t="str">
            <v>EOP-Sentinal Lights Maintenance</v>
          </cell>
          <cell r="F330">
            <v>800</v>
          </cell>
          <cell r="G330">
            <v>4144</v>
          </cell>
          <cell r="I330">
            <v>4944</v>
          </cell>
          <cell r="K330">
            <v>3830</v>
          </cell>
          <cell r="M330">
            <v>3830</v>
          </cell>
          <cell r="O330">
            <v>990</v>
          </cell>
        </row>
        <row r="331">
          <cell r="A331">
            <v>710045</v>
          </cell>
          <cell r="B331">
            <v>710045</v>
          </cell>
          <cell r="C331" t="str">
            <v>Mike Pescod</v>
          </cell>
          <cell r="D331">
            <v>710045</v>
          </cell>
          <cell r="E331" t="str">
            <v>EOP-Utilismart Services</v>
          </cell>
          <cell r="F331">
            <v>38500</v>
          </cell>
          <cell r="G331">
            <v>0</v>
          </cell>
          <cell r="I331">
            <v>38500</v>
          </cell>
          <cell r="K331">
            <v>38000</v>
          </cell>
          <cell r="M331">
            <v>38000</v>
          </cell>
          <cell r="O331">
            <v>36640.699999999997</v>
          </cell>
        </row>
        <row r="332">
          <cell r="A332">
            <v>710051</v>
          </cell>
          <cell r="B332">
            <v>710051</v>
          </cell>
          <cell r="C332" t="str">
            <v>Dave Steinshifter</v>
          </cell>
          <cell r="D332">
            <v>710051</v>
          </cell>
          <cell r="E332" t="str">
            <v>EOP - Supervison System Assets</v>
          </cell>
          <cell r="F332">
            <v>0</v>
          </cell>
          <cell r="G332">
            <v>16658.400000000001</v>
          </cell>
          <cell r="I332">
            <v>16658.400000000001</v>
          </cell>
          <cell r="K332">
            <v>28453.88</v>
          </cell>
          <cell r="M332">
            <v>22000</v>
          </cell>
          <cell r="O332">
            <v>0</v>
          </cell>
        </row>
        <row r="333">
          <cell r="A333">
            <v>710050</v>
          </cell>
          <cell r="B333">
            <v>710050</v>
          </cell>
          <cell r="C333" t="str">
            <v>Kazi Marouf</v>
          </cell>
          <cell r="D333">
            <v>710050</v>
          </cell>
          <cell r="E333" t="str">
            <v>EOP-BOUNDARIES PROJECT</v>
          </cell>
          <cell r="F333">
            <v>0</v>
          </cell>
          <cell r="G333">
            <v>0</v>
          </cell>
          <cell r="I333">
            <v>0</v>
          </cell>
          <cell r="K333">
            <v>0</v>
          </cell>
          <cell r="M333">
            <v>0</v>
          </cell>
          <cell r="O333">
            <v>4372.17</v>
          </cell>
        </row>
        <row r="334">
          <cell r="A334">
            <v>0</v>
          </cell>
          <cell r="B334">
            <v>0</v>
          </cell>
          <cell r="E334" t="str">
            <v>Settled to CC 2700 via secondary cost elements</v>
          </cell>
          <cell r="F334">
            <v>141900</v>
          </cell>
          <cell r="G334">
            <v>330963.84000000003</v>
          </cell>
          <cell r="I334">
            <v>472863.84</v>
          </cell>
          <cell r="K334">
            <v>417691.45</v>
          </cell>
          <cell r="M334">
            <v>417780.6</v>
          </cell>
          <cell r="O334">
            <v>371540.26</v>
          </cell>
        </row>
        <row r="335">
          <cell r="B335">
            <v>2700</v>
          </cell>
          <cell r="C335" t="str">
            <v>Mike Pescod</v>
          </cell>
          <cell r="D335">
            <v>2700</v>
          </cell>
          <cell r="E335" t="str">
            <v>EOP Distribution</v>
          </cell>
          <cell r="I335">
            <v>0</v>
          </cell>
          <cell r="K335">
            <v>0</v>
          </cell>
          <cell r="M335">
            <v>0</v>
          </cell>
          <cell r="O335">
            <v>51425.820000000007</v>
          </cell>
        </row>
        <row r="336">
          <cell r="A336">
            <v>2700</v>
          </cell>
          <cell r="B336">
            <v>0</v>
          </cell>
          <cell r="I336">
            <v>472863.84</v>
          </cell>
          <cell r="K336">
            <v>417691.45</v>
          </cell>
          <cell r="M336">
            <v>417780.6</v>
          </cell>
          <cell r="O336">
            <v>422966.08</v>
          </cell>
        </row>
        <row r="337">
          <cell r="A337">
            <v>0</v>
          </cell>
          <cell r="B337">
            <v>0</v>
          </cell>
        </row>
        <row r="338">
          <cell r="A338">
            <v>0</v>
          </cell>
          <cell r="B338">
            <v>0</v>
          </cell>
          <cell r="E338" t="str">
            <v>Total EOP Distribution</v>
          </cell>
          <cell r="I338">
            <v>472868.82941250008</v>
          </cell>
          <cell r="K338">
            <v>417691.45</v>
          </cell>
          <cell r="M338">
            <v>418780.6</v>
          </cell>
          <cell r="O338">
            <v>422966.08</v>
          </cell>
        </row>
        <row r="339">
          <cell r="A339">
            <v>0</v>
          </cell>
          <cell r="B339">
            <v>0</v>
          </cell>
        </row>
        <row r="340">
          <cell r="A340">
            <v>0</v>
          </cell>
          <cell r="B340">
            <v>0</v>
          </cell>
          <cell r="C340" t="str">
            <v>Customer Service</v>
          </cell>
        </row>
        <row r="341">
          <cell r="A341">
            <v>710034</v>
          </cell>
          <cell r="B341">
            <v>710034</v>
          </cell>
          <cell r="C341" t="str">
            <v>Mike Pescod</v>
          </cell>
          <cell r="D341">
            <v>710034</v>
          </cell>
          <cell r="E341" t="str">
            <v>EOP-Customer Billing</v>
          </cell>
          <cell r="F341">
            <v>31780</v>
          </cell>
          <cell r="G341">
            <v>44047.460000000006</v>
          </cell>
          <cell r="I341">
            <v>75827.460000000006</v>
          </cell>
          <cell r="K341">
            <v>80170.039999999994</v>
          </cell>
          <cell r="M341">
            <v>60000</v>
          </cell>
          <cell r="O341">
            <v>69595.710000000006</v>
          </cell>
        </row>
        <row r="342">
          <cell r="A342">
            <v>710040</v>
          </cell>
          <cell r="B342">
            <v>710040</v>
          </cell>
          <cell r="C342" t="str">
            <v>Mike Pescod</v>
          </cell>
          <cell r="D342">
            <v>710040</v>
          </cell>
          <cell r="E342" t="str">
            <v>EOP-Customer Disconnections</v>
          </cell>
          <cell r="F342">
            <v>300</v>
          </cell>
          <cell r="G342">
            <v>7821.0000000000009</v>
          </cell>
          <cell r="I342">
            <v>8121.0000000000009</v>
          </cell>
          <cell r="K342">
            <v>4744</v>
          </cell>
          <cell r="M342">
            <v>7000</v>
          </cell>
          <cell r="O342">
            <v>7231.82</v>
          </cell>
        </row>
        <row r="343">
          <cell r="A343">
            <v>710041</v>
          </cell>
          <cell r="B343">
            <v>710041</v>
          </cell>
          <cell r="C343" t="str">
            <v>Mike Pescod</v>
          </cell>
          <cell r="D343">
            <v>710041</v>
          </cell>
          <cell r="E343" t="str">
            <v>EOP-Customer Reads</v>
          </cell>
          <cell r="F343">
            <v>100</v>
          </cell>
          <cell r="G343">
            <v>45622.5</v>
          </cell>
          <cell r="I343">
            <v>45722.5</v>
          </cell>
          <cell r="K343">
            <v>55603.08</v>
          </cell>
          <cell r="M343">
            <v>50000</v>
          </cell>
          <cell r="O343">
            <v>73150.570000000007</v>
          </cell>
        </row>
        <row r="344">
          <cell r="A344">
            <v>710042</v>
          </cell>
          <cell r="B344">
            <v>710042</v>
          </cell>
          <cell r="C344" t="str">
            <v>Mike Pescod</v>
          </cell>
          <cell r="D344">
            <v>710042</v>
          </cell>
          <cell r="E344" t="str">
            <v>EOP-Customer Collections</v>
          </cell>
          <cell r="F344">
            <v>200</v>
          </cell>
          <cell r="G344">
            <v>28242.500000000004</v>
          </cell>
          <cell r="I344">
            <v>28442.500000000004</v>
          </cell>
          <cell r="K344">
            <v>29360.04</v>
          </cell>
          <cell r="M344">
            <v>29360.04</v>
          </cell>
          <cell r="O344">
            <v>3352.5</v>
          </cell>
        </row>
        <row r="345">
          <cell r="A345">
            <v>710044</v>
          </cell>
          <cell r="B345">
            <v>710044</v>
          </cell>
          <cell r="C345" t="str">
            <v>Bernie Haines</v>
          </cell>
          <cell r="D345">
            <v>710044</v>
          </cell>
          <cell r="E345" t="str">
            <v>EOP-Joint Health &amp; Safety Committee</v>
          </cell>
          <cell r="F345">
            <v>0</v>
          </cell>
          <cell r="G345">
            <v>0</v>
          </cell>
          <cell r="I345">
            <v>0</v>
          </cell>
          <cell r="K345">
            <v>0</v>
          </cell>
          <cell r="M345">
            <v>0</v>
          </cell>
          <cell r="O345">
            <v>0</v>
          </cell>
        </row>
        <row r="346">
          <cell r="A346">
            <v>710052</v>
          </cell>
          <cell r="B346">
            <v>710052</v>
          </cell>
          <cell r="C346" t="str">
            <v>Mike Pescod</v>
          </cell>
          <cell r="D346">
            <v>710052</v>
          </cell>
          <cell r="E346" t="str">
            <v>EOP - Customer Service Supervision</v>
          </cell>
          <cell r="F346">
            <v>0</v>
          </cell>
          <cell r="G346">
            <v>20788</v>
          </cell>
          <cell r="I346">
            <v>20788</v>
          </cell>
          <cell r="K346">
            <v>17509.64</v>
          </cell>
          <cell r="M346">
            <v>17509.64</v>
          </cell>
          <cell r="O346">
            <v>0</v>
          </cell>
        </row>
        <row r="347">
          <cell r="A347">
            <v>710053</v>
          </cell>
          <cell r="B347">
            <v>710053</v>
          </cell>
          <cell r="C347" t="str">
            <v>Mike Pescod</v>
          </cell>
          <cell r="D347">
            <v>710053</v>
          </cell>
          <cell r="E347" t="str">
            <v>EOP- Bad Debts Provision</v>
          </cell>
          <cell r="F347">
            <v>10000</v>
          </cell>
          <cell r="G347">
            <v>0</v>
          </cell>
          <cell r="I347">
            <v>10000</v>
          </cell>
          <cell r="K347">
            <v>15000</v>
          </cell>
          <cell r="M347">
            <v>15000</v>
          </cell>
          <cell r="O347">
            <v>41744.58</v>
          </cell>
        </row>
        <row r="348">
          <cell r="A348">
            <v>710049</v>
          </cell>
          <cell r="B348">
            <v>710049</v>
          </cell>
          <cell r="C348" t="str">
            <v>Mike Pescod</v>
          </cell>
          <cell r="D348">
            <v>710049</v>
          </cell>
          <cell r="E348" t="str">
            <v>EOP-General Customer Service Expense</v>
          </cell>
          <cell r="F348">
            <v>0</v>
          </cell>
          <cell r="G348">
            <v>49625.65</v>
          </cell>
          <cell r="I348">
            <v>49625.65</v>
          </cell>
          <cell r="K348">
            <v>59491.839999999997</v>
          </cell>
          <cell r="M348">
            <v>81000</v>
          </cell>
          <cell r="O348">
            <v>3918.75</v>
          </cell>
        </row>
        <row r="349">
          <cell r="A349">
            <v>0</v>
          </cell>
          <cell r="B349">
            <v>0</v>
          </cell>
          <cell r="E349" t="str">
            <v>Settled to CC 2750 via secondary cost elements</v>
          </cell>
          <cell r="F349">
            <v>42380</v>
          </cell>
          <cell r="G349">
            <v>196147.11000000002</v>
          </cell>
          <cell r="I349">
            <v>238527.11000000002</v>
          </cell>
          <cell r="K349">
            <v>261878.63999999998</v>
          </cell>
          <cell r="M349">
            <v>259869.68</v>
          </cell>
          <cell r="O349">
            <v>198993.93</v>
          </cell>
        </row>
        <row r="350">
          <cell r="B350">
            <v>2702</v>
          </cell>
          <cell r="C350" t="str">
            <v>Mike Pescod</v>
          </cell>
          <cell r="D350">
            <v>2702</v>
          </cell>
          <cell r="E350" t="str">
            <v xml:space="preserve">EOP Customer Service </v>
          </cell>
          <cell r="I350">
            <v>14.915562500002125</v>
          </cell>
          <cell r="K350">
            <v>0</v>
          </cell>
          <cell r="M350">
            <v>0</v>
          </cell>
          <cell r="O350">
            <v>140047.85999999999</v>
          </cell>
        </row>
        <row r="351">
          <cell r="A351">
            <v>2702</v>
          </cell>
          <cell r="B351">
            <v>0</v>
          </cell>
          <cell r="E351" t="str">
            <v>Total Customer Service</v>
          </cell>
          <cell r="I351">
            <v>238542.02556250003</v>
          </cell>
          <cell r="K351">
            <v>261878.63999999998</v>
          </cell>
          <cell r="M351">
            <v>259869.68</v>
          </cell>
          <cell r="O351">
            <v>339041.79</v>
          </cell>
        </row>
        <row r="352">
          <cell r="A352">
            <v>0</v>
          </cell>
          <cell r="B352">
            <v>0</v>
          </cell>
          <cell r="C352" t="str">
            <v xml:space="preserve">Administration </v>
          </cell>
        </row>
        <row r="353">
          <cell r="A353">
            <v>2710</v>
          </cell>
          <cell r="B353">
            <v>2710</v>
          </cell>
          <cell r="C353" t="str">
            <v>John Kroon</v>
          </cell>
          <cell r="D353">
            <v>2710</v>
          </cell>
          <cell r="E353" t="str">
            <v>EOP Administration</v>
          </cell>
          <cell r="I353">
            <v>131452</v>
          </cell>
          <cell r="K353">
            <v>179200</v>
          </cell>
          <cell r="M353">
            <v>164200</v>
          </cell>
          <cell r="O353">
            <v>160840.48000000001</v>
          </cell>
        </row>
        <row r="354">
          <cell r="A354">
            <v>0</v>
          </cell>
          <cell r="B354">
            <v>0</v>
          </cell>
        </row>
        <row r="355">
          <cell r="A355">
            <v>710035</v>
          </cell>
          <cell r="B355">
            <v>710035</v>
          </cell>
          <cell r="C355" t="str">
            <v>Blaine Desrosiers</v>
          </cell>
          <cell r="D355">
            <v>710035</v>
          </cell>
          <cell r="E355" t="str">
            <v>EOP-Service Center Maintenance</v>
          </cell>
          <cell r="F355">
            <v>46650</v>
          </cell>
          <cell r="G355">
            <v>16128</v>
          </cell>
          <cell r="H355">
            <v>62778</v>
          </cell>
          <cell r="I355">
            <v>62778</v>
          </cell>
          <cell r="K355">
            <v>66282.880000000005</v>
          </cell>
          <cell r="M355">
            <v>50000</v>
          </cell>
          <cell r="O355">
            <v>24080.55</v>
          </cell>
        </row>
        <row r="356">
          <cell r="A356">
            <v>710043</v>
          </cell>
          <cell r="B356">
            <v>710043</v>
          </cell>
          <cell r="C356" t="str">
            <v>Blaine Desrosiers</v>
          </cell>
          <cell r="D356">
            <v>710043</v>
          </cell>
          <cell r="E356" t="str">
            <v>EOP-General Fleet Maintenance</v>
          </cell>
          <cell r="F356">
            <v>0</v>
          </cell>
          <cell r="G356">
            <v>12544</v>
          </cell>
          <cell r="I356">
            <v>12544</v>
          </cell>
          <cell r="K356">
            <v>2270.04</v>
          </cell>
          <cell r="M356">
            <v>1000</v>
          </cell>
          <cell r="O356">
            <v>85</v>
          </cell>
        </row>
        <row r="357">
          <cell r="A357">
            <v>0</v>
          </cell>
          <cell r="B357">
            <v>0</v>
          </cell>
          <cell r="I357">
            <v>75322</v>
          </cell>
          <cell r="K357">
            <v>68552.92</v>
          </cell>
          <cell r="M357">
            <v>51000</v>
          </cell>
          <cell r="O357">
            <v>24165.55</v>
          </cell>
        </row>
        <row r="358">
          <cell r="B358">
            <v>2715</v>
          </cell>
          <cell r="D358">
            <v>2715</v>
          </cell>
          <cell r="E358" t="str">
            <v>EOP Property Maintenance</v>
          </cell>
          <cell r="I358">
            <v>0</v>
          </cell>
          <cell r="K358">
            <v>0</v>
          </cell>
          <cell r="M358">
            <v>0</v>
          </cell>
          <cell r="O358">
            <v>0</v>
          </cell>
        </row>
        <row r="359">
          <cell r="A359">
            <v>2715</v>
          </cell>
          <cell r="B359">
            <v>0</v>
          </cell>
          <cell r="I359">
            <v>75322</v>
          </cell>
          <cell r="K359">
            <v>68552.92</v>
          </cell>
          <cell r="M359">
            <v>51000</v>
          </cell>
          <cell r="O359">
            <v>24165.55</v>
          </cell>
        </row>
        <row r="360">
          <cell r="A360">
            <v>0</v>
          </cell>
          <cell r="B360">
            <v>0</v>
          </cell>
        </row>
        <row r="361">
          <cell r="A361">
            <v>2721</v>
          </cell>
          <cell r="B361">
            <v>2721</v>
          </cell>
          <cell r="C361" t="str">
            <v>Harry Clutterbuck</v>
          </cell>
          <cell r="D361">
            <v>2721</v>
          </cell>
          <cell r="E361" t="str">
            <v>EOP-Finance Clearing</v>
          </cell>
          <cell r="I361">
            <v>0</v>
          </cell>
          <cell r="K361">
            <v>0</v>
          </cell>
          <cell r="M361">
            <v>0</v>
          </cell>
          <cell r="O361">
            <v>-52258</v>
          </cell>
        </row>
        <row r="362">
          <cell r="A362">
            <v>2722</v>
          </cell>
          <cell r="B362">
            <v>2722</v>
          </cell>
          <cell r="C362" t="str">
            <v>John Kroon</v>
          </cell>
          <cell r="D362">
            <v>2722</v>
          </cell>
          <cell r="E362" t="str">
            <v>EOP - Other Admin</v>
          </cell>
          <cell r="I362">
            <v>-115207.33</v>
          </cell>
        </row>
        <row r="363">
          <cell r="A363">
            <v>2799</v>
          </cell>
          <cell r="B363">
            <v>2799</v>
          </cell>
          <cell r="C363" t="str">
            <v>Maria Passero</v>
          </cell>
          <cell r="D363">
            <v>2799</v>
          </cell>
          <cell r="E363" t="str">
            <v>EOP-Intercompany</v>
          </cell>
          <cell r="I363">
            <v>557466.73</v>
          </cell>
          <cell r="K363">
            <v>62000</v>
          </cell>
          <cell r="M363">
            <v>62000</v>
          </cell>
          <cell r="O363">
            <v>129174.84</v>
          </cell>
        </row>
        <row r="364">
          <cell r="A364">
            <v>0</v>
          </cell>
          <cell r="B364">
            <v>0</v>
          </cell>
        </row>
        <row r="365">
          <cell r="A365">
            <v>0</v>
          </cell>
          <cell r="B365">
            <v>0</v>
          </cell>
          <cell r="E365" t="str">
            <v>Total Administration</v>
          </cell>
          <cell r="I365">
            <v>649033.4</v>
          </cell>
          <cell r="K365">
            <v>309752.92</v>
          </cell>
          <cell r="M365">
            <v>277200</v>
          </cell>
          <cell r="O365">
            <v>261922.87</v>
          </cell>
        </row>
        <row r="366">
          <cell r="A366">
            <v>0</v>
          </cell>
          <cell r="B366">
            <v>0</v>
          </cell>
        </row>
        <row r="367">
          <cell r="A367">
            <v>0</v>
          </cell>
          <cell r="B367">
            <v>0</v>
          </cell>
          <cell r="E367" t="str">
            <v>Total Operating for EOP</v>
          </cell>
          <cell r="I367">
            <v>1360444.2549750002</v>
          </cell>
          <cell r="K367">
            <v>989323.01</v>
          </cell>
          <cell r="M367">
            <v>955850.27999999991</v>
          </cell>
          <cell r="O367">
            <v>1023930.74</v>
          </cell>
        </row>
        <row r="368">
          <cell r="A368">
            <v>0</v>
          </cell>
          <cell r="B368">
            <v>0</v>
          </cell>
        </row>
      </sheetData>
      <sheetData sheetId="13" refreshError="1">
        <row r="13">
          <cell r="B13" t="str">
            <v>B Desrosiers</v>
          </cell>
          <cell r="C13">
            <v>4001</v>
          </cell>
          <cell r="D13" t="str">
            <v>GG- Common Operations</v>
          </cell>
          <cell r="F13">
            <v>0</v>
          </cell>
          <cell r="H13">
            <v>0</v>
          </cell>
          <cell r="J13">
            <v>20000</v>
          </cell>
          <cell r="L13">
            <v>65862.87</v>
          </cell>
        </row>
        <row r="14">
          <cell r="A14">
            <v>4001</v>
          </cell>
          <cell r="D14" t="str">
            <v>Total for Common</v>
          </cell>
          <cell r="F14">
            <v>0</v>
          </cell>
          <cell r="H14">
            <v>52062.080000000002</v>
          </cell>
          <cell r="J14">
            <v>82520</v>
          </cell>
          <cell r="L14">
            <v>147525.37</v>
          </cell>
        </row>
        <row r="15">
          <cell r="F15">
            <v>0</v>
          </cell>
        </row>
        <row r="16">
          <cell r="A16">
            <v>4002</v>
          </cell>
          <cell r="B16" t="str">
            <v>John Kroon</v>
          </cell>
          <cell r="C16">
            <v>4002</v>
          </cell>
          <cell r="D16" t="str">
            <v>GG- General Administration</v>
          </cell>
          <cell r="F16">
            <v>0</v>
          </cell>
          <cell r="H16">
            <v>59100</v>
          </cell>
          <cell r="J16">
            <v>48000</v>
          </cell>
          <cell r="L16">
            <v>64486.89</v>
          </cell>
        </row>
        <row r="17">
          <cell r="A17">
            <v>4099</v>
          </cell>
          <cell r="B17" t="str">
            <v>Maria Passero</v>
          </cell>
          <cell r="C17">
            <v>4099</v>
          </cell>
          <cell r="D17" t="str">
            <v>GG- Interco Services</v>
          </cell>
          <cell r="F17">
            <v>0</v>
          </cell>
          <cell r="H17">
            <v>83000</v>
          </cell>
          <cell r="J17">
            <v>83000</v>
          </cell>
          <cell r="L17">
            <v>86654.34</v>
          </cell>
        </row>
        <row r="18">
          <cell r="A18">
            <v>4021</v>
          </cell>
          <cell r="B18" t="str">
            <v>Harry Clutterbuck</v>
          </cell>
          <cell r="C18">
            <v>4021</v>
          </cell>
          <cell r="D18" t="str">
            <v>GG-Finance Clearing</v>
          </cell>
          <cell r="F18">
            <v>0</v>
          </cell>
          <cell r="H18">
            <v>0</v>
          </cell>
          <cell r="J18">
            <v>0</v>
          </cell>
          <cell r="L18">
            <v>0</v>
          </cell>
        </row>
        <row r="19">
          <cell r="D19" t="str">
            <v>Total for Administration</v>
          </cell>
          <cell r="F19">
            <v>0</v>
          </cell>
          <cell r="H19">
            <v>142100</v>
          </cell>
          <cell r="J19">
            <v>131000</v>
          </cell>
          <cell r="L19">
            <v>151141.22999999998</v>
          </cell>
        </row>
        <row r="21">
          <cell r="B21" t="str">
            <v>B Desrosiers</v>
          </cell>
          <cell r="C21">
            <v>740011</v>
          </cell>
          <cell r="D21" t="str">
            <v>GG Brewer Mills Maint of Building</v>
          </cell>
          <cell r="F21">
            <v>0</v>
          </cell>
          <cell r="H21">
            <v>2016</v>
          </cell>
          <cell r="J21">
            <v>2016</v>
          </cell>
          <cell r="L21">
            <v>2708.55</v>
          </cell>
        </row>
        <row r="22">
          <cell r="B22" t="str">
            <v>B Desrosiers</v>
          </cell>
          <cell r="C22">
            <v>740012</v>
          </cell>
          <cell r="D22" t="str">
            <v>GG Brewer Mills Maint of House</v>
          </cell>
          <cell r="F22">
            <v>0</v>
          </cell>
          <cell r="H22">
            <v>0</v>
          </cell>
          <cell r="J22">
            <v>0</v>
          </cell>
          <cell r="L22">
            <v>394.2</v>
          </cell>
        </row>
        <row r="23">
          <cell r="B23" t="str">
            <v>B Desrosiers</v>
          </cell>
          <cell r="C23">
            <v>740013</v>
          </cell>
          <cell r="D23" t="str">
            <v>GG Brewers Maint of Canals, Pens, Tanks</v>
          </cell>
          <cell r="F23">
            <v>0</v>
          </cell>
          <cell r="H23">
            <v>0</v>
          </cell>
          <cell r="J23">
            <v>250</v>
          </cell>
          <cell r="L23">
            <v>1391.49</v>
          </cell>
        </row>
        <row r="24">
          <cell r="B24" t="str">
            <v>B Desrosiers</v>
          </cell>
          <cell r="C24">
            <v>740014</v>
          </cell>
          <cell r="D24" t="str">
            <v>GG Brewer Mills Maint of Generators</v>
          </cell>
          <cell r="F24">
            <v>0</v>
          </cell>
          <cell r="H24">
            <v>2616</v>
          </cell>
          <cell r="J24">
            <v>2616</v>
          </cell>
          <cell r="L24">
            <v>4755.21</v>
          </cell>
        </row>
        <row r="25">
          <cell r="B25" t="str">
            <v>B Desrosiers</v>
          </cell>
          <cell r="C25">
            <v>740015</v>
          </cell>
          <cell r="D25" t="str">
            <v>GG Brewer Mills Maint of Elec Plant</v>
          </cell>
          <cell r="F25">
            <v>0</v>
          </cell>
          <cell r="H25">
            <v>2116</v>
          </cell>
          <cell r="J25">
            <v>2116</v>
          </cell>
          <cell r="L25">
            <v>852.5</v>
          </cell>
        </row>
        <row r="26">
          <cell r="B26" t="str">
            <v>B Desrosiers</v>
          </cell>
          <cell r="C26">
            <v>740016</v>
          </cell>
          <cell r="D26" t="str">
            <v>GG Brewer Mills Land</v>
          </cell>
          <cell r="F26">
            <v>0</v>
          </cell>
          <cell r="H26">
            <v>200</v>
          </cell>
          <cell r="J26">
            <v>200</v>
          </cell>
          <cell r="L26">
            <v>445.24</v>
          </cell>
        </row>
        <row r="27">
          <cell r="B27" t="str">
            <v>B Desrosiers</v>
          </cell>
          <cell r="C27">
            <v>740042</v>
          </cell>
          <cell r="D27" t="str">
            <v>GG Brewer Mills Operations</v>
          </cell>
          <cell r="F27">
            <v>0</v>
          </cell>
          <cell r="H27">
            <v>3616</v>
          </cell>
          <cell r="J27">
            <v>3616</v>
          </cell>
          <cell r="L27">
            <v>1555.5</v>
          </cell>
        </row>
        <row r="28">
          <cell r="F28">
            <v>0</v>
          </cell>
          <cell r="H28">
            <v>10564</v>
          </cell>
          <cell r="J28">
            <v>10814</v>
          </cell>
          <cell r="L28">
            <v>12102.69</v>
          </cell>
        </row>
        <row r="29">
          <cell r="B29" t="str">
            <v>B Desrosiers</v>
          </cell>
          <cell r="C29">
            <v>4010</v>
          </cell>
          <cell r="D29" t="str">
            <v>GG- Brewer Mills</v>
          </cell>
          <cell r="F29">
            <v>0</v>
          </cell>
          <cell r="H29">
            <v>0</v>
          </cell>
          <cell r="J29">
            <v>300</v>
          </cell>
          <cell r="L29">
            <v>1167.45</v>
          </cell>
        </row>
        <row r="30">
          <cell r="A30">
            <v>4010</v>
          </cell>
          <cell r="D30" t="str">
            <v>Total for Brewer Mills</v>
          </cell>
          <cell r="F30">
            <v>0</v>
          </cell>
          <cell r="H30">
            <v>10564</v>
          </cell>
          <cell r="J30">
            <v>11114</v>
          </cell>
          <cell r="L30">
            <v>13270.14</v>
          </cell>
        </row>
        <row r="32">
          <cell r="B32" t="str">
            <v>B Desrosiers</v>
          </cell>
          <cell r="C32">
            <v>740000</v>
          </cell>
          <cell r="D32" t="str">
            <v>GG  Kingston Mills Maint of Prop</v>
          </cell>
          <cell r="F32">
            <v>0</v>
          </cell>
          <cell r="H32">
            <v>5739.04</v>
          </cell>
          <cell r="J32">
            <v>5000</v>
          </cell>
          <cell r="L32">
            <v>1314.09</v>
          </cell>
        </row>
        <row r="33">
          <cell r="B33" t="str">
            <v>B Desrosiers</v>
          </cell>
          <cell r="C33">
            <v>740001</v>
          </cell>
          <cell r="D33" t="str">
            <v>GG  Kingston Mills Maint of Building</v>
          </cell>
          <cell r="F33">
            <v>0</v>
          </cell>
          <cell r="H33">
            <v>2016</v>
          </cell>
          <cell r="J33">
            <v>2016</v>
          </cell>
          <cell r="L33">
            <v>2034.16</v>
          </cell>
        </row>
        <row r="34">
          <cell r="B34" t="str">
            <v>B Desrosiers</v>
          </cell>
          <cell r="C34">
            <v>740002</v>
          </cell>
          <cell r="D34" t="str">
            <v>GG  Kingston Mills Maint of Houses</v>
          </cell>
          <cell r="F34">
            <v>0</v>
          </cell>
          <cell r="H34">
            <v>0</v>
          </cell>
          <cell r="J34">
            <v>0</v>
          </cell>
          <cell r="L34">
            <v>137.5</v>
          </cell>
        </row>
        <row r="35">
          <cell r="B35" t="str">
            <v>B Desrosiers</v>
          </cell>
          <cell r="C35">
            <v>740003</v>
          </cell>
          <cell r="D35" t="str">
            <v>GG  Kingston Mills Maint of Dams</v>
          </cell>
          <cell r="F35">
            <v>0</v>
          </cell>
          <cell r="H35">
            <v>0</v>
          </cell>
          <cell r="J35">
            <v>30</v>
          </cell>
          <cell r="L35">
            <v>110</v>
          </cell>
        </row>
        <row r="36">
          <cell r="B36" t="str">
            <v>B Desrosiers</v>
          </cell>
          <cell r="C36">
            <v>740004</v>
          </cell>
          <cell r="D36" t="str">
            <v>GG  Kingston M Maint of Canals,Pens Etc</v>
          </cell>
          <cell r="F36">
            <v>0</v>
          </cell>
          <cell r="H36">
            <v>0</v>
          </cell>
          <cell r="J36">
            <v>0</v>
          </cell>
          <cell r="L36">
            <v>2960</v>
          </cell>
        </row>
        <row r="37">
          <cell r="B37" t="str">
            <v>B Desrosiers</v>
          </cell>
          <cell r="C37">
            <v>740005</v>
          </cell>
          <cell r="D37" t="str">
            <v>GG  Kingston Mills Maint of Generators</v>
          </cell>
          <cell r="F37">
            <v>0</v>
          </cell>
          <cell r="H37">
            <v>4724</v>
          </cell>
          <cell r="J37">
            <v>4724</v>
          </cell>
          <cell r="L37">
            <v>9005.5499999999993</v>
          </cell>
        </row>
        <row r="38">
          <cell r="B38" t="str">
            <v>B Desrosiers</v>
          </cell>
          <cell r="C38">
            <v>740006</v>
          </cell>
          <cell r="D38" t="str">
            <v>GG  Kingston Mills Maint of Elect Plant</v>
          </cell>
          <cell r="F38">
            <v>0</v>
          </cell>
          <cell r="H38">
            <v>2016</v>
          </cell>
          <cell r="J38">
            <v>2016</v>
          </cell>
          <cell r="L38">
            <v>1545</v>
          </cell>
        </row>
        <row r="39">
          <cell r="B39" t="str">
            <v>B Desrosiers</v>
          </cell>
          <cell r="C39">
            <v>740041</v>
          </cell>
          <cell r="D39" t="str">
            <v>GG  Kingston Mills Operations</v>
          </cell>
          <cell r="F39">
            <v>0</v>
          </cell>
          <cell r="H39">
            <v>5216</v>
          </cell>
          <cell r="J39">
            <v>4500</v>
          </cell>
          <cell r="L39">
            <v>2897.5</v>
          </cell>
        </row>
        <row r="40">
          <cell r="F40">
            <v>0</v>
          </cell>
          <cell r="H40">
            <v>19711.04</v>
          </cell>
          <cell r="J40">
            <v>18286</v>
          </cell>
          <cell r="L40">
            <v>20003.8</v>
          </cell>
        </row>
        <row r="41">
          <cell r="B41" t="str">
            <v>B Desrosiers</v>
          </cell>
          <cell r="C41">
            <v>4011</v>
          </cell>
          <cell r="D41" t="str">
            <v>GG-Kingston Mills</v>
          </cell>
          <cell r="F41">
            <v>0</v>
          </cell>
          <cell r="H41">
            <v>0</v>
          </cell>
          <cell r="J41">
            <v>1000</v>
          </cell>
          <cell r="L41">
            <v>4222.4399999999996</v>
          </cell>
        </row>
        <row r="42">
          <cell r="A42">
            <v>4011</v>
          </cell>
          <cell r="D42" t="str">
            <v>Total for Kingston Mills</v>
          </cell>
          <cell r="F42">
            <v>0</v>
          </cell>
          <cell r="H42">
            <v>19711.04</v>
          </cell>
          <cell r="J42">
            <v>19286</v>
          </cell>
          <cell r="L42">
            <v>24226.239999999998</v>
          </cell>
        </row>
        <row r="44">
          <cell r="B44" t="str">
            <v>B Desrosiers</v>
          </cell>
          <cell r="C44">
            <v>740023</v>
          </cell>
          <cell r="D44" t="str">
            <v>GG Gananoque Maint of Property</v>
          </cell>
          <cell r="F44">
            <v>0</v>
          </cell>
          <cell r="H44">
            <v>300</v>
          </cell>
          <cell r="J44">
            <v>300</v>
          </cell>
          <cell r="L44">
            <v>842.5</v>
          </cell>
        </row>
        <row r="45">
          <cell r="B45" t="str">
            <v>B Desrosiers</v>
          </cell>
          <cell r="C45">
            <v>740024</v>
          </cell>
          <cell r="D45" t="str">
            <v>GG Gananoque Maint of Building</v>
          </cell>
          <cell r="F45">
            <v>0</v>
          </cell>
          <cell r="H45">
            <v>2116</v>
          </cell>
          <cell r="J45">
            <v>2115</v>
          </cell>
          <cell r="L45">
            <v>5884.27</v>
          </cell>
        </row>
        <row r="46">
          <cell r="B46" t="str">
            <v>B Desrosiers</v>
          </cell>
          <cell r="C46">
            <v>740025</v>
          </cell>
          <cell r="D46" t="str">
            <v>GG Gananoque Maint of Canals, Pens, Etc</v>
          </cell>
          <cell r="F46">
            <v>0</v>
          </cell>
          <cell r="H46">
            <v>2316</v>
          </cell>
          <cell r="J46">
            <v>3500</v>
          </cell>
          <cell r="L46">
            <v>11850.85</v>
          </cell>
        </row>
        <row r="47">
          <cell r="B47" t="str">
            <v>B Desrosiers</v>
          </cell>
          <cell r="C47">
            <v>740026</v>
          </cell>
          <cell r="D47" t="str">
            <v>GG Gananoque Maint of Generators</v>
          </cell>
          <cell r="F47">
            <v>0</v>
          </cell>
          <cell r="H47">
            <v>2816</v>
          </cell>
          <cell r="J47">
            <v>2816</v>
          </cell>
          <cell r="L47">
            <v>9452.99</v>
          </cell>
        </row>
        <row r="48">
          <cell r="B48" t="str">
            <v>B Desrosiers</v>
          </cell>
          <cell r="C48">
            <v>740027</v>
          </cell>
          <cell r="D48" t="str">
            <v>GG Gananoque Maint of Elec Plant</v>
          </cell>
          <cell r="F48">
            <v>0</v>
          </cell>
          <cell r="H48">
            <v>2116</v>
          </cell>
          <cell r="J48">
            <v>2116</v>
          </cell>
          <cell r="L48">
            <v>4637.5</v>
          </cell>
        </row>
        <row r="49">
          <cell r="B49" t="str">
            <v>B Desrosiers</v>
          </cell>
          <cell r="C49">
            <v>740040</v>
          </cell>
          <cell r="D49" t="str">
            <v>GG Gananoque Operations Expense</v>
          </cell>
          <cell r="F49">
            <v>0</v>
          </cell>
          <cell r="H49">
            <v>2816</v>
          </cell>
          <cell r="J49">
            <v>2000</v>
          </cell>
          <cell r="L49">
            <v>2225.92</v>
          </cell>
        </row>
        <row r="50">
          <cell r="F50">
            <v>0</v>
          </cell>
          <cell r="H50">
            <v>12480</v>
          </cell>
          <cell r="J50">
            <v>12847</v>
          </cell>
          <cell r="L50">
            <v>34894.03</v>
          </cell>
        </row>
        <row r="51">
          <cell r="B51" t="str">
            <v>B Desrosiers</v>
          </cell>
          <cell r="C51">
            <v>4012</v>
          </cell>
          <cell r="D51" t="str">
            <v>GG-Gananoque</v>
          </cell>
          <cell r="F51">
            <v>0</v>
          </cell>
          <cell r="H51">
            <v>0</v>
          </cell>
          <cell r="J51">
            <v>0</v>
          </cell>
          <cell r="L51">
            <v>4785.88</v>
          </cell>
        </row>
        <row r="52">
          <cell r="A52">
            <v>4012</v>
          </cell>
          <cell r="D52" t="str">
            <v>Total for Gananoque</v>
          </cell>
          <cell r="F52">
            <v>0</v>
          </cell>
          <cell r="H52">
            <v>12480</v>
          </cell>
          <cell r="J52">
            <v>12847</v>
          </cell>
          <cell r="L52">
            <v>39679.909999999996</v>
          </cell>
        </row>
        <row r="55">
          <cell r="B55" t="str">
            <v>B Desrosiers</v>
          </cell>
          <cell r="C55">
            <v>740017</v>
          </cell>
          <cell r="D55" t="str">
            <v>GG Jones Falls Maint of Building</v>
          </cell>
          <cell r="F55">
            <v>0</v>
          </cell>
          <cell r="H55">
            <v>2316</v>
          </cell>
          <cell r="J55">
            <v>2316</v>
          </cell>
          <cell r="L55">
            <v>908.87</v>
          </cell>
        </row>
        <row r="56">
          <cell r="B56" t="str">
            <v>B Desrosiers</v>
          </cell>
          <cell r="C56">
            <v>740018</v>
          </cell>
          <cell r="D56" t="str">
            <v>GG Jones Falls Maint of Dams</v>
          </cell>
          <cell r="F56">
            <v>0</v>
          </cell>
          <cell r="H56">
            <v>0</v>
          </cell>
          <cell r="L56">
            <v>0</v>
          </cell>
        </row>
        <row r="57">
          <cell r="B57" t="str">
            <v>B Desrosiers</v>
          </cell>
          <cell r="C57">
            <v>740019</v>
          </cell>
          <cell r="D57" t="str">
            <v>GG Jones Falls Maint of Cnals, Pens Etc</v>
          </cell>
          <cell r="F57">
            <v>0</v>
          </cell>
          <cell r="H57">
            <v>2116</v>
          </cell>
          <cell r="J57">
            <v>2116</v>
          </cell>
          <cell r="L57">
            <v>4047.5</v>
          </cell>
        </row>
        <row r="58">
          <cell r="B58" t="str">
            <v>B Desrosiers</v>
          </cell>
          <cell r="C58">
            <v>740020</v>
          </cell>
          <cell r="D58" t="str">
            <v>GG Jones Falls Maint of Generators</v>
          </cell>
          <cell r="F58">
            <v>0</v>
          </cell>
          <cell r="H58">
            <v>2816</v>
          </cell>
          <cell r="J58">
            <v>5000</v>
          </cell>
          <cell r="L58">
            <v>4736.5200000000004</v>
          </cell>
        </row>
        <row r="59">
          <cell r="B59" t="str">
            <v>B Desrosiers</v>
          </cell>
          <cell r="C59">
            <v>740021</v>
          </cell>
          <cell r="D59" t="str">
            <v>GG Jones Falls Maint of Elec Plant</v>
          </cell>
          <cell r="F59">
            <v>0</v>
          </cell>
          <cell r="H59">
            <v>2116</v>
          </cell>
          <cell r="J59">
            <v>2116</v>
          </cell>
          <cell r="L59">
            <v>1566.21</v>
          </cell>
        </row>
        <row r="60">
          <cell r="B60" t="str">
            <v>B Desrosiers</v>
          </cell>
          <cell r="C60">
            <v>740022</v>
          </cell>
          <cell r="D60" t="str">
            <v>GG Jones Falls Land</v>
          </cell>
          <cell r="F60">
            <v>0</v>
          </cell>
          <cell r="H60">
            <v>4223.04</v>
          </cell>
          <cell r="J60">
            <v>4223</v>
          </cell>
          <cell r="L60">
            <v>316.2</v>
          </cell>
        </row>
        <row r="61">
          <cell r="B61" t="str">
            <v>B Desrosiers</v>
          </cell>
          <cell r="C61">
            <v>740039</v>
          </cell>
          <cell r="D61" t="str">
            <v>GG Jones Falls Operations Expense</v>
          </cell>
          <cell r="F61">
            <v>0</v>
          </cell>
          <cell r="H61">
            <v>4636</v>
          </cell>
          <cell r="J61">
            <v>4636</v>
          </cell>
          <cell r="L61">
            <v>2645</v>
          </cell>
        </row>
        <row r="62">
          <cell r="F62">
            <v>0</v>
          </cell>
          <cell r="H62">
            <v>18223.04</v>
          </cell>
          <cell r="J62">
            <v>20407</v>
          </cell>
          <cell r="L62">
            <v>14220.3</v>
          </cell>
        </row>
        <row r="63">
          <cell r="B63" t="str">
            <v>B Desrosiers</v>
          </cell>
          <cell r="C63">
            <v>4013</v>
          </cell>
          <cell r="D63" t="str">
            <v>GG- Jones Falls</v>
          </cell>
          <cell r="F63">
            <v>0</v>
          </cell>
          <cell r="H63">
            <v>0</v>
          </cell>
          <cell r="J63">
            <v>0</v>
          </cell>
          <cell r="L63">
            <v>2415.63</v>
          </cell>
        </row>
        <row r="64">
          <cell r="A64">
            <v>4013</v>
          </cell>
          <cell r="D64" t="str">
            <v>Total for Jones Fall</v>
          </cell>
          <cell r="F64">
            <v>0</v>
          </cell>
          <cell r="H64">
            <v>18223.04</v>
          </cell>
          <cell r="J64">
            <v>20407</v>
          </cell>
          <cell r="L64">
            <v>16635.93</v>
          </cell>
        </row>
        <row r="66">
          <cell r="B66" t="str">
            <v>B Desrosiers</v>
          </cell>
          <cell r="C66">
            <v>740007</v>
          </cell>
          <cell r="D66" t="str">
            <v>GG Washburn Maint of Building</v>
          </cell>
          <cell r="F66">
            <v>0</v>
          </cell>
          <cell r="H66">
            <v>1108.04</v>
          </cell>
          <cell r="J66">
            <v>1108.04</v>
          </cell>
          <cell r="L66">
            <v>725.07</v>
          </cell>
        </row>
        <row r="67">
          <cell r="B67" t="str">
            <v>B Desrosiers</v>
          </cell>
          <cell r="C67">
            <v>740008</v>
          </cell>
          <cell r="D67" t="str">
            <v>GG Washburn Maint of Canals, Pens, Tanks</v>
          </cell>
          <cell r="F67">
            <v>0</v>
          </cell>
          <cell r="H67">
            <v>0</v>
          </cell>
          <cell r="J67">
            <v>0</v>
          </cell>
          <cell r="L67">
            <v>207.5</v>
          </cell>
        </row>
        <row r="68">
          <cell r="B68" t="str">
            <v>B Desrosiers</v>
          </cell>
          <cell r="C68">
            <v>740009</v>
          </cell>
          <cell r="D68" t="str">
            <v>GG Washburn Maint of Generators</v>
          </cell>
          <cell r="F68">
            <v>0</v>
          </cell>
          <cell r="H68">
            <v>1408.04</v>
          </cell>
          <cell r="J68">
            <v>1408.04</v>
          </cell>
          <cell r="L68">
            <v>1545</v>
          </cell>
        </row>
        <row r="69">
          <cell r="B69" t="str">
            <v>B Desrosiers</v>
          </cell>
          <cell r="C69">
            <v>740010</v>
          </cell>
          <cell r="D69" t="str">
            <v>GG Washburn Maint of Elec plant</v>
          </cell>
          <cell r="F69">
            <v>0</v>
          </cell>
          <cell r="H69">
            <v>1108.04</v>
          </cell>
          <cell r="J69">
            <v>1108.04</v>
          </cell>
          <cell r="L69">
            <v>282.20999999999998</v>
          </cell>
        </row>
        <row r="70">
          <cell r="B70" t="str">
            <v>B Desrosiers</v>
          </cell>
          <cell r="C70">
            <v>740037</v>
          </cell>
          <cell r="D70" t="str">
            <v>GG Washburn Operations Expense</v>
          </cell>
          <cell r="F70">
            <v>0</v>
          </cell>
          <cell r="H70">
            <v>2448.04</v>
          </cell>
          <cell r="J70">
            <v>2448.04</v>
          </cell>
          <cell r="L70">
            <v>375</v>
          </cell>
        </row>
        <row r="71">
          <cell r="B71" t="str">
            <v>B Desrosiers</v>
          </cell>
          <cell r="C71">
            <v>740051</v>
          </cell>
          <cell r="D71" t="str">
            <v>GG Wasburn Maint Of Property</v>
          </cell>
          <cell r="F71">
            <v>0</v>
          </cell>
          <cell r="H71">
            <v>1108.04</v>
          </cell>
          <cell r="J71">
            <v>1108.04</v>
          </cell>
          <cell r="L71">
            <v>0</v>
          </cell>
        </row>
        <row r="72">
          <cell r="B72" t="str">
            <v>B Desrosiers</v>
          </cell>
          <cell r="C72">
            <v>740038</v>
          </cell>
          <cell r="D72" t="str">
            <v>GG Washburn Property</v>
          </cell>
          <cell r="F72">
            <v>0</v>
          </cell>
          <cell r="H72">
            <v>908.04</v>
          </cell>
          <cell r="J72">
            <v>908.04</v>
          </cell>
          <cell r="L72">
            <v>727.5</v>
          </cell>
        </row>
        <row r="73">
          <cell r="F73">
            <v>0</v>
          </cell>
          <cell r="H73">
            <v>8088.24</v>
          </cell>
          <cell r="J73">
            <v>8088.24</v>
          </cell>
          <cell r="L73">
            <v>3862.28</v>
          </cell>
        </row>
        <row r="74">
          <cell r="B74" t="str">
            <v>B Desrosiers</v>
          </cell>
          <cell r="C74">
            <v>4014</v>
          </cell>
          <cell r="D74" t="str">
            <v>GG-Washburn</v>
          </cell>
          <cell r="F74">
            <v>0</v>
          </cell>
          <cell r="H74">
            <v>0</v>
          </cell>
          <cell r="J74">
            <v>0</v>
          </cell>
          <cell r="L74">
            <v>1135.46</v>
          </cell>
        </row>
        <row r="75">
          <cell r="A75">
            <v>4014</v>
          </cell>
          <cell r="D75" t="str">
            <v>Total for Washburn</v>
          </cell>
          <cell r="F75">
            <v>0</v>
          </cell>
          <cell r="H75">
            <v>8088.24</v>
          </cell>
          <cell r="J75">
            <v>8088.24</v>
          </cell>
          <cell r="L75">
            <v>4997.74</v>
          </cell>
        </row>
        <row r="78">
          <cell r="B78" t="str">
            <v>B Desrosiers</v>
          </cell>
          <cell r="C78">
            <v>740029</v>
          </cell>
          <cell r="D78" t="str">
            <v>GG Thermal Plant Maint of Property</v>
          </cell>
          <cell r="F78">
            <v>0</v>
          </cell>
          <cell r="H78">
            <v>1916</v>
          </cell>
          <cell r="J78">
            <v>1916</v>
          </cell>
          <cell r="L78">
            <v>4705.24</v>
          </cell>
        </row>
        <row r="79">
          <cell r="B79" t="str">
            <v>B Desrosiers</v>
          </cell>
          <cell r="C79">
            <v>740030</v>
          </cell>
          <cell r="D79" t="str">
            <v>GG Thermal Plant Maint of Building</v>
          </cell>
          <cell r="F79">
            <v>0</v>
          </cell>
          <cell r="H79">
            <v>0</v>
          </cell>
          <cell r="J79">
            <v>1000</v>
          </cell>
          <cell r="L79">
            <v>1869.93</v>
          </cell>
        </row>
        <row r="80">
          <cell r="B80" t="str">
            <v>B Desrosiers</v>
          </cell>
          <cell r="C80">
            <v>740031</v>
          </cell>
          <cell r="D80" t="str">
            <v>GG Thermal Plant Maint of Generators</v>
          </cell>
          <cell r="F80">
            <v>0</v>
          </cell>
          <cell r="H80">
            <v>0</v>
          </cell>
          <cell r="L80">
            <v>0</v>
          </cell>
        </row>
        <row r="81">
          <cell r="B81" t="str">
            <v>B Desrosiers</v>
          </cell>
          <cell r="C81">
            <v>740032</v>
          </cell>
          <cell r="D81" t="str">
            <v>GG Thermal Plant Maint of Elec Plant</v>
          </cell>
          <cell r="F81">
            <v>0</v>
          </cell>
          <cell r="H81">
            <v>0</v>
          </cell>
          <cell r="J81">
            <v>0</v>
          </cell>
          <cell r="L81">
            <v>0</v>
          </cell>
        </row>
        <row r="82">
          <cell r="B82" t="str">
            <v>B Desrosiers</v>
          </cell>
          <cell r="C82">
            <v>740033</v>
          </cell>
          <cell r="D82" t="str">
            <v>GG Thermal Plant Land</v>
          </cell>
          <cell r="F82">
            <v>0</v>
          </cell>
          <cell r="H82">
            <v>0</v>
          </cell>
          <cell r="J82">
            <v>0</v>
          </cell>
          <cell r="L82">
            <v>495</v>
          </cell>
        </row>
        <row r="83">
          <cell r="F83">
            <v>0</v>
          </cell>
          <cell r="H83">
            <v>1916</v>
          </cell>
          <cell r="J83">
            <v>2916</v>
          </cell>
          <cell r="L83">
            <v>7070.17</v>
          </cell>
        </row>
        <row r="84">
          <cell r="B84" t="str">
            <v>B Desrosiers</v>
          </cell>
          <cell r="C84">
            <v>4015</v>
          </cell>
          <cell r="D84" t="str">
            <v>GG-Thermal Plant</v>
          </cell>
          <cell r="F84">
            <v>0</v>
          </cell>
          <cell r="H84">
            <v>0</v>
          </cell>
          <cell r="J84" t="str">
            <v>.</v>
          </cell>
          <cell r="L84">
            <v>1402.24</v>
          </cell>
        </row>
        <row r="85">
          <cell r="A85">
            <v>4015</v>
          </cell>
          <cell r="D85" t="str">
            <v>Total for Thermal Plant</v>
          </cell>
          <cell r="F85">
            <v>0</v>
          </cell>
          <cell r="H85">
            <v>1916</v>
          </cell>
          <cell r="J85">
            <v>2916</v>
          </cell>
          <cell r="L85">
            <v>8472.41</v>
          </cell>
        </row>
        <row r="86">
          <cell r="J86">
            <v>0</v>
          </cell>
        </row>
        <row r="87">
          <cell r="B87" t="str">
            <v>B Desrosiers</v>
          </cell>
          <cell r="C87">
            <v>740028</v>
          </cell>
          <cell r="D87" t="str">
            <v>GG Control Dams</v>
          </cell>
          <cell r="F87">
            <v>0</v>
          </cell>
          <cell r="H87">
            <v>16420</v>
          </cell>
          <cell r="J87">
            <v>30000</v>
          </cell>
          <cell r="L87">
            <v>40905.589999999997</v>
          </cell>
        </row>
        <row r="88">
          <cell r="B88" t="str">
            <v>B Desrosiers</v>
          </cell>
          <cell r="C88">
            <v>740036</v>
          </cell>
          <cell r="D88" t="str">
            <v>GG-Control Dams Operations</v>
          </cell>
          <cell r="F88">
            <v>0</v>
          </cell>
          <cell r="H88">
            <v>135121.79999999999</v>
          </cell>
          <cell r="J88">
            <v>120000</v>
          </cell>
          <cell r="L88">
            <v>73730.22</v>
          </cell>
        </row>
        <row r="89">
          <cell r="F89">
            <v>0</v>
          </cell>
          <cell r="H89">
            <v>151541.79999999999</v>
          </cell>
          <cell r="J89">
            <v>150000</v>
          </cell>
          <cell r="L89">
            <v>114635.81</v>
          </cell>
        </row>
        <row r="90">
          <cell r="B90" t="str">
            <v>B Desrosiers</v>
          </cell>
          <cell r="C90">
            <v>4016</v>
          </cell>
          <cell r="D90" t="str">
            <v>GG-Control Dams</v>
          </cell>
          <cell r="F90">
            <v>0</v>
          </cell>
          <cell r="H90">
            <v>0</v>
          </cell>
          <cell r="J90">
            <v>700</v>
          </cell>
          <cell r="L90">
            <v>72.790000000008149</v>
          </cell>
        </row>
        <row r="91">
          <cell r="A91">
            <v>4016</v>
          </cell>
          <cell r="D91" t="str">
            <v>Total for Control Dams</v>
          </cell>
          <cell r="F91">
            <v>0</v>
          </cell>
          <cell r="H91">
            <v>151541.79999999999</v>
          </cell>
          <cell r="J91">
            <v>150700</v>
          </cell>
          <cell r="L91">
            <v>114708.6</v>
          </cell>
        </row>
        <row r="93">
          <cell r="B93" t="str">
            <v>B Desrosiers</v>
          </cell>
          <cell r="C93">
            <v>740045</v>
          </cell>
          <cell r="D93" t="str">
            <v>GG Rideau Falls Operations</v>
          </cell>
          <cell r="F93">
            <v>30832</v>
          </cell>
          <cell r="H93">
            <v>31216</v>
          </cell>
          <cell r="J93">
            <v>25000</v>
          </cell>
          <cell r="L93">
            <v>47284.3</v>
          </cell>
        </row>
        <row r="94">
          <cell r="B94" t="str">
            <v>B Desrosiers</v>
          </cell>
          <cell r="C94">
            <v>740046</v>
          </cell>
          <cell r="D94" t="str">
            <v>GG Rideau Falls Maint of Buildings</v>
          </cell>
          <cell r="F94">
            <v>15416</v>
          </cell>
          <cell r="H94">
            <v>16415.96</v>
          </cell>
          <cell r="J94">
            <v>14000</v>
          </cell>
          <cell r="L94">
            <v>7004.68</v>
          </cell>
        </row>
        <row r="95">
          <cell r="B95" t="str">
            <v>B Desrosiers</v>
          </cell>
          <cell r="C95">
            <v>740047</v>
          </cell>
          <cell r="D95" t="str">
            <v>GG Rideau Falls Maint of Canals, Pens Etc</v>
          </cell>
          <cell r="F95">
            <v>15416</v>
          </cell>
          <cell r="H95">
            <v>16415.96</v>
          </cell>
          <cell r="J95">
            <v>16416</v>
          </cell>
          <cell r="L95">
            <v>20757.810000000001</v>
          </cell>
        </row>
        <row r="96">
          <cell r="B96" t="str">
            <v>B Desrosiers</v>
          </cell>
          <cell r="C96">
            <v>740048</v>
          </cell>
          <cell r="D96" t="str">
            <v>GG Rideau Falls Maint of Generators</v>
          </cell>
          <cell r="F96">
            <v>15416</v>
          </cell>
          <cell r="H96">
            <v>16415.96</v>
          </cell>
          <cell r="J96">
            <v>20000</v>
          </cell>
          <cell r="L96">
            <v>16236.46</v>
          </cell>
        </row>
        <row r="97">
          <cell r="B97" t="str">
            <v>B Desrosiers</v>
          </cell>
          <cell r="C97">
            <v>740049</v>
          </cell>
          <cell r="D97" t="str">
            <v>GG Rideau Falls Maint of  Elect Plant</v>
          </cell>
          <cell r="F97">
            <v>15416</v>
          </cell>
          <cell r="H97">
            <v>16415.96</v>
          </cell>
          <cell r="J97">
            <v>12000</v>
          </cell>
          <cell r="L97">
            <v>8362.0300000000007</v>
          </cell>
        </row>
        <row r="98">
          <cell r="F98">
            <v>92496</v>
          </cell>
          <cell r="H98">
            <v>96879.84</v>
          </cell>
          <cell r="J98">
            <v>87416</v>
          </cell>
          <cell r="L98">
            <v>99645.28</v>
          </cell>
        </row>
        <row r="99">
          <cell r="B99" t="str">
            <v>B Desrosiers</v>
          </cell>
          <cell r="C99">
            <v>4017</v>
          </cell>
          <cell r="D99" t="str">
            <v>GG-Rideau Falls</v>
          </cell>
          <cell r="F99">
            <v>-92496</v>
          </cell>
          <cell r="H99">
            <v>0</v>
          </cell>
          <cell r="J99">
            <v>5000</v>
          </cell>
          <cell r="L99">
            <v>6716.7</v>
          </cell>
        </row>
        <row r="100">
          <cell r="A100">
            <v>4017</v>
          </cell>
          <cell r="D100" t="str">
            <v>Total for Rideau Falls</v>
          </cell>
          <cell r="F100">
            <v>0</v>
          </cell>
          <cell r="H100">
            <v>96879.84</v>
          </cell>
          <cell r="J100">
            <v>92416</v>
          </cell>
          <cell r="L100">
            <v>106361.98</v>
          </cell>
        </row>
      </sheetData>
      <sheetData sheetId="14" refreshError="1">
        <row r="3">
          <cell r="B3" t="str">
            <v xml:space="preserve">FORTISONTARIO </v>
          </cell>
        </row>
        <row r="5">
          <cell r="B5" t="str">
            <v xml:space="preserve">Summary of Operating Expenses </v>
          </cell>
        </row>
        <row r="6">
          <cell r="B6" t="str">
            <v>Forecast 2006</v>
          </cell>
        </row>
        <row r="9">
          <cell r="B9" t="str">
            <v>Responsibility</v>
          </cell>
          <cell r="C9" t="str">
            <v xml:space="preserve"> Order/CC</v>
          </cell>
          <cell r="D9" t="str">
            <v>Description</v>
          </cell>
          <cell r="F9" t="str">
            <v>Forecast 2006</v>
          </cell>
          <cell r="H9" t="str">
            <v>Budget 2005</v>
          </cell>
          <cell r="J9" t="str">
            <v>Forecast 2005</v>
          </cell>
          <cell r="L9" t="str">
            <v>Actual 2004</v>
          </cell>
        </row>
        <row r="11">
          <cell r="B11" t="str">
            <v>Energy Marketing</v>
          </cell>
        </row>
        <row r="13">
          <cell r="B13" t="str">
            <v>Fred O'Brien</v>
          </cell>
          <cell r="C13">
            <v>3100</v>
          </cell>
          <cell r="D13" t="str">
            <v>Energy Marketing</v>
          </cell>
          <cell r="L13">
            <v>14712.44</v>
          </cell>
        </row>
        <row r="15">
          <cell r="A15">
            <v>3100</v>
          </cell>
          <cell r="D15" t="str">
            <v>Total Energy Marketing</v>
          </cell>
          <cell r="L15">
            <v>14712.44</v>
          </cell>
        </row>
        <row r="16">
          <cell r="B16" t="str">
            <v>GENERATION</v>
          </cell>
        </row>
        <row r="17">
          <cell r="B17" t="str">
            <v>Fred O'Brien</v>
          </cell>
          <cell r="C17">
            <v>300587</v>
          </cell>
          <cell r="D17" t="str">
            <v>Scheduling &amp; Forecasting</v>
          </cell>
        </row>
        <row r="18">
          <cell r="D18" t="str">
            <v>Settled to CC 3200 via 60100</v>
          </cell>
        </row>
        <row r="19">
          <cell r="A19">
            <v>3200</v>
          </cell>
          <cell r="B19" t="str">
            <v>Fred O'Brien</v>
          </cell>
          <cell r="C19">
            <v>3200</v>
          </cell>
          <cell r="D19" t="str">
            <v>Rankine Station</v>
          </cell>
          <cell r="F19">
            <v>-312000</v>
          </cell>
          <cell r="H19">
            <v>-847153.99</v>
          </cell>
          <cell r="J19">
            <v>-983196</v>
          </cell>
          <cell r="L19">
            <v>9787.1299999999992</v>
          </cell>
        </row>
        <row r="20">
          <cell r="A20">
            <v>3200</v>
          </cell>
          <cell r="D20" t="str">
            <v>Total for Cost Center 3200:</v>
          </cell>
          <cell r="J20">
            <v>-983196</v>
          </cell>
          <cell r="L20">
            <v>9787.1299999999992</v>
          </cell>
        </row>
        <row r="22">
          <cell r="C22">
            <v>300984</v>
          </cell>
          <cell r="D22" t="str">
            <v>FO - Operations Center Supervision</v>
          </cell>
          <cell r="H22">
            <v>45810.96</v>
          </cell>
          <cell r="J22">
            <v>45811</v>
          </cell>
          <cell r="L22">
            <v>0</v>
          </cell>
        </row>
        <row r="23">
          <cell r="B23" t="str">
            <v>Walter L Charest</v>
          </cell>
          <cell r="C23">
            <v>300968</v>
          </cell>
          <cell r="D23" t="str">
            <v>FO - Generator Unit Operations</v>
          </cell>
          <cell r="F23">
            <v>0</v>
          </cell>
          <cell r="H23">
            <v>0</v>
          </cell>
          <cell r="J23">
            <v>71919</v>
          </cell>
          <cell r="L23">
            <v>0</v>
          </cell>
        </row>
        <row r="24">
          <cell r="D24" t="str">
            <v>Settled to CC 3201 via 60110</v>
          </cell>
          <cell r="F24">
            <v>0</v>
          </cell>
          <cell r="H24">
            <v>45810.96</v>
          </cell>
          <cell r="J24">
            <v>117730</v>
          </cell>
        </row>
        <row r="25">
          <cell r="B25" t="str">
            <v>Walter L Charest</v>
          </cell>
          <cell r="C25">
            <v>3201</v>
          </cell>
          <cell r="D25" t="str">
            <v>Rankine Operation</v>
          </cell>
          <cell r="F25">
            <v>0</v>
          </cell>
          <cell r="H25">
            <v>551241.5</v>
          </cell>
          <cell r="J25">
            <v>615365</v>
          </cell>
          <cell r="L25">
            <v>573030.76</v>
          </cell>
        </row>
        <row r="26">
          <cell r="A26">
            <v>3201</v>
          </cell>
          <cell r="D26" t="str">
            <v>Total for Cost Center 3201</v>
          </cell>
          <cell r="F26">
            <v>0</v>
          </cell>
          <cell r="H26">
            <v>597052.46</v>
          </cell>
          <cell r="J26">
            <v>733095</v>
          </cell>
          <cell r="L26">
            <v>573030.76</v>
          </cell>
        </row>
        <row r="28">
          <cell r="B28" t="str">
            <v>Blaine Desrosiers</v>
          </cell>
          <cell r="C28">
            <v>300060</v>
          </cell>
          <cell r="D28" t="str">
            <v xml:space="preserve">Generator Unit Maintenance </v>
          </cell>
          <cell r="F28">
            <v>78000</v>
          </cell>
          <cell r="H28">
            <v>532695.15</v>
          </cell>
          <cell r="J28">
            <v>532695</v>
          </cell>
          <cell r="L28">
            <v>428665.38</v>
          </cell>
        </row>
        <row r="29">
          <cell r="B29" t="str">
            <v>Blaine Desrosiers</v>
          </cell>
          <cell r="C29">
            <v>300061</v>
          </cell>
          <cell r="D29" t="str">
            <v>Building &amp; Property Maintenance</v>
          </cell>
          <cell r="F29">
            <v>38580</v>
          </cell>
          <cell r="H29">
            <v>217406.37</v>
          </cell>
          <cell r="J29">
            <v>217406</v>
          </cell>
          <cell r="L29">
            <v>215710.28</v>
          </cell>
        </row>
        <row r="30">
          <cell r="B30" t="str">
            <v>Blaine Desrosiers</v>
          </cell>
          <cell r="C30">
            <v>300993</v>
          </cell>
          <cell r="D30" t="str">
            <v>Rankine Layup</v>
          </cell>
          <cell r="F30">
            <v>360189.98</v>
          </cell>
          <cell r="H30">
            <v>0</v>
          </cell>
          <cell r="J30">
            <v>0</v>
          </cell>
          <cell r="L30">
            <v>1598.25</v>
          </cell>
        </row>
        <row r="31">
          <cell r="D31" t="str">
            <v>Settled to CC 3202 via 60100</v>
          </cell>
          <cell r="F31">
            <v>476769.98</v>
          </cell>
          <cell r="H31">
            <v>750101.52</v>
          </cell>
          <cell r="J31">
            <v>750101</v>
          </cell>
          <cell r="L31">
            <v>645973.91</v>
          </cell>
        </row>
        <row r="32">
          <cell r="B32" t="str">
            <v>Blaine Desrosiers</v>
          </cell>
          <cell r="C32">
            <v>3202</v>
          </cell>
          <cell r="D32" t="str">
            <v>Rankine Maintenance</v>
          </cell>
          <cell r="F32">
            <v>0</v>
          </cell>
          <cell r="H32">
            <v>0</v>
          </cell>
          <cell r="J32">
            <v>0</v>
          </cell>
          <cell r="L32">
            <v>129775.12</v>
          </cell>
        </row>
        <row r="33">
          <cell r="A33">
            <v>3202</v>
          </cell>
          <cell r="D33" t="str">
            <v>Total for Cost Center 3202 :</v>
          </cell>
          <cell r="F33">
            <v>476769.98</v>
          </cell>
          <cell r="H33">
            <v>750101.52</v>
          </cell>
          <cell r="J33">
            <v>750101</v>
          </cell>
          <cell r="L33">
            <v>775749.03</v>
          </cell>
        </row>
        <row r="36">
          <cell r="B36" t="str">
            <v xml:space="preserve"> </v>
          </cell>
          <cell r="D36" t="str">
            <v>Total Generation</v>
          </cell>
          <cell r="F36">
            <v>164769.97999999998</v>
          </cell>
          <cell r="H36">
            <v>499999.99</v>
          </cell>
          <cell r="J36">
            <v>500000</v>
          </cell>
          <cell r="L36">
            <v>1358566.92</v>
          </cell>
        </row>
        <row r="38">
          <cell r="B38" t="str">
            <v>Cornwall District Heating</v>
          </cell>
        </row>
        <row r="40">
          <cell r="A40">
            <v>3700</v>
          </cell>
          <cell r="B40" t="str">
            <v>Blaine Desrosiers</v>
          </cell>
          <cell r="C40">
            <v>3700</v>
          </cell>
          <cell r="D40" t="str">
            <v>CDH Administration</v>
          </cell>
          <cell r="F40">
            <v>0</v>
          </cell>
          <cell r="H40">
            <v>0</v>
          </cell>
          <cell r="J40">
            <v>0</v>
          </cell>
          <cell r="L40">
            <v>-17490</v>
          </cell>
        </row>
        <row r="42">
          <cell r="B42" t="str">
            <v>Blaine Desrosiers</v>
          </cell>
          <cell r="C42">
            <v>300942</v>
          </cell>
          <cell r="D42" t="str">
            <v>CDH-General Operations</v>
          </cell>
          <cell r="F42">
            <v>45459.42</v>
          </cell>
          <cell r="H42">
            <v>35700</v>
          </cell>
          <cell r="J42">
            <v>35700</v>
          </cell>
          <cell r="L42">
            <v>89814.14</v>
          </cell>
        </row>
        <row r="43">
          <cell r="B43" t="str">
            <v>Blaine Desrosiers</v>
          </cell>
          <cell r="C43">
            <v>300963</v>
          </cell>
          <cell r="D43" t="str">
            <v>CDH-Building &amp; Property Maintenance</v>
          </cell>
          <cell r="F43">
            <v>149583</v>
          </cell>
          <cell r="H43">
            <v>45836.04</v>
          </cell>
          <cell r="J43">
            <v>25000</v>
          </cell>
          <cell r="L43">
            <v>4420.38</v>
          </cell>
        </row>
        <row r="44">
          <cell r="B44" t="str">
            <v>Blaine Desrosiers</v>
          </cell>
          <cell r="C44">
            <v>300964</v>
          </cell>
          <cell r="D44" t="str">
            <v>CDH-Generator Maintenance</v>
          </cell>
          <cell r="F44">
            <v>48760</v>
          </cell>
          <cell r="H44">
            <v>45696.04</v>
          </cell>
          <cell r="J44">
            <v>75000</v>
          </cell>
          <cell r="L44">
            <v>89784.78</v>
          </cell>
        </row>
        <row r="45">
          <cell r="B45" t="str">
            <v>Blaine Desrosiers</v>
          </cell>
          <cell r="C45">
            <v>300965</v>
          </cell>
          <cell r="D45" t="str">
            <v>CDH-Boiler &amp; Equipment Maintenance</v>
          </cell>
          <cell r="F45">
            <v>16760</v>
          </cell>
          <cell r="H45">
            <v>18392.080000000002</v>
          </cell>
          <cell r="J45">
            <v>25000</v>
          </cell>
          <cell r="L45">
            <v>26589.5</v>
          </cell>
        </row>
        <row r="46">
          <cell r="B46" t="str">
            <v>Blaine Desrosiers</v>
          </cell>
          <cell r="C46">
            <v>300966</v>
          </cell>
          <cell r="D46" t="str">
            <v>CDH-Dist Piping Maintenance</v>
          </cell>
          <cell r="F46">
            <v>2804</v>
          </cell>
          <cell r="H46">
            <v>9824.08</v>
          </cell>
          <cell r="J46">
            <v>4000</v>
          </cell>
          <cell r="L46">
            <v>16697.580000000002</v>
          </cell>
        </row>
        <row r="47">
          <cell r="D47" t="str">
            <v>Settled to CC 3701</v>
          </cell>
          <cell r="F47">
            <v>263366.42</v>
          </cell>
          <cell r="H47">
            <v>155448.24000000002</v>
          </cell>
          <cell r="J47">
            <v>164700</v>
          </cell>
          <cell r="L47">
            <v>227306.38</v>
          </cell>
        </row>
        <row r="48">
          <cell r="B48" t="str">
            <v>Blaine Desrosiers</v>
          </cell>
          <cell r="C48">
            <v>3701</v>
          </cell>
          <cell r="D48" t="str">
            <v>Cornwal District Heating</v>
          </cell>
          <cell r="F48">
            <v>0</v>
          </cell>
          <cell r="H48">
            <v>0</v>
          </cell>
          <cell r="J48">
            <v>0</v>
          </cell>
          <cell r="L48">
            <v>147.35</v>
          </cell>
        </row>
        <row r="49">
          <cell r="A49">
            <v>3701</v>
          </cell>
          <cell r="D49" t="str">
            <v>Total for Cost Center 3701</v>
          </cell>
          <cell r="F49">
            <v>263366.42</v>
          </cell>
          <cell r="H49">
            <v>155448.24000000002</v>
          </cell>
          <cell r="J49">
            <v>164700</v>
          </cell>
          <cell r="L49">
            <v>227453.73</v>
          </cell>
        </row>
        <row r="51">
          <cell r="D51" t="str">
            <v>Total Cornwall District Heating</v>
          </cell>
          <cell r="F51">
            <v>263366.42</v>
          </cell>
          <cell r="H51">
            <v>155448.24000000002</v>
          </cell>
          <cell r="J51">
            <v>164700</v>
          </cell>
          <cell r="L51">
            <v>209963.73</v>
          </cell>
        </row>
        <row r="53">
          <cell r="B53" t="str">
            <v>Thermal</v>
          </cell>
        </row>
        <row r="54">
          <cell r="C54">
            <v>300995</v>
          </cell>
          <cell r="D54" t="str">
            <v>Thermal Plant Building Maint\</v>
          </cell>
          <cell r="F54">
            <v>15096</v>
          </cell>
        </row>
        <row r="55">
          <cell r="C55">
            <v>300996</v>
          </cell>
          <cell r="D55" t="str">
            <v>Thermal plant Gen Maint</v>
          </cell>
          <cell r="F55">
            <v>1844</v>
          </cell>
        </row>
        <row r="56">
          <cell r="C56">
            <v>300997</v>
          </cell>
          <cell r="D56" t="str">
            <v>Thermal Plant Elec Maint</v>
          </cell>
          <cell r="F56">
            <v>1844</v>
          </cell>
        </row>
        <row r="57">
          <cell r="C57">
            <v>300999</v>
          </cell>
          <cell r="D57" t="str">
            <v>Thermal Plant Property Maint</v>
          </cell>
          <cell r="F57">
            <v>6680</v>
          </cell>
          <cell r="H57" t="str">
            <v>Budget 2005</v>
          </cell>
          <cell r="J57" t="str">
            <v>Forecast 2005</v>
          </cell>
          <cell r="L57" t="str">
            <v>Actual 2004</v>
          </cell>
        </row>
        <row r="58">
          <cell r="D58" t="str">
            <v>Settled to CC 3800</v>
          </cell>
          <cell r="F58">
            <v>25464</v>
          </cell>
        </row>
        <row r="59">
          <cell r="C59">
            <v>3800</v>
          </cell>
          <cell r="F59">
            <v>0</v>
          </cell>
        </row>
        <row r="60">
          <cell r="D60" t="str">
            <v>Total Thermal</v>
          </cell>
          <cell r="F60">
            <v>25464</v>
          </cell>
        </row>
        <row r="63">
          <cell r="B63" t="str">
            <v>CORPORATE</v>
          </cell>
        </row>
        <row r="65">
          <cell r="A65">
            <v>3400</v>
          </cell>
          <cell r="B65" t="str">
            <v>Glen King</v>
          </cell>
          <cell r="C65">
            <v>3400</v>
          </cell>
          <cell r="D65" t="str">
            <v>Corporate Services</v>
          </cell>
          <cell r="F65">
            <v>0</v>
          </cell>
          <cell r="H65">
            <v>0</v>
          </cell>
        </row>
        <row r="67">
          <cell r="A67">
            <v>3401</v>
          </cell>
          <cell r="B67" t="str">
            <v>Glen King</v>
          </cell>
          <cell r="C67">
            <v>3401</v>
          </cell>
          <cell r="D67" t="str">
            <v>Executive</v>
          </cell>
          <cell r="F67">
            <v>1231439</v>
          </cell>
          <cell r="H67">
            <v>1333927.3500000001</v>
          </cell>
          <cell r="J67">
            <v>1378927</v>
          </cell>
          <cell r="L67">
            <v>1600742.08</v>
          </cell>
        </row>
        <row r="68">
          <cell r="D68" t="str">
            <v>Less intercorporate Charge:</v>
          </cell>
          <cell r="F68">
            <v>-1237404.6499999999</v>
          </cell>
        </row>
        <row r="69">
          <cell r="F69">
            <v>-5965.6499999999069</v>
          </cell>
        </row>
        <row r="71">
          <cell r="A71">
            <v>3409</v>
          </cell>
          <cell r="B71" t="str">
            <v>Robert Winn</v>
          </cell>
          <cell r="C71">
            <v>3409</v>
          </cell>
          <cell r="D71" t="str">
            <v>Corporate Development</v>
          </cell>
          <cell r="F71">
            <v>458416.66</v>
          </cell>
          <cell r="H71">
            <v>534656.34</v>
          </cell>
          <cell r="J71">
            <v>734656</v>
          </cell>
          <cell r="L71">
            <v>519110.22</v>
          </cell>
        </row>
        <row r="73">
          <cell r="A73">
            <v>3410</v>
          </cell>
          <cell r="B73" t="str">
            <v>John Kroon</v>
          </cell>
          <cell r="C73">
            <v>3410</v>
          </cell>
          <cell r="D73" t="str">
            <v>General Corporate</v>
          </cell>
          <cell r="F73">
            <v>1808684</v>
          </cell>
          <cell r="H73">
            <v>1151927</v>
          </cell>
          <cell r="J73">
            <v>1372927</v>
          </cell>
          <cell r="L73">
            <v>885699.94</v>
          </cell>
        </row>
        <row r="76">
          <cell r="B76" t="str">
            <v>Stanton Sheogobind</v>
          </cell>
          <cell r="C76">
            <v>300682</v>
          </cell>
          <cell r="D76" t="str">
            <v>Maintenance of Sentinal Lights</v>
          </cell>
          <cell r="F76">
            <v>5000</v>
          </cell>
          <cell r="H76">
            <v>0</v>
          </cell>
          <cell r="L76">
            <v>24622.76</v>
          </cell>
        </row>
        <row r="77">
          <cell r="B77" t="str">
            <v>Stanton Sheogobind</v>
          </cell>
          <cell r="C77">
            <v>300683</v>
          </cell>
          <cell r="D77" t="str">
            <v>Maintenance Town of Fort Erie Streetlights</v>
          </cell>
          <cell r="F77">
            <v>52490</v>
          </cell>
          <cell r="H77">
            <v>0</v>
          </cell>
          <cell r="L77">
            <v>3708.9</v>
          </cell>
        </row>
        <row r="78">
          <cell r="D78" t="str">
            <v>Settled to CC 3411 via 60100</v>
          </cell>
          <cell r="F78">
            <v>57490</v>
          </cell>
          <cell r="H78">
            <v>0</v>
          </cell>
          <cell r="L78">
            <v>28331.66</v>
          </cell>
        </row>
        <row r="79">
          <cell r="B79" t="str">
            <v>Jie Han</v>
          </cell>
          <cell r="C79">
            <v>3411</v>
          </cell>
          <cell r="D79" t="str">
            <v>External Service Orders</v>
          </cell>
          <cell r="F79">
            <v>0</v>
          </cell>
          <cell r="H79">
            <v>0</v>
          </cell>
          <cell r="L79">
            <v>0</v>
          </cell>
        </row>
        <row r="80">
          <cell r="A80">
            <v>3411</v>
          </cell>
          <cell r="D80" t="str">
            <v>Total for Cost Center 3411 :</v>
          </cell>
          <cell r="F80">
            <v>57490</v>
          </cell>
          <cell r="H80">
            <v>0</v>
          </cell>
          <cell r="L80">
            <v>28331.66</v>
          </cell>
        </row>
        <row r="82">
          <cell r="A82">
            <v>3412</v>
          </cell>
          <cell r="B82" t="str">
            <v>Scott Hawkes</v>
          </cell>
          <cell r="C82">
            <v>3412</v>
          </cell>
          <cell r="D82" t="str">
            <v>Board of Directors</v>
          </cell>
          <cell r="F82">
            <v>186000</v>
          </cell>
          <cell r="H82">
            <v>173000</v>
          </cell>
          <cell r="J82">
            <v>173000</v>
          </cell>
          <cell r="L82">
            <v>160920.76999999999</v>
          </cell>
        </row>
        <row r="84">
          <cell r="A84">
            <v>3420</v>
          </cell>
          <cell r="B84" t="str">
            <v>Paul Jones</v>
          </cell>
          <cell r="C84">
            <v>3420</v>
          </cell>
          <cell r="D84" t="str">
            <v>Payroll Clearing in Co. 30</v>
          </cell>
          <cell r="F84">
            <v>0</v>
          </cell>
          <cell r="H84">
            <v>0</v>
          </cell>
          <cell r="L84">
            <v>663</v>
          </cell>
        </row>
        <row r="86">
          <cell r="A86">
            <v>3421</v>
          </cell>
          <cell r="B86" t="str">
            <v>Harry Clutterbuck</v>
          </cell>
          <cell r="C86">
            <v>3421</v>
          </cell>
          <cell r="D86" t="str">
            <v>Finance Clearing</v>
          </cell>
          <cell r="F86">
            <v>0</v>
          </cell>
          <cell r="H86">
            <v>0</v>
          </cell>
          <cell r="L86">
            <v>108076</v>
          </cell>
        </row>
        <row r="88">
          <cell r="A88">
            <v>3900</v>
          </cell>
          <cell r="B88" t="str">
            <v>Maria Passero</v>
          </cell>
          <cell r="C88">
            <v>3900</v>
          </cell>
          <cell r="D88" t="str">
            <v>Intercompany Services</v>
          </cell>
          <cell r="F88">
            <v>612447.30000000005</v>
          </cell>
          <cell r="H88">
            <v>798000</v>
          </cell>
          <cell r="J88">
            <v>798000</v>
          </cell>
          <cell r="L88">
            <v>1421850.31</v>
          </cell>
        </row>
        <row r="90">
          <cell r="B90" t="str">
            <v xml:space="preserve"> </v>
          </cell>
          <cell r="D90" t="str">
            <v>Total Corporate</v>
          </cell>
          <cell r="F90">
            <v>3117072.31</v>
          </cell>
          <cell r="H90">
            <v>3991510.69</v>
          </cell>
          <cell r="J90">
            <v>4457510</v>
          </cell>
          <cell r="L90">
            <v>4725393.9799999995</v>
          </cell>
        </row>
        <row r="97">
          <cell r="D97" t="str">
            <v>Total General Balance</v>
          </cell>
        </row>
        <row r="98">
          <cell r="D98" t="str">
            <v>additions above</v>
          </cell>
        </row>
      </sheetData>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y CC"/>
      <sheetName val="Cost Center Expenses"/>
      <sheetName val="Orders"/>
      <sheetName val="Vehicles"/>
      <sheetName val="Orders Materials by GL"/>
      <sheetName val="Capital Orders Summary"/>
      <sheetName val="Available Hours"/>
      <sheetName val="Vehicle Budget "/>
      <sheetName val="Operating Orders Summary"/>
      <sheetName val="Cornwall Operating "/>
      <sheetName val="CNPI Operating"/>
      <sheetName val="FOG Operating"/>
      <sheetName val="FON Operating"/>
      <sheetName val="Allocations"/>
      <sheetName val="Breakdown LBR FOR gec"/>
      <sheetName val="export order listing"/>
      <sheetName val="List of oper exp GL's"/>
      <sheetName val="CNPI 2004 Actuals"/>
      <sheetName val="CE 2004 Actuals"/>
      <sheetName val="Activity Rate for 2200"/>
      <sheetName val="Budget 2006 by cc"/>
      <sheetName val="Actual 2005"/>
      <sheetName val="Summary of hours"/>
      <sheetName val="Master Budget 2006 Revised Fore"/>
    </sheetNames>
    <sheetDataSet>
      <sheetData sheetId="0"/>
      <sheetData sheetId="1"/>
      <sheetData sheetId="2" refreshError="1">
        <row r="1">
          <cell r="A1">
            <v>1</v>
          </cell>
          <cell r="B1">
            <v>2</v>
          </cell>
          <cell r="C1">
            <v>2</v>
          </cell>
          <cell r="D1">
            <v>3</v>
          </cell>
          <cell r="E1">
            <v>4</v>
          </cell>
          <cell r="F1">
            <v>5</v>
          </cell>
          <cell r="G1">
            <v>6</v>
          </cell>
          <cell r="H1">
            <v>7</v>
          </cell>
          <cell r="I1">
            <v>8</v>
          </cell>
          <cell r="J1">
            <v>9</v>
          </cell>
          <cell r="K1">
            <v>10</v>
          </cell>
          <cell r="L1">
            <v>11</v>
          </cell>
          <cell r="M1">
            <v>12</v>
          </cell>
          <cell r="N1">
            <v>13</v>
          </cell>
          <cell r="O1">
            <v>14</v>
          </cell>
          <cell r="P1">
            <v>15</v>
          </cell>
          <cell r="Q1">
            <v>16</v>
          </cell>
          <cell r="R1">
            <v>17</v>
          </cell>
          <cell r="S1">
            <v>18</v>
          </cell>
          <cell r="T1">
            <v>19</v>
          </cell>
          <cell r="U1">
            <v>20</v>
          </cell>
          <cell r="V1">
            <v>21</v>
          </cell>
          <cell r="W1">
            <v>22</v>
          </cell>
          <cell r="X1">
            <v>23</v>
          </cell>
          <cell r="Y1">
            <v>24</v>
          </cell>
          <cell r="Z1">
            <v>25</v>
          </cell>
          <cell r="AA1">
            <v>26</v>
          </cell>
          <cell r="AB1">
            <v>27</v>
          </cell>
          <cell r="AC1">
            <v>28</v>
          </cell>
          <cell r="AD1">
            <v>29</v>
          </cell>
          <cell r="AE1">
            <v>30</v>
          </cell>
          <cell r="AF1">
            <v>31</v>
          </cell>
          <cell r="AG1">
            <v>32</v>
          </cell>
          <cell r="AH1">
            <v>33</v>
          </cell>
          <cell r="AI1">
            <v>34</v>
          </cell>
          <cell r="AJ1">
            <v>35</v>
          </cell>
          <cell r="AK1">
            <v>36</v>
          </cell>
          <cell r="AL1">
            <v>37</v>
          </cell>
          <cell r="AM1">
            <v>38</v>
          </cell>
          <cell r="AN1">
            <v>39</v>
          </cell>
          <cell r="AO1">
            <v>40</v>
          </cell>
          <cell r="AP1">
            <v>41</v>
          </cell>
          <cell r="AQ1">
            <v>42</v>
          </cell>
          <cell r="AR1">
            <v>43</v>
          </cell>
          <cell r="AS1">
            <v>44</v>
          </cell>
          <cell r="AT1">
            <v>45</v>
          </cell>
          <cell r="AU1">
            <v>46</v>
          </cell>
          <cell r="AV1">
            <v>47</v>
          </cell>
          <cell r="AW1">
            <v>48</v>
          </cell>
          <cell r="AX1">
            <v>49</v>
          </cell>
          <cell r="AY1">
            <v>50</v>
          </cell>
          <cell r="AZ1">
            <v>51</v>
          </cell>
          <cell r="BA1">
            <v>52</v>
          </cell>
          <cell r="BB1">
            <v>53</v>
          </cell>
          <cell r="BC1">
            <v>54</v>
          </cell>
          <cell r="BD1">
            <v>55</v>
          </cell>
          <cell r="BE1">
            <v>56</v>
          </cell>
          <cell r="BF1">
            <v>57</v>
          </cell>
          <cell r="BG1">
            <v>58</v>
          </cell>
          <cell r="BH1">
            <v>59</v>
          </cell>
          <cell r="BI1">
            <v>60</v>
          </cell>
          <cell r="BJ1">
            <v>61</v>
          </cell>
          <cell r="BK1">
            <v>62</v>
          </cell>
          <cell r="BL1">
            <v>63</v>
          </cell>
          <cell r="BM1">
            <v>64</v>
          </cell>
          <cell r="BN1">
            <v>65</v>
          </cell>
          <cell r="BO1">
            <v>66</v>
          </cell>
          <cell r="BP1">
            <v>67</v>
          </cell>
          <cell r="BQ1">
            <v>68</v>
          </cell>
          <cell r="BR1">
            <v>69</v>
          </cell>
          <cell r="BS1">
            <v>70</v>
          </cell>
          <cell r="BT1">
            <v>71</v>
          </cell>
          <cell r="BU1">
            <v>72</v>
          </cell>
          <cell r="BV1">
            <v>73</v>
          </cell>
          <cell r="BW1">
            <v>74</v>
          </cell>
          <cell r="BX1">
            <v>75</v>
          </cell>
          <cell r="BY1">
            <v>76</v>
          </cell>
          <cell r="BZ1">
            <v>77</v>
          </cell>
        </row>
        <row r="2">
          <cell r="A2" t="str">
            <v xml:space="preserve"> </v>
          </cell>
          <cell r="G2" t="str">
            <v>Rate</v>
          </cell>
          <cell r="H2">
            <v>86.46</v>
          </cell>
          <cell r="J2">
            <v>57.31</v>
          </cell>
          <cell r="L2">
            <v>52.46</v>
          </cell>
          <cell r="N2">
            <v>60.87</v>
          </cell>
          <cell r="P2">
            <v>61.5</v>
          </cell>
          <cell r="R2">
            <v>59.36</v>
          </cell>
          <cell r="T2">
            <v>47</v>
          </cell>
          <cell r="V2">
            <v>46</v>
          </cell>
          <cell r="X2">
            <v>49</v>
          </cell>
          <cell r="Z2">
            <v>44</v>
          </cell>
          <cell r="AB2">
            <v>51</v>
          </cell>
          <cell r="AD2">
            <v>56</v>
          </cell>
          <cell r="AF2">
            <v>46.52</v>
          </cell>
          <cell r="AH2">
            <v>50</v>
          </cell>
          <cell r="AJ2">
            <v>54.57</v>
          </cell>
          <cell r="AL2">
            <v>53.64</v>
          </cell>
          <cell r="AN2">
            <v>44.95</v>
          </cell>
          <cell r="AP2">
            <v>73</v>
          </cell>
          <cell r="AR2">
            <v>74.400000000000006</v>
          </cell>
          <cell r="AT2">
            <v>163</v>
          </cell>
          <cell r="AV2">
            <v>101</v>
          </cell>
          <cell r="AX2">
            <v>61</v>
          </cell>
          <cell r="AZ2">
            <v>58.01</v>
          </cell>
          <cell r="BB2">
            <v>51.45</v>
          </cell>
          <cell r="BD2">
            <v>53.11</v>
          </cell>
          <cell r="BF2">
            <v>46</v>
          </cell>
          <cell r="BH2">
            <v>32</v>
          </cell>
          <cell r="BJ2">
            <v>0</v>
          </cell>
          <cell r="BL2">
            <v>39</v>
          </cell>
          <cell r="BN2">
            <v>47</v>
          </cell>
          <cell r="BP2">
            <v>41</v>
          </cell>
          <cell r="BR2">
            <v>40.22</v>
          </cell>
          <cell r="BT2">
            <v>47.11</v>
          </cell>
        </row>
        <row r="3">
          <cell r="C3" t="str">
            <v>New</v>
          </cell>
          <cell r="G3" t="str">
            <v>Company Code</v>
          </cell>
          <cell r="H3">
            <v>20</v>
          </cell>
          <cell r="J3">
            <v>20</v>
          </cell>
          <cell r="L3">
            <v>20</v>
          </cell>
          <cell r="N3">
            <v>20</v>
          </cell>
          <cell r="P3">
            <v>20</v>
          </cell>
          <cell r="R3">
            <v>20</v>
          </cell>
          <cell r="T3">
            <v>20</v>
          </cell>
          <cell r="V3">
            <v>20</v>
          </cell>
          <cell r="X3">
            <v>20</v>
          </cell>
          <cell r="Z3">
            <v>20</v>
          </cell>
          <cell r="AB3">
            <v>20</v>
          </cell>
          <cell r="AD3">
            <v>20</v>
          </cell>
          <cell r="AF3">
            <v>20</v>
          </cell>
          <cell r="AH3">
            <v>20</v>
          </cell>
          <cell r="AJ3">
            <v>20</v>
          </cell>
          <cell r="AL3">
            <v>20</v>
          </cell>
          <cell r="AN3">
            <v>20</v>
          </cell>
          <cell r="AP3">
            <v>30</v>
          </cell>
          <cell r="AR3">
            <v>30</v>
          </cell>
          <cell r="AT3">
            <v>30</v>
          </cell>
          <cell r="AV3">
            <v>30</v>
          </cell>
          <cell r="AX3">
            <v>40</v>
          </cell>
          <cell r="AZ3">
            <v>70</v>
          </cell>
          <cell r="BB3">
            <v>70</v>
          </cell>
          <cell r="BD3">
            <v>70</v>
          </cell>
          <cell r="BF3">
            <v>70</v>
          </cell>
          <cell r="BH3">
            <v>70</v>
          </cell>
          <cell r="BJ3">
            <v>70</v>
          </cell>
          <cell r="BL3">
            <v>70</v>
          </cell>
          <cell r="BN3">
            <v>70</v>
          </cell>
          <cell r="BP3">
            <v>70</v>
          </cell>
          <cell r="BR3">
            <v>70</v>
          </cell>
          <cell r="BT3">
            <v>70</v>
          </cell>
        </row>
        <row r="4">
          <cell r="G4" t="str">
            <v>Cost Center</v>
          </cell>
          <cell r="H4">
            <v>2200</v>
          </cell>
          <cell r="J4">
            <v>2201</v>
          </cell>
          <cell r="L4">
            <v>2202</v>
          </cell>
          <cell r="N4">
            <v>2203</v>
          </cell>
          <cell r="P4">
            <v>2204</v>
          </cell>
          <cell r="R4">
            <v>2205</v>
          </cell>
          <cell r="T4">
            <v>2401</v>
          </cell>
          <cell r="V4">
            <v>2402</v>
          </cell>
          <cell r="X4">
            <v>2403</v>
          </cell>
          <cell r="Z4">
            <v>2404</v>
          </cell>
          <cell r="AB4">
            <v>2405</v>
          </cell>
          <cell r="AD4">
            <v>2415</v>
          </cell>
          <cell r="AF4">
            <v>2501</v>
          </cell>
          <cell r="AH4">
            <v>2413</v>
          </cell>
          <cell r="AJ4">
            <v>2615</v>
          </cell>
          <cell r="AL4">
            <v>2701</v>
          </cell>
          <cell r="AN4">
            <v>2702</v>
          </cell>
          <cell r="AP4">
            <v>3201</v>
          </cell>
          <cell r="AR4">
            <v>3202</v>
          </cell>
          <cell r="AT4">
            <v>3401</v>
          </cell>
          <cell r="AV4">
            <v>3409</v>
          </cell>
          <cell r="AX4">
            <v>4001</v>
          </cell>
          <cell r="AZ4">
            <v>7201</v>
          </cell>
          <cell r="BB4">
            <v>7202</v>
          </cell>
          <cell r="BD4">
            <v>7203</v>
          </cell>
          <cell r="BF4">
            <v>7401</v>
          </cell>
          <cell r="BH4">
            <v>7402</v>
          </cell>
          <cell r="BJ4">
            <v>7403</v>
          </cell>
          <cell r="BL4">
            <v>7404</v>
          </cell>
          <cell r="BN4">
            <v>7405</v>
          </cell>
          <cell r="BP4">
            <v>7415</v>
          </cell>
          <cell r="BR4">
            <v>7501</v>
          </cell>
          <cell r="BT4">
            <v>7502</v>
          </cell>
        </row>
        <row r="5">
          <cell r="C5" t="str">
            <v>Responsibility</v>
          </cell>
          <cell r="D5" t="str">
            <v>Order #</v>
          </cell>
          <cell r="E5" t="str">
            <v>Order type</v>
          </cell>
          <cell r="F5" t="str">
            <v>Co Code</v>
          </cell>
          <cell r="G5" t="str">
            <v>Description</v>
          </cell>
          <cell r="H5" t="str">
            <v>FE - TD Common</v>
          </cell>
          <cell r="J5" t="str">
            <v>FE - Metering</v>
          </cell>
          <cell r="L5" t="str">
            <v>FE - Technical Services</v>
          </cell>
          <cell r="N5" t="str">
            <v>FE - Electrical</v>
          </cell>
          <cell r="P5" t="str">
            <v>FE - Line</v>
          </cell>
          <cell r="R5" t="str">
            <v>FE - CR Operations</v>
          </cell>
          <cell r="T5" t="str">
            <v>FE - Finance</v>
          </cell>
          <cell r="V5" t="str">
            <v>FE - IT</v>
          </cell>
          <cell r="X5" t="str">
            <v>FE - HR</v>
          </cell>
          <cell r="Z5" t="str">
            <v>FE - Purchasing</v>
          </cell>
          <cell r="AB5" t="str">
            <v>FE - HS &amp; Environment</v>
          </cell>
          <cell r="AD5" t="str">
            <v>FE - Prop Maint</v>
          </cell>
          <cell r="AF5" t="str">
            <v>FE - Cust Service</v>
          </cell>
          <cell r="AH5" t="str">
            <v>FE -Regulaorty Affairs</v>
          </cell>
          <cell r="AJ5" t="str">
            <v xml:space="preserve"> PC - Cust Service</v>
          </cell>
          <cell r="AL5" t="str">
            <v>EOP - operations</v>
          </cell>
          <cell r="AN5" t="str">
            <v>EOP - Admin &amp; CS</v>
          </cell>
          <cell r="AP5" t="str">
            <v>FO - Rank Oper</v>
          </cell>
          <cell r="AR5" t="str">
            <v>FO - Rank Maint</v>
          </cell>
          <cell r="AT5" t="str">
            <v>FO - Exec</v>
          </cell>
          <cell r="AV5" t="str">
            <v>FO - Corp Dev</v>
          </cell>
          <cell r="AX5" t="str">
            <v>FOG - Operations</v>
          </cell>
          <cell r="AZ5" t="str">
            <v>CE - Operations</v>
          </cell>
          <cell r="BB5" t="str">
            <v>CE - Planning</v>
          </cell>
          <cell r="BD5" t="str">
            <v>CE - Substations</v>
          </cell>
          <cell r="BF5" t="str">
            <v>CE - Finance</v>
          </cell>
          <cell r="BH5" t="str">
            <v>CE - IT</v>
          </cell>
          <cell r="BJ5" t="str">
            <v>CE - HS &amp; HR</v>
          </cell>
          <cell r="BL5" t="str">
            <v>CE - Purchasing</v>
          </cell>
          <cell r="BN5" t="str">
            <v>CE - Reg Mgmt</v>
          </cell>
          <cell r="BP5" t="str">
            <v>CE - Prop Maint</v>
          </cell>
          <cell r="BR5" t="str">
            <v>CE - Cust Serv</v>
          </cell>
          <cell r="BT5" t="str">
            <v>CE - Metering Services</v>
          </cell>
          <cell r="BV5" t="str">
            <v>By Resposnible Manager</v>
          </cell>
          <cell r="BW5" t="str">
            <v>AUC with CC</v>
          </cell>
          <cell r="BX5" t="str">
            <v>Total AUC</v>
          </cell>
          <cell r="BY5" t="str">
            <v xml:space="preserve">Settlement CC </v>
          </cell>
          <cell r="BZ5" t="str">
            <v>Total</v>
          </cell>
        </row>
        <row r="6">
          <cell r="H6" t="str">
            <v>Lab Hrs</v>
          </cell>
          <cell r="I6" t="str">
            <v>Labour $</v>
          </cell>
          <cell r="J6" t="str">
            <v>Lab Hrs</v>
          </cell>
          <cell r="K6" t="str">
            <v>Labour $</v>
          </cell>
          <cell r="L6" t="str">
            <v>Lab Hrs</v>
          </cell>
          <cell r="M6" t="str">
            <v>Labour $</v>
          </cell>
          <cell r="N6" t="str">
            <v>Lab Hrs</v>
          </cell>
          <cell r="O6" t="str">
            <v>Labour $</v>
          </cell>
          <cell r="P6" t="str">
            <v>Lab Hrs</v>
          </cell>
          <cell r="Q6" t="str">
            <v>Labour $</v>
          </cell>
          <cell r="R6" t="str">
            <v>Lab Hrs</v>
          </cell>
          <cell r="S6" t="str">
            <v>Labour $</v>
          </cell>
          <cell r="T6" t="str">
            <v>Lab Hrs</v>
          </cell>
          <cell r="U6" t="str">
            <v>Labour $</v>
          </cell>
          <cell r="V6" t="str">
            <v>Lab Hrs</v>
          </cell>
          <cell r="W6" t="str">
            <v>Labour $</v>
          </cell>
          <cell r="X6" t="str">
            <v>Lab Hrs</v>
          </cell>
          <cell r="Y6" t="str">
            <v>Labour $</v>
          </cell>
          <cell r="Z6" t="str">
            <v>Lab Hrs</v>
          </cell>
          <cell r="AA6" t="str">
            <v>Labour $</v>
          </cell>
          <cell r="AB6" t="str">
            <v>Lab Hrs</v>
          </cell>
          <cell r="AC6" t="str">
            <v>Labour $</v>
          </cell>
          <cell r="AD6" t="str">
            <v>Lab Hrs</v>
          </cell>
          <cell r="AE6" t="str">
            <v>Labour $</v>
          </cell>
          <cell r="AF6" t="str">
            <v>Lab Hrs</v>
          </cell>
          <cell r="AG6" t="str">
            <v>Labour $</v>
          </cell>
          <cell r="AH6" t="str">
            <v>Lab Hrs</v>
          </cell>
          <cell r="AI6" t="str">
            <v>Labour $</v>
          </cell>
          <cell r="AJ6" t="str">
            <v>Lab Hrs</v>
          </cell>
          <cell r="AK6" t="str">
            <v>Labour $</v>
          </cell>
          <cell r="AL6" t="str">
            <v>Lab Hrs</v>
          </cell>
          <cell r="AM6" t="str">
            <v>Labour $</v>
          </cell>
          <cell r="AN6" t="str">
            <v>Lab Hrs</v>
          </cell>
          <cell r="AO6" t="str">
            <v>Labour $</v>
          </cell>
          <cell r="AP6" t="str">
            <v>Lab Hrs</v>
          </cell>
          <cell r="AQ6" t="str">
            <v>Labour $</v>
          </cell>
          <cell r="AR6" t="str">
            <v>Lab Hrs</v>
          </cell>
          <cell r="AS6" t="str">
            <v>Labour $</v>
          </cell>
          <cell r="AT6" t="str">
            <v>Lab Hrs</v>
          </cell>
          <cell r="AU6" t="str">
            <v>Labour $</v>
          </cell>
          <cell r="AV6" t="str">
            <v>Lab Hrs</v>
          </cell>
          <cell r="AW6" t="str">
            <v>Labour $</v>
          </cell>
          <cell r="AX6" t="str">
            <v>Lab Hrs</v>
          </cell>
          <cell r="AY6" t="str">
            <v>Labour $</v>
          </cell>
          <cell r="AZ6" t="str">
            <v>Lab Hrs</v>
          </cell>
          <cell r="BA6" t="str">
            <v>Labour $</v>
          </cell>
          <cell r="BB6" t="str">
            <v>Lab Hrs</v>
          </cell>
          <cell r="BC6" t="str">
            <v>Labour $</v>
          </cell>
          <cell r="BD6" t="str">
            <v>Lab Hrs</v>
          </cell>
          <cell r="BE6" t="str">
            <v>Labour $</v>
          </cell>
          <cell r="BF6" t="str">
            <v>Lab Hrs</v>
          </cell>
          <cell r="BG6" t="str">
            <v>Labour $</v>
          </cell>
          <cell r="BH6" t="str">
            <v>Lab Hrs</v>
          </cell>
          <cell r="BI6" t="str">
            <v>Labour $</v>
          </cell>
          <cell r="BJ6" t="str">
            <v>Lab Hrs</v>
          </cell>
          <cell r="BK6" t="str">
            <v>Labour $</v>
          </cell>
          <cell r="BL6" t="str">
            <v>Lab Hrs</v>
          </cell>
          <cell r="BM6" t="str">
            <v>Labour $</v>
          </cell>
          <cell r="BN6" t="str">
            <v>Lab Hrs</v>
          </cell>
          <cell r="BO6" t="str">
            <v>Labour $</v>
          </cell>
          <cell r="BP6" t="str">
            <v>Lab Hrs</v>
          </cell>
          <cell r="BQ6" t="str">
            <v>Labour $</v>
          </cell>
          <cell r="BR6" t="str">
            <v>Lab Hrs</v>
          </cell>
          <cell r="BS6" t="str">
            <v>Labour $</v>
          </cell>
          <cell r="BT6" t="str">
            <v>Lab Hrs</v>
          </cell>
          <cell r="BU6" t="str">
            <v>Labour $</v>
          </cell>
          <cell r="BV6" t="str">
            <v>Materials</v>
          </cell>
          <cell r="BW6" t="str">
            <v>AUC with CC</v>
          </cell>
          <cell r="BX6" t="str">
            <v>Total AUC</v>
          </cell>
          <cell r="BY6" t="str">
            <v xml:space="preserve">Settlement CC </v>
          </cell>
          <cell r="BZ6" t="str">
            <v>Total for Order</v>
          </cell>
        </row>
        <row r="9">
          <cell r="A9">
            <v>100121</v>
          </cell>
          <cell r="B9">
            <v>100121</v>
          </cell>
          <cell r="C9" t="str">
            <v>S Sheogobind</v>
          </cell>
          <cell r="D9">
            <v>100121</v>
          </cell>
          <cell r="E9">
            <v>100</v>
          </cell>
          <cell r="F9">
            <v>20</v>
          </cell>
          <cell r="G9" t="str">
            <v>FE-Station 11 Projects</v>
          </cell>
          <cell r="I9">
            <v>0</v>
          </cell>
          <cell r="K9">
            <v>0</v>
          </cell>
          <cell r="M9">
            <v>0</v>
          </cell>
          <cell r="N9">
            <v>96</v>
          </cell>
          <cell r="O9">
            <v>5843.5199999999995</v>
          </cell>
          <cell r="Q9">
            <v>0</v>
          </cell>
          <cell r="S9">
            <v>0</v>
          </cell>
          <cell r="U9">
            <v>0</v>
          </cell>
          <cell r="V9">
            <v>0</v>
          </cell>
          <cell r="W9">
            <v>0</v>
          </cell>
          <cell r="X9">
            <v>0</v>
          </cell>
          <cell r="Y9">
            <v>0</v>
          </cell>
          <cell r="Z9">
            <v>0</v>
          </cell>
          <cell r="AA9">
            <v>0</v>
          </cell>
          <cell r="AB9">
            <v>0</v>
          </cell>
          <cell r="AC9">
            <v>0</v>
          </cell>
          <cell r="AD9">
            <v>160</v>
          </cell>
          <cell r="AE9">
            <v>8960</v>
          </cell>
          <cell r="AF9">
            <v>0</v>
          </cell>
          <cell r="AG9">
            <v>0</v>
          </cell>
          <cell r="AH9">
            <v>0</v>
          </cell>
          <cell r="AI9">
            <v>0</v>
          </cell>
          <cell r="AJ9">
            <v>0</v>
          </cell>
          <cell r="AK9">
            <v>0</v>
          </cell>
          <cell r="AL9">
            <v>0</v>
          </cell>
          <cell r="AM9">
            <v>0</v>
          </cell>
          <cell r="AN9">
            <v>0</v>
          </cell>
          <cell r="AO9">
            <v>0</v>
          </cell>
          <cell r="AP9">
            <v>0</v>
          </cell>
          <cell r="AQ9">
            <v>0</v>
          </cell>
          <cell r="AS9">
            <v>0</v>
          </cell>
          <cell r="AT9">
            <v>0</v>
          </cell>
          <cell r="AU9">
            <v>0</v>
          </cell>
          <cell r="AV9">
            <v>0</v>
          </cell>
          <cell r="AW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25000</v>
          </cell>
          <cell r="BW9">
            <v>2100</v>
          </cell>
          <cell r="BX9">
            <v>39803.519999999997</v>
          </cell>
          <cell r="BY9">
            <v>0</v>
          </cell>
        </row>
        <row r="10">
          <cell r="A10">
            <v>100136</v>
          </cell>
          <cell r="B10">
            <v>100136</v>
          </cell>
          <cell r="C10" t="str">
            <v>S Sheogobind</v>
          </cell>
          <cell r="D10">
            <v>100136</v>
          </cell>
          <cell r="E10">
            <v>100</v>
          </cell>
          <cell r="F10">
            <v>20</v>
          </cell>
          <cell r="G10" t="str">
            <v>FE-Station 17 Projects</v>
          </cell>
          <cell r="I10">
            <v>0</v>
          </cell>
          <cell r="K10">
            <v>0</v>
          </cell>
          <cell r="M10">
            <v>0</v>
          </cell>
          <cell r="N10">
            <v>300</v>
          </cell>
          <cell r="O10">
            <v>18261</v>
          </cell>
          <cell r="Q10">
            <v>0</v>
          </cell>
          <cell r="S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S10">
            <v>0</v>
          </cell>
          <cell r="AT10">
            <v>0</v>
          </cell>
          <cell r="AU10">
            <v>0</v>
          </cell>
          <cell r="AV10">
            <v>0</v>
          </cell>
          <cell r="AW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90000</v>
          </cell>
          <cell r="BW10">
            <v>2100</v>
          </cell>
          <cell r="BX10">
            <v>108261</v>
          </cell>
          <cell r="BY10">
            <v>0</v>
          </cell>
        </row>
        <row r="11">
          <cell r="A11">
            <v>100481</v>
          </cell>
          <cell r="B11">
            <v>100481</v>
          </cell>
          <cell r="C11" t="str">
            <v>S Sheogobind</v>
          </cell>
          <cell r="D11">
            <v>100481</v>
          </cell>
          <cell r="E11">
            <v>100</v>
          </cell>
          <cell r="F11">
            <v>20</v>
          </cell>
          <cell r="G11" t="str">
            <v>FE-Station 18 Projects</v>
          </cell>
          <cell r="I11">
            <v>0</v>
          </cell>
          <cell r="K11">
            <v>0</v>
          </cell>
          <cell r="M11">
            <v>0</v>
          </cell>
          <cell r="N11">
            <v>100</v>
          </cell>
          <cell r="O11">
            <v>6087</v>
          </cell>
          <cell r="Q11">
            <v>0</v>
          </cell>
          <cell r="S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S11">
            <v>0</v>
          </cell>
          <cell r="AT11">
            <v>0</v>
          </cell>
          <cell r="AU11">
            <v>0</v>
          </cell>
          <cell r="AV11">
            <v>0</v>
          </cell>
          <cell r="AW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20075</v>
          </cell>
          <cell r="BW11">
            <v>2100</v>
          </cell>
          <cell r="BX11">
            <v>26162</v>
          </cell>
          <cell r="BY11">
            <v>0</v>
          </cell>
        </row>
        <row r="12">
          <cell r="A12">
            <v>100640</v>
          </cell>
          <cell r="B12">
            <v>100640</v>
          </cell>
          <cell r="C12" t="str">
            <v>S Sheogobind</v>
          </cell>
          <cell r="D12">
            <v>100640</v>
          </cell>
          <cell r="E12">
            <v>100</v>
          </cell>
          <cell r="F12">
            <v>20</v>
          </cell>
          <cell r="G12" t="str">
            <v>FE-Line 2 Projects-Transmission</v>
          </cell>
          <cell r="H12">
            <v>0</v>
          </cell>
          <cell r="I12">
            <v>0</v>
          </cell>
          <cell r="K12">
            <v>0</v>
          </cell>
          <cell r="M12">
            <v>0</v>
          </cell>
          <cell r="O12">
            <v>0</v>
          </cell>
          <cell r="Q12">
            <v>0</v>
          </cell>
          <cell r="S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S12">
            <v>0</v>
          </cell>
          <cell r="AT12">
            <v>0</v>
          </cell>
          <cell r="AU12">
            <v>0</v>
          </cell>
          <cell r="AV12">
            <v>0</v>
          </cell>
          <cell r="AW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69845</v>
          </cell>
          <cell r="BW12">
            <v>2100</v>
          </cell>
          <cell r="BX12">
            <v>69845</v>
          </cell>
          <cell r="BY12">
            <v>0</v>
          </cell>
        </row>
        <row r="13">
          <cell r="A13">
            <v>100642</v>
          </cell>
          <cell r="B13">
            <v>100642</v>
          </cell>
          <cell r="C13" t="str">
            <v>S Sheogobind</v>
          </cell>
          <cell r="D13">
            <v>100642</v>
          </cell>
          <cell r="E13">
            <v>100</v>
          </cell>
          <cell r="F13">
            <v>20</v>
          </cell>
          <cell r="G13" t="str">
            <v>FE-Line 6 Projects-Transmission</v>
          </cell>
          <cell r="I13">
            <v>0</v>
          </cell>
          <cell r="K13">
            <v>0</v>
          </cell>
          <cell r="M13">
            <v>0</v>
          </cell>
          <cell r="O13">
            <v>0</v>
          </cell>
          <cell r="Q13">
            <v>0</v>
          </cell>
          <cell r="S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S13">
            <v>0</v>
          </cell>
          <cell r="AT13">
            <v>0</v>
          </cell>
          <cell r="AU13">
            <v>0</v>
          </cell>
          <cell r="AV13">
            <v>0</v>
          </cell>
          <cell r="AW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50000</v>
          </cell>
          <cell r="BW13">
            <v>2100</v>
          </cell>
          <cell r="BX13">
            <v>50000</v>
          </cell>
          <cell r="BY13">
            <v>0</v>
          </cell>
        </row>
        <row r="14">
          <cell r="A14">
            <v>100645</v>
          </cell>
          <cell r="B14">
            <v>100645</v>
          </cell>
          <cell r="C14" t="str">
            <v>John Sander</v>
          </cell>
          <cell r="D14">
            <v>100645</v>
          </cell>
          <cell r="E14">
            <v>100</v>
          </cell>
          <cell r="F14">
            <v>20</v>
          </cell>
          <cell r="G14" t="str">
            <v>FE-Remote ITU Purchase &amp; Installation</v>
          </cell>
          <cell r="I14">
            <v>0</v>
          </cell>
          <cell r="K14">
            <v>0</v>
          </cell>
          <cell r="M14">
            <v>0</v>
          </cell>
          <cell r="O14">
            <v>0</v>
          </cell>
          <cell r="Q14">
            <v>0</v>
          </cell>
          <cell r="S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S14">
            <v>0</v>
          </cell>
          <cell r="AT14">
            <v>0</v>
          </cell>
          <cell r="AU14">
            <v>0</v>
          </cell>
          <cell r="AV14">
            <v>0</v>
          </cell>
          <cell r="AW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2100</v>
          </cell>
          <cell r="BX14">
            <v>0</v>
          </cell>
          <cell r="BY14">
            <v>0</v>
          </cell>
        </row>
        <row r="15">
          <cell r="A15">
            <v>100740</v>
          </cell>
          <cell r="B15">
            <v>100740</v>
          </cell>
          <cell r="C15" t="str">
            <v>S Sheogobind</v>
          </cell>
          <cell r="D15">
            <v>100740</v>
          </cell>
          <cell r="E15">
            <v>100</v>
          </cell>
          <cell r="F15">
            <v>20</v>
          </cell>
          <cell r="G15" t="str">
            <v>FE-Line 5, 7, &amp; 8 Retire Sections-Transm</v>
          </cell>
          <cell r="I15">
            <v>0</v>
          </cell>
          <cell r="K15">
            <v>0</v>
          </cell>
          <cell r="M15">
            <v>0</v>
          </cell>
          <cell r="O15">
            <v>0</v>
          </cell>
          <cell r="Q15">
            <v>0</v>
          </cell>
          <cell r="S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S15">
            <v>0</v>
          </cell>
          <cell r="AT15">
            <v>0</v>
          </cell>
          <cell r="AU15">
            <v>0</v>
          </cell>
          <cell r="AV15">
            <v>0</v>
          </cell>
          <cell r="AW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25000</v>
          </cell>
          <cell r="BW15">
            <v>2100</v>
          </cell>
          <cell r="BX15">
            <v>25000</v>
          </cell>
          <cell r="BY15">
            <v>0</v>
          </cell>
        </row>
        <row r="16">
          <cell r="A16">
            <v>100820</v>
          </cell>
          <cell r="B16">
            <v>100820</v>
          </cell>
          <cell r="C16" t="str">
            <v>S Sheogobind</v>
          </cell>
          <cell r="D16">
            <v>100820</v>
          </cell>
          <cell r="E16">
            <v>100</v>
          </cell>
          <cell r="F16">
            <v>20</v>
          </cell>
          <cell r="G16" t="str">
            <v>FE-Misc Transmission Projects</v>
          </cell>
          <cell r="I16">
            <v>0</v>
          </cell>
          <cell r="K16">
            <v>0</v>
          </cell>
          <cell r="M16">
            <v>0</v>
          </cell>
          <cell r="O16">
            <v>0</v>
          </cell>
          <cell r="Q16">
            <v>0</v>
          </cell>
          <cell r="S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S16">
            <v>0</v>
          </cell>
          <cell r="AT16">
            <v>0</v>
          </cell>
          <cell r="AU16">
            <v>0</v>
          </cell>
          <cell r="AV16">
            <v>0</v>
          </cell>
          <cell r="AW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2100</v>
          </cell>
          <cell r="BX16">
            <v>0</v>
          </cell>
          <cell r="BY16">
            <v>0</v>
          </cell>
        </row>
        <row r="17">
          <cell r="A17">
            <v>100902</v>
          </cell>
          <cell r="B17">
            <v>100902</v>
          </cell>
          <cell r="C17" t="str">
            <v>S Sheogobind</v>
          </cell>
          <cell r="D17">
            <v>100902</v>
          </cell>
          <cell r="E17">
            <v>100</v>
          </cell>
          <cell r="F17">
            <v>20</v>
          </cell>
          <cell r="G17" t="str">
            <v>FE-Repairs to Tower # 27-Structural</v>
          </cell>
          <cell r="I17">
            <v>0</v>
          </cell>
          <cell r="K17">
            <v>0</v>
          </cell>
          <cell r="M17">
            <v>0</v>
          </cell>
          <cell r="O17">
            <v>0</v>
          </cell>
          <cell r="Q17">
            <v>0</v>
          </cell>
          <cell r="S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S17">
            <v>0</v>
          </cell>
          <cell r="AT17">
            <v>0</v>
          </cell>
          <cell r="AU17">
            <v>0</v>
          </cell>
          <cell r="AV17">
            <v>0</v>
          </cell>
          <cell r="AW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50000</v>
          </cell>
          <cell r="BW17">
            <v>2100</v>
          </cell>
          <cell r="BX17">
            <v>50000</v>
          </cell>
          <cell r="BY17">
            <v>0</v>
          </cell>
        </row>
        <row r="18">
          <cell r="A18">
            <v>100999</v>
          </cell>
          <cell r="B18">
            <v>100999</v>
          </cell>
          <cell r="C18" t="str">
            <v>Kazi Marouf</v>
          </cell>
          <cell r="D18">
            <v>100999</v>
          </cell>
          <cell r="E18">
            <v>100</v>
          </cell>
          <cell r="F18">
            <v>20</v>
          </cell>
          <cell r="G18" t="str">
            <v>FE-Project Fortran</v>
          </cell>
          <cell r="H18">
            <v>1229</v>
          </cell>
          <cell r="I18">
            <v>106259.34</v>
          </cell>
          <cell r="K18">
            <v>0</v>
          </cell>
          <cell r="M18">
            <v>0</v>
          </cell>
          <cell r="O18">
            <v>0</v>
          </cell>
          <cell r="Q18">
            <v>0</v>
          </cell>
          <cell r="S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S18">
            <v>0</v>
          </cell>
          <cell r="AT18">
            <v>0</v>
          </cell>
          <cell r="AU18">
            <v>0</v>
          </cell>
          <cell r="AV18">
            <v>0</v>
          </cell>
          <cell r="AW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171800</v>
          </cell>
          <cell r="BW18">
            <v>2100</v>
          </cell>
          <cell r="BX18">
            <v>278059.33999999997</v>
          </cell>
          <cell r="BY18">
            <v>0</v>
          </cell>
        </row>
        <row r="19">
          <cell r="A19">
            <v>0</v>
          </cell>
          <cell r="K19">
            <v>0</v>
          </cell>
          <cell r="O19">
            <v>0</v>
          </cell>
          <cell r="Q19">
            <v>0</v>
          </cell>
          <cell r="S19">
            <v>0</v>
          </cell>
          <cell r="U19">
            <v>0</v>
          </cell>
          <cell r="W19">
            <v>0</v>
          </cell>
          <cell r="Y19">
            <v>0</v>
          </cell>
          <cell r="BO19">
            <v>0</v>
          </cell>
          <cell r="BV19" t="str">
            <v>2100 Total Transmission</v>
          </cell>
          <cell r="BX19">
            <v>647130.86</v>
          </cell>
        </row>
        <row r="20">
          <cell r="A20">
            <v>100120</v>
          </cell>
          <cell r="B20">
            <v>100120</v>
          </cell>
          <cell r="C20" t="str">
            <v>S Sheogobind</v>
          </cell>
          <cell r="D20">
            <v>100120</v>
          </cell>
          <cell r="E20">
            <v>100</v>
          </cell>
          <cell r="F20">
            <v>20</v>
          </cell>
          <cell r="G20" t="str">
            <v>FE -Install new Station 13</v>
          </cell>
          <cell r="I20">
            <v>0</v>
          </cell>
          <cell r="K20">
            <v>0</v>
          </cell>
          <cell r="M20">
            <v>0</v>
          </cell>
          <cell r="O20">
            <v>0</v>
          </cell>
          <cell r="Q20">
            <v>0</v>
          </cell>
          <cell r="S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S20">
            <v>0</v>
          </cell>
          <cell r="AT20">
            <v>0</v>
          </cell>
          <cell r="AU20">
            <v>0</v>
          </cell>
          <cell r="AV20">
            <v>0</v>
          </cell>
          <cell r="AW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2300</v>
          </cell>
          <cell r="BX20">
            <v>0</v>
          </cell>
          <cell r="BY20">
            <v>0</v>
          </cell>
        </row>
        <row r="21">
          <cell r="A21">
            <v>100122</v>
          </cell>
          <cell r="B21">
            <v>100122</v>
          </cell>
          <cell r="C21" t="str">
            <v>S Sheogobind</v>
          </cell>
          <cell r="D21">
            <v>100122</v>
          </cell>
          <cell r="E21">
            <v>100</v>
          </cell>
          <cell r="F21">
            <v>20</v>
          </cell>
          <cell r="G21" t="str">
            <v>FE-Delta to Wye Conversion</v>
          </cell>
          <cell r="H21">
            <v>50</v>
          </cell>
          <cell r="I21">
            <v>4323</v>
          </cell>
          <cell r="K21">
            <v>0</v>
          </cell>
          <cell r="L21">
            <v>2000</v>
          </cell>
          <cell r="M21">
            <v>104920</v>
          </cell>
          <cell r="O21">
            <v>0</v>
          </cell>
          <cell r="P21">
            <v>1100</v>
          </cell>
          <cell r="Q21">
            <v>67650</v>
          </cell>
          <cell r="S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S21">
            <v>0</v>
          </cell>
          <cell r="AT21">
            <v>0</v>
          </cell>
          <cell r="AU21">
            <v>0</v>
          </cell>
          <cell r="AV21">
            <v>0</v>
          </cell>
          <cell r="AW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554999.78</v>
          </cell>
          <cell r="BW21">
            <v>2300</v>
          </cell>
          <cell r="BX21">
            <v>731892.78</v>
          </cell>
          <cell r="BY21">
            <v>0</v>
          </cell>
        </row>
        <row r="22">
          <cell r="A22">
            <v>100123</v>
          </cell>
          <cell r="B22">
            <v>100123</v>
          </cell>
          <cell r="C22" t="str">
            <v>S Sheogobind</v>
          </cell>
          <cell r="D22">
            <v>100123</v>
          </cell>
          <cell r="E22">
            <v>100</v>
          </cell>
          <cell r="F22">
            <v>20</v>
          </cell>
          <cell r="G22" t="str">
            <v>FE-Install New Transformers</v>
          </cell>
          <cell r="I22">
            <v>0</v>
          </cell>
          <cell r="K22">
            <v>0</v>
          </cell>
          <cell r="L22">
            <v>67</v>
          </cell>
          <cell r="M22">
            <v>3514.82</v>
          </cell>
          <cell r="O22">
            <v>0</v>
          </cell>
          <cell r="P22">
            <v>400</v>
          </cell>
          <cell r="Q22">
            <v>24600</v>
          </cell>
          <cell r="S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S22">
            <v>0</v>
          </cell>
          <cell r="AT22">
            <v>0</v>
          </cell>
          <cell r="AU22">
            <v>0</v>
          </cell>
          <cell r="AV22">
            <v>0</v>
          </cell>
          <cell r="AW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242415</v>
          </cell>
          <cell r="BW22">
            <v>2300</v>
          </cell>
          <cell r="BX22">
            <v>270529.82</v>
          </cell>
          <cell r="BY22">
            <v>0</v>
          </cell>
        </row>
        <row r="23">
          <cell r="A23">
            <v>100124</v>
          </cell>
          <cell r="B23">
            <v>100124</v>
          </cell>
          <cell r="C23" t="str">
            <v>S Sheogobind</v>
          </cell>
          <cell r="D23">
            <v>100124</v>
          </cell>
          <cell r="E23">
            <v>100</v>
          </cell>
          <cell r="F23">
            <v>20</v>
          </cell>
          <cell r="G23" t="str">
            <v>FE-Distribution Upgrades</v>
          </cell>
          <cell r="H23">
            <v>70</v>
          </cell>
          <cell r="I23">
            <v>6052.2</v>
          </cell>
          <cell r="K23">
            <v>0</v>
          </cell>
          <cell r="L23">
            <v>2470</v>
          </cell>
          <cell r="M23">
            <v>129576.2</v>
          </cell>
          <cell r="O23">
            <v>0</v>
          </cell>
          <cell r="P23">
            <v>2000</v>
          </cell>
          <cell r="Q23">
            <v>123000</v>
          </cell>
          <cell r="S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S23">
            <v>0</v>
          </cell>
          <cell r="AT23">
            <v>0</v>
          </cell>
          <cell r="AU23">
            <v>0</v>
          </cell>
          <cell r="AV23">
            <v>0</v>
          </cell>
          <cell r="AW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51890</v>
          </cell>
          <cell r="BW23">
            <v>2300</v>
          </cell>
          <cell r="BX23">
            <v>310518.40000000002</v>
          </cell>
          <cell r="BY23">
            <v>0</v>
          </cell>
        </row>
        <row r="24">
          <cell r="A24">
            <v>100125</v>
          </cell>
          <cell r="B24">
            <v>100125</v>
          </cell>
          <cell r="C24" t="str">
            <v>S Sheogobind</v>
          </cell>
          <cell r="D24">
            <v>100125</v>
          </cell>
          <cell r="E24">
            <v>100</v>
          </cell>
          <cell r="F24">
            <v>20</v>
          </cell>
          <cell r="G24" t="str">
            <v>FE-New Service Lines</v>
          </cell>
          <cell r="I24">
            <v>0</v>
          </cell>
          <cell r="K24">
            <v>0</v>
          </cell>
          <cell r="L24">
            <v>1900</v>
          </cell>
          <cell r="M24">
            <v>99674</v>
          </cell>
          <cell r="O24">
            <v>0</v>
          </cell>
          <cell r="P24">
            <v>3600</v>
          </cell>
          <cell r="Q24">
            <v>221400</v>
          </cell>
          <cell r="S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S24">
            <v>0</v>
          </cell>
          <cell r="AT24">
            <v>0</v>
          </cell>
          <cell r="AU24">
            <v>0</v>
          </cell>
          <cell r="AV24">
            <v>0</v>
          </cell>
          <cell r="AW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180000</v>
          </cell>
          <cell r="BW24">
            <v>2300</v>
          </cell>
          <cell r="BX24">
            <v>501074</v>
          </cell>
          <cell r="BY24">
            <v>0</v>
          </cell>
        </row>
        <row r="25">
          <cell r="A25">
            <v>100127</v>
          </cell>
          <cell r="B25">
            <v>100127</v>
          </cell>
          <cell r="C25" t="str">
            <v>S Sheogobind</v>
          </cell>
          <cell r="D25">
            <v>100127</v>
          </cell>
          <cell r="E25">
            <v>100</v>
          </cell>
          <cell r="F25">
            <v>20</v>
          </cell>
          <cell r="G25" t="str">
            <v>FE-Station 12 Projects</v>
          </cell>
          <cell r="H25">
            <v>30</v>
          </cell>
          <cell r="I25">
            <v>2593.7999999999997</v>
          </cell>
          <cell r="K25">
            <v>0</v>
          </cell>
          <cell r="M25">
            <v>0</v>
          </cell>
          <cell r="N25">
            <v>520</v>
          </cell>
          <cell r="O25">
            <v>31652.399999999998</v>
          </cell>
          <cell r="Q25">
            <v>0</v>
          </cell>
          <cell r="R25">
            <v>24</v>
          </cell>
          <cell r="S25">
            <v>1424.6399999999999</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S25">
            <v>0</v>
          </cell>
          <cell r="AT25">
            <v>0</v>
          </cell>
          <cell r="AU25">
            <v>0</v>
          </cell>
          <cell r="AV25">
            <v>0</v>
          </cell>
          <cell r="AW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250000</v>
          </cell>
          <cell r="BW25">
            <v>2300</v>
          </cell>
          <cell r="BX25">
            <v>285670.84000000003</v>
          </cell>
          <cell r="BY25">
            <v>0</v>
          </cell>
        </row>
        <row r="26">
          <cell r="A26">
            <v>100128</v>
          </cell>
          <cell r="B26">
            <v>100128</v>
          </cell>
          <cell r="C26" t="str">
            <v>S Sheogobind</v>
          </cell>
          <cell r="D26">
            <v>100128</v>
          </cell>
          <cell r="E26">
            <v>100</v>
          </cell>
          <cell r="F26">
            <v>20</v>
          </cell>
          <cell r="G26" t="str">
            <v>FE-New Meters</v>
          </cell>
          <cell r="I26">
            <v>0</v>
          </cell>
          <cell r="J26">
            <v>774</v>
          </cell>
          <cell r="K26">
            <v>44357.94</v>
          </cell>
          <cell r="M26">
            <v>0</v>
          </cell>
          <cell r="O26">
            <v>0</v>
          </cell>
          <cell r="Q26">
            <v>0</v>
          </cell>
          <cell r="S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S26">
            <v>0</v>
          </cell>
          <cell r="AT26">
            <v>0</v>
          </cell>
          <cell r="AU26">
            <v>0</v>
          </cell>
          <cell r="AV26">
            <v>0</v>
          </cell>
          <cell r="AW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81000</v>
          </cell>
          <cell r="BW26">
            <v>2300</v>
          </cell>
          <cell r="BX26">
            <v>125357.94</v>
          </cell>
          <cell r="BY26">
            <v>0</v>
          </cell>
        </row>
        <row r="27">
          <cell r="A27">
            <v>101113</v>
          </cell>
          <cell r="B27">
            <v>101113</v>
          </cell>
          <cell r="C27" t="str">
            <v>S Sheogobind</v>
          </cell>
          <cell r="D27">
            <v>101113</v>
          </cell>
          <cell r="E27">
            <v>100</v>
          </cell>
          <cell r="F27">
            <v>20</v>
          </cell>
          <cell r="G27" t="str">
            <v>FE - Dodds Court Rebuild</v>
          </cell>
          <cell r="I27">
            <v>0</v>
          </cell>
          <cell r="K27">
            <v>0</v>
          </cell>
          <cell r="M27">
            <v>0</v>
          </cell>
          <cell r="O27">
            <v>0</v>
          </cell>
          <cell r="Q27">
            <v>0</v>
          </cell>
          <cell r="S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S27">
            <v>0</v>
          </cell>
          <cell r="AT27">
            <v>0</v>
          </cell>
          <cell r="AU27">
            <v>0</v>
          </cell>
          <cell r="AV27">
            <v>0</v>
          </cell>
          <cell r="AW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2300</v>
          </cell>
          <cell r="BX27">
            <v>0</v>
          </cell>
          <cell r="BY27">
            <v>0</v>
          </cell>
        </row>
        <row r="28">
          <cell r="A28">
            <v>100130</v>
          </cell>
          <cell r="B28">
            <v>100130</v>
          </cell>
          <cell r="C28" t="str">
            <v>S Sheogobind</v>
          </cell>
          <cell r="D28">
            <v>100130</v>
          </cell>
          <cell r="E28">
            <v>100</v>
          </cell>
          <cell r="F28">
            <v>20</v>
          </cell>
          <cell r="G28" t="str">
            <v>FE-17L9 Extension</v>
          </cell>
          <cell r="I28">
            <v>0</v>
          </cell>
          <cell r="K28">
            <v>0</v>
          </cell>
          <cell r="M28">
            <v>0</v>
          </cell>
          <cell r="O28">
            <v>0</v>
          </cell>
          <cell r="Q28">
            <v>0</v>
          </cell>
          <cell r="S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S28">
            <v>0</v>
          </cell>
          <cell r="AT28">
            <v>0</v>
          </cell>
          <cell r="AU28">
            <v>0</v>
          </cell>
          <cell r="AV28">
            <v>0</v>
          </cell>
          <cell r="AW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2300</v>
          </cell>
          <cell r="BX28">
            <v>0</v>
          </cell>
          <cell r="BY28">
            <v>0</v>
          </cell>
        </row>
        <row r="29">
          <cell r="A29">
            <v>100131</v>
          </cell>
          <cell r="B29">
            <v>100131</v>
          </cell>
          <cell r="C29" t="str">
            <v>S Sheogobind</v>
          </cell>
          <cell r="D29">
            <v>100131</v>
          </cell>
          <cell r="E29">
            <v>100</v>
          </cell>
          <cell r="F29">
            <v>20</v>
          </cell>
          <cell r="G29" t="str">
            <v>FE-Purchase New Land Mgmt System</v>
          </cell>
          <cell r="I29">
            <v>0</v>
          </cell>
          <cell r="K29">
            <v>0</v>
          </cell>
          <cell r="M29">
            <v>0</v>
          </cell>
          <cell r="O29">
            <v>0</v>
          </cell>
          <cell r="Q29">
            <v>0</v>
          </cell>
          <cell r="S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S29">
            <v>0</v>
          </cell>
          <cell r="AT29">
            <v>0</v>
          </cell>
          <cell r="AU29">
            <v>0</v>
          </cell>
          <cell r="AV29">
            <v>0</v>
          </cell>
          <cell r="AW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20000</v>
          </cell>
          <cell r="BW29">
            <v>2300</v>
          </cell>
          <cell r="BX29">
            <v>20000</v>
          </cell>
          <cell r="BY29">
            <v>0</v>
          </cell>
        </row>
        <row r="30">
          <cell r="A30">
            <v>100137</v>
          </cell>
          <cell r="B30">
            <v>100137</v>
          </cell>
          <cell r="C30" t="str">
            <v>S Sheogobind</v>
          </cell>
          <cell r="D30">
            <v>100137</v>
          </cell>
          <cell r="E30">
            <v>100</v>
          </cell>
          <cell r="F30">
            <v>20</v>
          </cell>
          <cell r="G30" t="str">
            <v>FE-Station 15 Projects</v>
          </cell>
          <cell r="I30">
            <v>0</v>
          </cell>
          <cell r="K30">
            <v>0</v>
          </cell>
          <cell r="M30">
            <v>0</v>
          </cell>
          <cell r="N30">
            <v>440</v>
          </cell>
          <cell r="O30">
            <v>26782.799999999999</v>
          </cell>
          <cell r="Q30">
            <v>0</v>
          </cell>
          <cell r="R30">
            <v>48</v>
          </cell>
          <cell r="S30">
            <v>2849.2799999999997</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S30">
            <v>0</v>
          </cell>
          <cell r="AT30">
            <v>0</v>
          </cell>
          <cell r="AU30">
            <v>0</v>
          </cell>
          <cell r="AV30">
            <v>0</v>
          </cell>
          <cell r="AW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15000</v>
          </cell>
          <cell r="BW30">
            <v>2300</v>
          </cell>
          <cell r="BX30">
            <v>44632.08</v>
          </cell>
          <cell r="BY30">
            <v>0</v>
          </cell>
        </row>
        <row r="31">
          <cell r="A31">
            <v>100182</v>
          </cell>
          <cell r="B31">
            <v>100182</v>
          </cell>
          <cell r="C31" t="str">
            <v>S Sheogobind</v>
          </cell>
          <cell r="D31">
            <v>100182</v>
          </cell>
          <cell r="E31">
            <v>100</v>
          </cell>
          <cell r="F31">
            <v>20</v>
          </cell>
          <cell r="G31" t="str">
            <v>FE-Tools &amp; Equipment Distribution</v>
          </cell>
          <cell r="I31">
            <v>0</v>
          </cell>
          <cell r="K31">
            <v>0</v>
          </cell>
          <cell r="M31">
            <v>0</v>
          </cell>
          <cell r="O31">
            <v>0</v>
          </cell>
          <cell r="Q31">
            <v>0</v>
          </cell>
          <cell r="S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S31">
            <v>0</v>
          </cell>
          <cell r="AT31">
            <v>0</v>
          </cell>
          <cell r="AU31">
            <v>0</v>
          </cell>
          <cell r="AV31">
            <v>0</v>
          </cell>
          <cell r="AW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60000</v>
          </cell>
          <cell r="BW31">
            <v>2300</v>
          </cell>
          <cell r="BX31">
            <v>60000</v>
          </cell>
          <cell r="BY31">
            <v>0</v>
          </cell>
        </row>
        <row r="32">
          <cell r="A32">
            <v>100240</v>
          </cell>
          <cell r="B32">
            <v>100240</v>
          </cell>
          <cell r="C32" t="str">
            <v>Blaine Desrosiers</v>
          </cell>
          <cell r="D32">
            <v>100240</v>
          </cell>
          <cell r="E32">
            <v>100</v>
          </cell>
          <cell r="F32">
            <v>20</v>
          </cell>
          <cell r="G32" t="str">
            <v>FE-Transportation Equipment for Inc.</v>
          </cell>
          <cell r="I32">
            <v>0</v>
          </cell>
          <cell r="K32">
            <v>0</v>
          </cell>
          <cell r="M32">
            <v>0</v>
          </cell>
          <cell r="O32">
            <v>0</v>
          </cell>
          <cell r="Q32">
            <v>0</v>
          </cell>
          <cell r="S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S32">
            <v>0</v>
          </cell>
          <cell r="AT32">
            <v>0</v>
          </cell>
          <cell r="AU32">
            <v>0</v>
          </cell>
          <cell r="AV32">
            <v>0</v>
          </cell>
          <cell r="AW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O32">
            <v>0</v>
          </cell>
          <cell r="BP32">
            <v>0</v>
          </cell>
          <cell r="BQ32">
            <v>0</v>
          </cell>
          <cell r="BR32">
            <v>0</v>
          </cell>
          <cell r="BS32">
            <v>0</v>
          </cell>
          <cell r="BT32">
            <v>0</v>
          </cell>
          <cell r="BU32">
            <v>0</v>
          </cell>
          <cell r="BV32">
            <v>175000</v>
          </cell>
          <cell r="BW32">
            <v>2300</v>
          </cell>
          <cell r="BX32">
            <v>175000</v>
          </cell>
          <cell r="BY32">
            <v>0</v>
          </cell>
        </row>
        <row r="33">
          <cell r="A33">
            <v>100480</v>
          </cell>
          <cell r="B33">
            <v>100480</v>
          </cell>
          <cell r="C33" t="str">
            <v>S Sheogobind</v>
          </cell>
          <cell r="D33">
            <v>100480</v>
          </cell>
          <cell r="E33">
            <v>100</v>
          </cell>
          <cell r="F33">
            <v>20</v>
          </cell>
          <cell r="G33" t="str">
            <v>FE-Station 16 Projects</v>
          </cell>
          <cell r="I33">
            <v>0</v>
          </cell>
          <cell r="K33">
            <v>0</v>
          </cell>
          <cell r="M33">
            <v>0</v>
          </cell>
          <cell r="N33">
            <v>360</v>
          </cell>
          <cell r="O33">
            <v>21913.200000000001</v>
          </cell>
          <cell r="Q33">
            <v>0</v>
          </cell>
          <cell r="R33">
            <v>40</v>
          </cell>
          <cell r="S33">
            <v>2374.4</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S33">
            <v>0</v>
          </cell>
          <cell r="AT33">
            <v>0</v>
          </cell>
          <cell r="AU33">
            <v>0</v>
          </cell>
          <cell r="AV33">
            <v>0</v>
          </cell>
          <cell r="AW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12000</v>
          </cell>
          <cell r="BW33">
            <v>2300</v>
          </cell>
          <cell r="BX33">
            <v>36287.599999999999</v>
          </cell>
          <cell r="BY33">
            <v>0</v>
          </cell>
        </row>
        <row r="34">
          <cell r="A34">
            <v>100482</v>
          </cell>
          <cell r="B34">
            <v>100482</v>
          </cell>
          <cell r="C34" t="str">
            <v>S Sheogobind</v>
          </cell>
          <cell r="D34">
            <v>100482</v>
          </cell>
          <cell r="E34">
            <v>100</v>
          </cell>
          <cell r="F34">
            <v>20</v>
          </cell>
          <cell r="G34" t="str">
            <v>FE-Distribution Projects</v>
          </cell>
          <cell r="I34">
            <v>0</v>
          </cell>
          <cell r="K34">
            <v>0</v>
          </cell>
          <cell r="M34">
            <v>0</v>
          </cell>
          <cell r="O34">
            <v>0</v>
          </cell>
          <cell r="Q34">
            <v>0</v>
          </cell>
          <cell r="S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S34">
            <v>0</v>
          </cell>
          <cell r="AT34">
            <v>0</v>
          </cell>
          <cell r="AU34">
            <v>0</v>
          </cell>
          <cell r="AV34">
            <v>0</v>
          </cell>
          <cell r="AW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2300</v>
          </cell>
          <cell r="BX34">
            <v>0</v>
          </cell>
          <cell r="BY34">
            <v>0</v>
          </cell>
        </row>
        <row r="35">
          <cell r="A35">
            <v>100483</v>
          </cell>
          <cell r="B35">
            <v>100483</v>
          </cell>
          <cell r="C35" t="str">
            <v>S Sheogobind</v>
          </cell>
          <cell r="D35">
            <v>100483</v>
          </cell>
          <cell r="E35">
            <v>100</v>
          </cell>
          <cell r="F35">
            <v>20</v>
          </cell>
          <cell r="G35" t="str">
            <v>FE-Install of Reclos.- Ratio Transform</v>
          </cell>
          <cell r="I35">
            <v>0</v>
          </cell>
          <cell r="K35">
            <v>0</v>
          </cell>
          <cell r="L35">
            <v>80</v>
          </cell>
          <cell r="M35">
            <v>4196.8</v>
          </cell>
          <cell r="N35">
            <v>160</v>
          </cell>
          <cell r="O35">
            <v>9739.1999999999989</v>
          </cell>
          <cell r="P35">
            <v>800</v>
          </cell>
          <cell r="Q35">
            <v>49200</v>
          </cell>
          <cell r="S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S35">
            <v>0</v>
          </cell>
          <cell r="AT35">
            <v>0</v>
          </cell>
          <cell r="AU35">
            <v>0</v>
          </cell>
          <cell r="AV35">
            <v>0</v>
          </cell>
          <cell r="AW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10000</v>
          </cell>
          <cell r="BW35">
            <v>2300</v>
          </cell>
          <cell r="BX35">
            <v>73136</v>
          </cell>
          <cell r="BY35">
            <v>0</v>
          </cell>
        </row>
        <row r="36">
          <cell r="A36">
            <v>100484</v>
          </cell>
          <cell r="B36">
            <v>100484</v>
          </cell>
          <cell r="C36" t="str">
            <v>S Sheogobind</v>
          </cell>
          <cell r="D36">
            <v>100484</v>
          </cell>
          <cell r="E36">
            <v>100</v>
          </cell>
          <cell r="F36">
            <v>20</v>
          </cell>
          <cell r="G36" t="str">
            <v>FE-Distribution Rebuilds Storms</v>
          </cell>
          <cell r="I36">
            <v>0</v>
          </cell>
          <cell r="K36">
            <v>0</v>
          </cell>
          <cell r="L36">
            <v>91</v>
          </cell>
          <cell r="M36">
            <v>4773.8599999999997</v>
          </cell>
          <cell r="O36">
            <v>0</v>
          </cell>
          <cell r="P36">
            <v>840</v>
          </cell>
          <cell r="Q36">
            <v>51660</v>
          </cell>
          <cell r="S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S36">
            <v>0</v>
          </cell>
          <cell r="AT36">
            <v>0</v>
          </cell>
          <cell r="AU36">
            <v>0</v>
          </cell>
          <cell r="AV36">
            <v>0</v>
          </cell>
          <cell r="AW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25000</v>
          </cell>
          <cell r="BW36">
            <v>2300</v>
          </cell>
          <cell r="BX36">
            <v>81433.86</v>
          </cell>
          <cell r="BY36">
            <v>0</v>
          </cell>
        </row>
        <row r="37">
          <cell r="A37">
            <v>100485</v>
          </cell>
          <cell r="B37">
            <v>100485</v>
          </cell>
          <cell r="C37" t="str">
            <v>S Sheogobind</v>
          </cell>
          <cell r="D37">
            <v>100485</v>
          </cell>
          <cell r="E37">
            <v>100</v>
          </cell>
          <cell r="F37">
            <v>20</v>
          </cell>
          <cell r="G37" t="str">
            <v>FE-Communication Projects</v>
          </cell>
          <cell r="I37">
            <v>0</v>
          </cell>
          <cell r="J37">
            <v>25</v>
          </cell>
          <cell r="K37">
            <v>1432.75</v>
          </cell>
          <cell r="M37">
            <v>0</v>
          </cell>
          <cell r="N37">
            <v>120</v>
          </cell>
          <cell r="O37">
            <v>7304.4</v>
          </cell>
          <cell r="Q37">
            <v>0</v>
          </cell>
          <cell r="R37">
            <v>40</v>
          </cell>
          <cell r="S37">
            <v>2374.4</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S37">
            <v>0</v>
          </cell>
          <cell r="AT37">
            <v>0</v>
          </cell>
          <cell r="AU37">
            <v>0</v>
          </cell>
          <cell r="AV37">
            <v>0</v>
          </cell>
          <cell r="AW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2300</v>
          </cell>
          <cell r="BX37">
            <v>11111.55</v>
          </cell>
          <cell r="BY37">
            <v>0</v>
          </cell>
        </row>
        <row r="38">
          <cell r="A38">
            <v>100641</v>
          </cell>
          <cell r="B38">
            <v>100641</v>
          </cell>
          <cell r="C38" t="str">
            <v>S Sheogobind</v>
          </cell>
          <cell r="D38">
            <v>100641</v>
          </cell>
          <cell r="E38">
            <v>100</v>
          </cell>
          <cell r="F38">
            <v>20</v>
          </cell>
          <cell r="G38" t="str">
            <v>FE-Station 19 Projects</v>
          </cell>
          <cell r="I38">
            <v>0</v>
          </cell>
          <cell r="K38">
            <v>0</v>
          </cell>
          <cell r="M38">
            <v>0</v>
          </cell>
          <cell r="O38">
            <v>0</v>
          </cell>
          <cell r="Q38">
            <v>0</v>
          </cell>
          <cell r="S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S38">
            <v>0</v>
          </cell>
          <cell r="AT38">
            <v>0</v>
          </cell>
          <cell r="AU38">
            <v>0</v>
          </cell>
          <cell r="AV38">
            <v>0</v>
          </cell>
          <cell r="AW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2300</v>
          </cell>
          <cell r="BX38">
            <v>0</v>
          </cell>
          <cell r="BY38">
            <v>0</v>
          </cell>
        </row>
        <row r="39">
          <cell r="A39">
            <v>100702</v>
          </cell>
          <cell r="B39">
            <v>100702</v>
          </cell>
          <cell r="C39" t="str">
            <v>S Sheogobind</v>
          </cell>
          <cell r="D39">
            <v>100702</v>
          </cell>
          <cell r="E39">
            <v>100</v>
          </cell>
          <cell r="F39">
            <v>20</v>
          </cell>
          <cell r="G39" t="str">
            <v>FE-GENERAL CAPITAL CHARGES</v>
          </cell>
          <cell r="H39">
            <v>100</v>
          </cell>
          <cell r="I39">
            <v>8646</v>
          </cell>
          <cell r="K39">
            <v>0</v>
          </cell>
          <cell r="L39">
            <v>1600</v>
          </cell>
          <cell r="M39">
            <v>83936</v>
          </cell>
          <cell r="O39">
            <v>0</v>
          </cell>
          <cell r="Q39">
            <v>0</v>
          </cell>
          <cell r="S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S39">
            <v>0</v>
          </cell>
          <cell r="AT39">
            <v>0</v>
          </cell>
          <cell r="AU39">
            <v>0</v>
          </cell>
          <cell r="AV39">
            <v>0</v>
          </cell>
          <cell r="AW39">
            <v>0</v>
          </cell>
          <cell r="AY39">
            <v>0</v>
          </cell>
          <cell r="AZ39">
            <v>0</v>
          </cell>
          <cell r="BA39">
            <v>0</v>
          </cell>
          <cell r="BB39">
            <v>50</v>
          </cell>
          <cell r="BC39">
            <v>2572.5</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488555.02</v>
          </cell>
          <cell r="BW39">
            <v>2300</v>
          </cell>
          <cell r="BX39">
            <v>583709.52</v>
          </cell>
          <cell r="BY39">
            <v>0</v>
          </cell>
        </row>
        <row r="40">
          <cell r="A40">
            <v>100737</v>
          </cell>
          <cell r="B40">
            <v>100737</v>
          </cell>
          <cell r="C40" t="str">
            <v>S Sheogobind</v>
          </cell>
          <cell r="D40">
            <v>100737</v>
          </cell>
          <cell r="E40">
            <v>100</v>
          </cell>
          <cell r="F40">
            <v>20</v>
          </cell>
          <cell r="G40" t="str">
            <v>FE-Station 13 Retirement Project</v>
          </cell>
          <cell r="I40">
            <v>0</v>
          </cell>
          <cell r="K40">
            <v>0</v>
          </cell>
          <cell r="M40">
            <v>0</v>
          </cell>
          <cell r="O40">
            <v>0</v>
          </cell>
          <cell r="Q40">
            <v>0</v>
          </cell>
          <cell r="S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S40">
            <v>0</v>
          </cell>
          <cell r="AT40">
            <v>0</v>
          </cell>
          <cell r="AU40">
            <v>0</v>
          </cell>
          <cell r="AV40">
            <v>0</v>
          </cell>
          <cell r="AW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2300</v>
          </cell>
          <cell r="BX40">
            <v>0</v>
          </cell>
          <cell r="BY40">
            <v>0</v>
          </cell>
        </row>
        <row r="41">
          <cell r="A41">
            <v>100738</v>
          </cell>
          <cell r="B41">
            <v>100738</v>
          </cell>
          <cell r="C41" t="str">
            <v>S Sheogobind</v>
          </cell>
          <cell r="D41">
            <v>100738</v>
          </cell>
          <cell r="E41">
            <v>100</v>
          </cell>
          <cell r="F41">
            <v>20</v>
          </cell>
          <cell r="G41" t="str">
            <v>FE-Upgrade VHF Radio System-Dist</v>
          </cell>
          <cell r="I41">
            <v>0</v>
          </cell>
          <cell r="K41">
            <v>0</v>
          </cell>
          <cell r="M41">
            <v>0</v>
          </cell>
          <cell r="N41">
            <v>246</v>
          </cell>
          <cell r="O41">
            <v>14974.019999999999</v>
          </cell>
          <cell r="Q41">
            <v>0</v>
          </cell>
          <cell r="R41">
            <v>24</v>
          </cell>
          <cell r="S41">
            <v>1424.6399999999999</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S41">
            <v>0</v>
          </cell>
          <cell r="AT41">
            <v>0</v>
          </cell>
          <cell r="AU41">
            <v>0</v>
          </cell>
          <cell r="AV41">
            <v>0</v>
          </cell>
          <cell r="AW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25000</v>
          </cell>
          <cell r="BW41">
            <v>2300</v>
          </cell>
          <cell r="BX41">
            <v>41398.659999999996</v>
          </cell>
          <cell r="BY41">
            <v>0</v>
          </cell>
        </row>
        <row r="42">
          <cell r="A42">
            <v>100739</v>
          </cell>
          <cell r="B42">
            <v>100739</v>
          </cell>
          <cell r="C42" t="str">
            <v>S Sheogobind</v>
          </cell>
          <cell r="D42">
            <v>100739</v>
          </cell>
          <cell r="E42">
            <v>100</v>
          </cell>
          <cell r="F42">
            <v>20</v>
          </cell>
          <cell r="G42" t="str">
            <v>FE-Upgrade Scada System-Distribution</v>
          </cell>
          <cell r="H42">
            <v>20</v>
          </cell>
          <cell r="I42">
            <v>1729.1999999999998</v>
          </cell>
          <cell r="K42">
            <v>0</v>
          </cell>
          <cell r="M42">
            <v>0</v>
          </cell>
          <cell r="N42">
            <v>120</v>
          </cell>
          <cell r="O42">
            <v>7304.4</v>
          </cell>
          <cell r="Q42">
            <v>0</v>
          </cell>
          <cell r="R42">
            <v>64</v>
          </cell>
          <cell r="S42">
            <v>3799.04</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S42">
            <v>0</v>
          </cell>
          <cell r="AT42">
            <v>0</v>
          </cell>
          <cell r="AU42">
            <v>0</v>
          </cell>
          <cell r="AV42">
            <v>0</v>
          </cell>
          <cell r="AW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12000</v>
          </cell>
          <cell r="BW42">
            <v>2300</v>
          </cell>
          <cell r="BX42">
            <v>24832.639999999999</v>
          </cell>
          <cell r="BY42">
            <v>0</v>
          </cell>
        </row>
        <row r="43">
          <cell r="A43">
            <v>100760</v>
          </cell>
          <cell r="B43">
            <v>100760</v>
          </cell>
          <cell r="C43" t="str">
            <v>S Sheogobind</v>
          </cell>
          <cell r="D43">
            <v>100760</v>
          </cell>
          <cell r="E43">
            <v>100</v>
          </cell>
          <cell r="F43">
            <v>20</v>
          </cell>
          <cell r="G43" t="str">
            <v>FE-Distribution System Additions</v>
          </cell>
          <cell r="H43">
            <v>80</v>
          </cell>
          <cell r="I43">
            <v>6916.7999999999993</v>
          </cell>
          <cell r="K43">
            <v>0</v>
          </cell>
          <cell r="L43">
            <v>1000</v>
          </cell>
          <cell r="M43">
            <v>52460</v>
          </cell>
          <cell r="O43">
            <v>0</v>
          </cell>
          <cell r="P43">
            <v>1400</v>
          </cell>
          <cell r="Q43">
            <v>86100</v>
          </cell>
          <cell r="S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S43">
            <v>0</v>
          </cell>
          <cell r="AT43">
            <v>0</v>
          </cell>
          <cell r="AU43">
            <v>0</v>
          </cell>
          <cell r="AV43">
            <v>0</v>
          </cell>
          <cell r="AW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26000</v>
          </cell>
          <cell r="BW43">
            <v>2300</v>
          </cell>
          <cell r="BX43">
            <v>171476.8</v>
          </cell>
          <cell r="BY43">
            <v>0</v>
          </cell>
        </row>
        <row r="44">
          <cell r="A44">
            <v>100900</v>
          </cell>
          <cell r="B44">
            <v>100900</v>
          </cell>
          <cell r="C44" t="str">
            <v>S Sheogobind</v>
          </cell>
          <cell r="D44">
            <v>100900</v>
          </cell>
          <cell r="E44">
            <v>100</v>
          </cell>
          <cell r="F44">
            <v>20</v>
          </cell>
          <cell r="G44" t="str">
            <v>FE-Install 34.5 kv O/H Fault Indicators</v>
          </cell>
          <cell r="I44">
            <v>0</v>
          </cell>
          <cell r="K44">
            <v>0</v>
          </cell>
          <cell r="M44">
            <v>0</v>
          </cell>
          <cell r="O44">
            <v>0</v>
          </cell>
          <cell r="Q44">
            <v>0</v>
          </cell>
          <cell r="S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S44">
            <v>0</v>
          </cell>
          <cell r="AT44">
            <v>0</v>
          </cell>
          <cell r="AU44">
            <v>0</v>
          </cell>
          <cell r="AV44">
            <v>0</v>
          </cell>
          <cell r="AW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2300</v>
          </cell>
          <cell r="BX44">
            <v>0</v>
          </cell>
          <cell r="BY44">
            <v>0</v>
          </cell>
        </row>
        <row r="45">
          <cell r="A45">
            <v>100901</v>
          </cell>
          <cell r="B45">
            <v>100901</v>
          </cell>
          <cell r="C45" t="str">
            <v>S Sheogobind</v>
          </cell>
          <cell r="D45">
            <v>100901</v>
          </cell>
          <cell r="E45">
            <v>100</v>
          </cell>
          <cell r="F45">
            <v>20</v>
          </cell>
          <cell r="G45" t="str">
            <v>FE-Mapping Project</v>
          </cell>
          <cell r="I45">
            <v>0</v>
          </cell>
          <cell r="K45">
            <v>0</v>
          </cell>
          <cell r="M45">
            <v>0</v>
          </cell>
          <cell r="O45">
            <v>0</v>
          </cell>
          <cell r="Q45">
            <v>0</v>
          </cell>
          <cell r="S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S45">
            <v>0</v>
          </cell>
          <cell r="AT45">
            <v>0</v>
          </cell>
          <cell r="AU45">
            <v>0</v>
          </cell>
          <cell r="AV45">
            <v>0</v>
          </cell>
          <cell r="AW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2300</v>
          </cell>
          <cell r="BX45">
            <v>0</v>
          </cell>
          <cell r="BY45">
            <v>0</v>
          </cell>
        </row>
        <row r="46">
          <cell r="A46">
            <v>101065</v>
          </cell>
          <cell r="B46">
            <v>101065</v>
          </cell>
          <cell r="C46" t="str">
            <v>S Sheogobind</v>
          </cell>
          <cell r="D46">
            <v>101065</v>
          </cell>
          <cell r="E46">
            <v>100</v>
          </cell>
          <cell r="F46">
            <v>20</v>
          </cell>
          <cell r="G46" t="str">
            <v>FE- CNPI Land Easements</v>
          </cell>
          <cell r="I46">
            <v>0</v>
          </cell>
          <cell r="K46">
            <v>0</v>
          </cell>
          <cell r="M46">
            <v>0</v>
          </cell>
          <cell r="O46">
            <v>0</v>
          </cell>
          <cell r="Q46">
            <v>0</v>
          </cell>
          <cell r="S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S46">
            <v>0</v>
          </cell>
          <cell r="AT46">
            <v>0</v>
          </cell>
          <cell r="AU46">
            <v>0</v>
          </cell>
          <cell r="AV46">
            <v>0</v>
          </cell>
          <cell r="AW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40000</v>
          </cell>
          <cell r="BW46">
            <v>2300</v>
          </cell>
          <cell r="BX46">
            <v>40000</v>
          </cell>
          <cell r="BY46">
            <v>0</v>
          </cell>
        </row>
        <row r="47">
          <cell r="A47">
            <v>101045</v>
          </cell>
          <cell r="B47">
            <v>101045</v>
          </cell>
          <cell r="C47" t="str">
            <v>S Sheogobind</v>
          </cell>
          <cell r="D47">
            <v>101045</v>
          </cell>
          <cell r="E47">
            <v>100</v>
          </cell>
          <cell r="F47">
            <v>20</v>
          </cell>
          <cell r="G47" t="str">
            <v>FE-Rebuild ST George Court</v>
          </cell>
          <cell r="I47">
            <v>0</v>
          </cell>
          <cell r="K47">
            <v>0</v>
          </cell>
          <cell r="M47">
            <v>0</v>
          </cell>
          <cell r="O47">
            <v>0</v>
          </cell>
          <cell r="Q47">
            <v>0</v>
          </cell>
          <cell r="S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S47">
            <v>0</v>
          </cell>
          <cell r="AT47">
            <v>0</v>
          </cell>
          <cell r="AU47">
            <v>0</v>
          </cell>
          <cell r="AV47">
            <v>0</v>
          </cell>
          <cell r="AW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2300</v>
          </cell>
          <cell r="BX47">
            <v>0</v>
          </cell>
          <cell r="BY47">
            <v>0</v>
          </cell>
        </row>
        <row r="48">
          <cell r="A48">
            <v>101046</v>
          </cell>
          <cell r="B48">
            <v>101046</v>
          </cell>
          <cell r="C48" t="str">
            <v>S Sheogobind</v>
          </cell>
          <cell r="D48">
            <v>101046</v>
          </cell>
          <cell r="E48">
            <v>100</v>
          </cell>
          <cell r="F48">
            <v>20</v>
          </cell>
          <cell r="G48" t="str">
            <v>FE-Crossroads Loop Feed</v>
          </cell>
          <cell r="I48">
            <v>0</v>
          </cell>
          <cell r="K48">
            <v>0</v>
          </cell>
          <cell r="M48">
            <v>0</v>
          </cell>
          <cell r="O48">
            <v>0</v>
          </cell>
          <cell r="Q48">
            <v>0</v>
          </cell>
          <cell r="S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S48">
            <v>0</v>
          </cell>
          <cell r="AT48">
            <v>0</v>
          </cell>
          <cell r="AU48">
            <v>0</v>
          </cell>
          <cell r="AV48">
            <v>0</v>
          </cell>
          <cell r="AW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2300</v>
          </cell>
          <cell r="BX48">
            <v>0</v>
          </cell>
          <cell r="BY48">
            <v>0</v>
          </cell>
        </row>
        <row r="49">
          <cell r="A49">
            <v>101047</v>
          </cell>
          <cell r="B49">
            <v>101047</v>
          </cell>
          <cell r="C49" t="str">
            <v>S Sheogobind</v>
          </cell>
          <cell r="D49">
            <v>101047</v>
          </cell>
          <cell r="E49">
            <v>100</v>
          </cell>
          <cell r="F49">
            <v>20</v>
          </cell>
          <cell r="G49" t="str">
            <v>FE-Rebuild 1364</v>
          </cell>
          <cell r="I49">
            <v>0</v>
          </cell>
          <cell r="K49">
            <v>0</v>
          </cell>
          <cell r="M49">
            <v>0</v>
          </cell>
          <cell r="O49">
            <v>0</v>
          </cell>
          <cell r="Q49">
            <v>0</v>
          </cell>
          <cell r="S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S49">
            <v>0</v>
          </cell>
          <cell r="AT49">
            <v>0</v>
          </cell>
          <cell r="AU49">
            <v>0</v>
          </cell>
          <cell r="AV49">
            <v>0</v>
          </cell>
          <cell r="AW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2300</v>
          </cell>
          <cell r="BX49">
            <v>0</v>
          </cell>
          <cell r="BY49">
            <v>0</v>
          </cell>
        </row>
        <row r="50">
          <cell r="A50">
            <v>101048</v>
          </cell>
          <cell r="B50">
            <v>101048</v>
          </cell>
          <cell r="C50" t="str">
            <v>S Sheogobind</v>
          </cell>
          <cell r="D50">
            <v>101048</v>
          </cell>
          <cell r="E50">
            <v>100</v>
          </cell>
          <cell r="F50">
            <v>20</v>
          </cell>
          <cell r="G50" t="str">
            <v>FE-Pole Replacement 17L67</v>
          </cell>
          <cell r="I50">
            <v>0</v>
          </cell>
          <cell r="K50">
            <v>0</v>
          </cell>
          <cell r="M50">
            <v>0</v>
          </cell>
          <cell r="O50">
            <v>0</v>
          </cell>
          <cell r="Q50">
            <v>0</v>
          </cell>
          <cell r="S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S50">
            <v>0</v>
          </cell>
          <cell r="AT50">
            <v>0</v>
          </cell>
          <cell r="AU50">
            <v>0</v>
          </cell>
          <cell r="AV50">
            <v>0</v>
          </cell>
          <cell r="AW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2300</v>
          </cell>
          <cell r="BX50">
            <v>0</v>
          </cell>
          <cell r="BY50">
            <v>0</v>
          </cell>
        </row>
        <row r="51">
          <cell r="A51">
            <v>101049</v>
          </cell>
          <cell r="B51">
            <v>101049</v>
          </cell>
          <cell r="C51" t="str">
            <v>S Sheogobind</v>
          </cell>
          <cell r="D51">
            <v>101049</v>
          </cell>
          <cell r="E51">
            <v>100</v>
          </cell>
          <cell r="F51">
            <v>20</v>
          </cell>
          <cell r="G51" t="str">
            <v>FE-Pole Replacement 18L10</v>
          </cell>
          <cell r="I51">
            <v>0</v>
          </cell>
          <cell r="K51">
            <v>0</v>
          </cell>
          <cell r="M51">
            <v>0</v>
          </cell>
          <cell r="O51">
            <v>0</v>
          </cell>
          <cell r="Q51">
            <v>0</v>
          </cell>
          <cell r="S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S51">
            <v>0</v>
          </cell>
          <cell r="AT51">
            <v>0</v>
          </cell>
          <cell r="AU51">
            <v>0</v>
          </cell>
          <cell r="AV51">
            <v>0</v>
          </cell>
          <cell r="AW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2300</v>
          </cell>
          <cell r="BX51">
            <v>0</v>
          </cell>
          <cell r="BY51">
            <v>0</v>
          </cell>
        </row>
        <row r="52">
          <cell r="A52">
            <v>101050</v>
          </cell>
          <cell r="B52">
            <v>101050</v>
          </cell>
          <cell r="C52" t="str">
            <v>S Sheogobind</v>
          </cell>
          <cell r="D52">
            <v>101050</v>
          </cell>
          <cell r="E52">
            <v>100</v>
          </cell>
          <cell r="F52">
            <v>20</v>
          </cell>
          <cell r="G52" t="str">
            <v>FE-Split of Feeder 1661</v>
          </cell>
          <cell r="I52">
            <v>0</v>
          </cell>
          <cell r="K52">
            <v>0</v>
          </cell>
          <cell r="M52">
            <v>0</v>
          </cell>
          <cell r="O52">
            <v>0</v>
          </cell>
          <cell r="Q52">
            <v>0</v>
          </cell>
          <cell r="S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S52">
            <v>0</v>
          </cell>
          <cell r="AT52">
            <v>0</v>
          </cell>
          <cell r="AU52">
            <v>0</v>
          </cell>
          <cell r="AV52">
            <v>0</v>
          </cell>
          <cell r="AW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2300</v>
          </cell>
          <cell r="BX52">
            <v>0</v>
          </cell>
          <cell r="BY52">
            <v>0</v>
          </cell>
        </row>
        <row r="53">
          <cell r="A53">
            <v>101111</v>
          </cell>
          <cell r="B53">
            <v>101111</v>
          </cell>
          <cell r="C53" t="str">
            <v>S Sheogobind</v>
          </cell>
          <cell r="D53">
            <v>101111</v>
          </cell>
          <cell r="E53">
            <v>100</v>
          </cell>
          <cell r="F53">
            <v>20</v>
          </cell>
          <cell r="G53" t="str">
            <v>FE - Cairns Court Rebuild &amp; Tie Eetension</v>
          </cell>
          <cell r="I53">
            <v>0</v>
          </cell>
          <cell r="K53">
            <v>0</v>
          </cell>
          <cell r="M53">
            <v>0</v>
          </cell>
          <cell r="O53">
            <v>0</v>
          </cell>
          <cell r="Q53">
            <v>0</v>
          </cell>
          <cell r="S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S53">
            <v>0</v>
          </cell>
          <cell r="AT53">
            <v>0</v>
          </cell>
          <cell r="AU53">
            <v>0</v>
          </cell>
          <cell r="AV53">
            <v>0</v>
          </cell>
          <cell r="AW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2300</v>
          </cell>
          <cell r="BX53">
            <v>0</v>
          </cell>
          <cell r="BY53">
            <v>0</v>
          </cell>
        </row>
        <row r="54">
          <cell r="A54">
            <v>101098</v>
          </cell>
          <cell r="B54">
            <v>101098</v>
          </cell>
          <cell r="C54" t="str">
            <v>S Sheogobind</v>
          </cell>
          <cell r="D54">
            <v>101098</v>
          </cell>
          <cell r="E54">
            <v>100</v>
          </cell>
          <cell r="F54">
            <v>20</v>
          </cell>
          <cell r="G54" t="str">
            <v>FE-Stevensville - 34.5 Kv Line Extension</v>
          </cell>
          <cell r="I54">
            <v>0</v>
          </cell>
          <cell r="K54">
            <v>0</v>
          </cell>
          <cell r="M54">
            <v>0</v>
          </cell>
          <cell r="O54">
            <v>0</v>
          </cell>
          <cell r="P54">
            <v>300</v>
          </cell>
          <cell r="Q54">
            <v>18450</v>
          </cell>
          <cell r="S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S54">
            <v>0</v>
          </cell>
          <cell r="AT54">
            <v>0</v>
          </cell>
          <cell r="AU54">
            <v>0</v>
          </cell>
          <cell r="AV54">
            <v>0</v>
          </cell>
          <cell r="AW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2300</v>
          </cell>
          <cell r="BX54">
            <v>18450</v>
          </cell>
          <cell r="BY54">
            <v>0</v>
          </cell>
        </row>
        <row r="55">
          <cell r="A55">
            <v>101099</v>
          </cell>
          <cell r="B55">
            <v>101099</v>
          </cell>
          <cell r="C55" t="str">
            <v>S Sheogobind</v>
          </cell>
          <cell r="D55">
            <v>101099</v>
          </cell>
          <cell r="E55">
            <v>100</v>
          </cell>
          <cell r="F55">
            <v>20</v>
          </cell>
          <cell r="G55" t="str">
            <v>FE- Install 2 - 3X 500KVA Ratio Banks - St #13 Sup</v>
          </cell>
          <cell r="I55">
            <v>0</v>
          </cell>
          <cell r="K55">
            <v>0</v>
          </cell>
          <cell r="M55">
            <v>0</v>
          </cell>
          <cell r="O55">
            <v>0</v>
          </cell>
          <cell r="Q55">
            <v>0</v>
          </cell>
          <cell r="S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S55">
            <v>0</v>
          </cell>
          <cell r="AT55">
            <v>0</v>
          </cell>
          <cell r="AU55">
            <v>0</v>
          </cell>
          <cell r="AV55">
            <v>0</v>
          </cell>
          <cell r="AW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2300</v>
          </cell>
          <cell r="BX55">
            <v>0</v>
          </cell>
          <cell r="BY55">
            <v>0</v>
          </cell>
        </row>
        <row r="56">
          <cell r="A56">
            <v>101100</v>
          </cell>
          <cell r="B56">
            <v>101100</v>
          </cell>
          <cell r="C56" t="str">
            <v>S Sheogobind</v>
          </cell>
          <cell r="D56">
            <v>101100</v>
          </cell>
          <cell r="E56">
            <v>100</v>
          </cell>
          <cell r="F56">
            <v>20</v>
          </cell>
          <cell r="G56" t="str">
            <v>FE- Lightning Protection - Ratio Banks</v>
          </cell>
          <cell r="I56">
            <v>0</v>
          </cell>
          <cell r="K56">
            <v>0</v>
          </cell>
          <cell r="M56">
            <v>0</v>
          </cell>
          <cell r="O56">
            <v>0</v>
          </cell>
          <cell r="Q56">
            <v>0</v>
          </cell>
          <cell r="S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S56">
            <v>0</v>
          </cell>
          <cell r="AT56">
            <v>0</v>
          </cell>
          <cell r="AU56">
            <v>0</v>
          </cell>
          <cell r="AV56">
            <v>0</v>
          </cell>
          <cell r="AW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60000</v>
          </cell>
          <cell r="BW56">
            <v>2300</v>
          </cell>
          <cell r="BX56">
            <v>60000</v>
          </cell>
          <cell r="BY56">
            <v>0</v>
          </cell>
        </row>
        <row r="57">
          <cell r="A57">
            <v>101112</v>
          </cell>
          <cell r="B57">
            <v>101112</v>
          </cell>
          <cell r="C57" t="str">
            <v>S Sheogobind</v>
          </cell>
          <cell r="D57">
            <v>101112</v>
          </cell>
          <cell r="E57">
            <v>100</v>
          </cell>
          <cell r="F57">
            <v>20</v>
          </cell>
          <cell r="G57" t="str">
            <v>FE - Dominion Rd 18L10 Extension</v>
          </cell>
          <cell r="I57">
            <v>0</v>
          </cell>
          <cell r="K57">
            <v>0</v>
          </cell>
          <cell r="M57">
            <v>0</v>
          </cell>
          <cell r="O57">
            <v>0</v>
          </cell>
          <cell r="Q57">
            <v>0</v>
          </cell>
          <cell r="S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S57">
            <v>0</v>
          </cell>
          <cell r="AT57">
            <v>0</v>
          </cell>
          <cell r="AU57">
            <v>0</v>
          </cell>
          <cell r="AV57">
            <v>0</v>
          </cell>
          <cell r="AW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2300</v>
          </cell>
          <cell r="BX57">
            <v>0</v>
          </cell>
          <cell r="BY57">
            <v>0</v>
          </cell>
        </row>
        <row r="58">
          <cell r="A58">
            <v>0</v>
          </cell>
          <cell r="K58">
            <v>0</v>
          </cell>
          <cell r="M58">
            <v>0</v>
          </cell>
          <cell r="O58">
            <v>0</v>
          </cell>
          <cell r="Q58">
            <v>0</v>
          </cell>
          <cell r="S58">
            <v>0</v>
          </cell>
          <cell r="U58">
            <v>0</v>
          </cell>
          <cell r="W58">
            <v>0</v>
          </cell>
          <cell r="BO58">
            <v>0</v>
          </cell>
          <cell r="BV58" t="str">
            <v>2300 Total FE Dist</v>
          </cell>
          <cell r="BX58">
            <v>3666512.4899999998</v>
          </cell>
        </row>
        <row r="59">
          <cell r="A59">
            <v>100300</v>
          </cell>
          <cell r="B59">
            <v>100300</v>
          </cell>
          <cell r="C59" t="str">
            <v>John Sander</v>
          </cell>
          <cell r="D59">
            <v>100300</v>
          </cell>
          <cell r="E59">
            <v>100</v>
          </cell>
          <cell r="F59">
            <v>20</v>
          </cell>
          <cell r="G59" t="str">
            <v>FE-SAP SYSTEM-Capital Improvements</v>
          </cell>
          <cell r="I59">
            <v>0</v>
          </cell>
          <cell r="K59">
            <v>0</v>
          </cell>
          <cell r="M59">
            <v>0</v>
          </cell>
          <cell r="O59">
            <v>0</v>
          </cell>
          <cell r="Q59">
            <v>0</v>
          </cell>
          <cell r="S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S59">
            <v>0</v>
          </cell>
          <cell r="AT59">
            <v>0</v>
          </cell>
          <cell r="AU59">
            <v>0</v>
          </cell>
          <cell r="AV59">
            <v>0</v>
          </cell>
          <cell r="AW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2402</v>
          </cell>
          <cell r="BX59">
            <v>0</v>
          </cell>
          <cell r="BY59">
            <v>0</v>
          </cell>
        </row>
        <row r="60">
          <cell r="A60">
            <v>100320</v>
          </cell>
          <cell r="B60">
            <v>100320</v>
          </cell>
          <cell r="C60" t="str">
            <v>John Sander</v>
          </cell>
          <cell r="D60">
            <v>100320</v>
          </cell>
          <cell r="E60">
            <v>100</v>
          </cell>
          <cell r="F60">
            <v>20</v>
          </cell>
          <cell r="G60" t="str">
            <v>FE -Network Support Features in Co. 0020</v>
          </cell>
          <cell r="I60">
            <v>0</v>
          </cell>
          <cell r="K60">
            <v>0</v>
          </cell>
          <cell r="M60">
            <v>0</v>
          </cell>
          <cell r="O60">
            <v>0</v>
          </cell>
          <cell r="Q60">
            <v>0</v>
          </cell>
          <cell r="S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S60">
            <v>0</v>
          </cell>
          <cell r="AT60">
            <v>0</v>
          </cell>
          <cell r="AU60">
            <v>0</v>
          </cell>
          <cell r="AV60">
            <v>0</v>
          </cell>
          <cell r="AW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2402</v>
          </cell>
          <cell r="BX60">
            <v>0</v>
          </cell>
          <cell r="BY60">
            <v>0</v>
          </cell>
        </row>
        <row r="61">
          <cell r="A61">
            <v>100321</v>
          </cell>
          <cell r="B61">
            <v>100321</v>
          </cell>
          <cell r="C61" t="str">
            <v>John Sander</v>
          </cell>
          <cell r="D61">
            <v>100321</v>
          </cell>
          <cell r="E61">
            <v>100</v>
          </cell>
          <cell r="F61">
            <v>20</v>
          </cell>
          <cell r="G61" t="str">
            <v>FE-New PC's in 0020</v>
          </cell>
          <cell r="I61">
            <v>0</v>
          </cell>
          <cell r="K61">
            <v>0</v>
          </cell>
          <cell r="M61">
            <v>0</v>
          </cell>
          <cell r="O61">
            <v>0</v>
          </cell>
          <cell r="Q61">
            <v>0</v>
          </cell>
          <cell r="S61">
            <v>0</v>
          </cell>
          <cell r="U61">
            <v>0</v>
          </cell>
          <cell r="V61">
            <v>220</v>
          </cell>
          <cell r="W61">
            <v>10120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S61">
            <v>0</v>
          </cell>
          <cell r="AT61">
            <v>0</v>
          </cell>
          <cell r="AU61">
            <v>0</v>
          </cell>
          <cell r="AV61">
            <v>0</v>
          </cell>
          <cell r="AW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60000</v>
          </cell>
          <cell r="BW61">
            <v>2402</v>
          </cell>
          <cell r="BX61">
            <v>70120</v>
          </cell>
          <cell r="BY61">
            <v>0</v>
          </cell>
        </row>
        <row r="62">
          <cell r="A62">
            <v>100322</v>
          </cell>
          <cell r="B62">
            <v>100322</v>
          </cell>
          <cell r="C62" t="str">
            <v>John Sander</v>
          </cell>
          <cell r="D62">
            <v>100322</v>
          </cell>
          <cell r="E62">
            <v>100</v>
          </cell>
          <cell r="F62">
            <v>20</v>
          </cell>
          <cell r="G62" t="str">
            <v>FE-New Servers in 0020</v>
          </cell>
          <cell r="I62">
            <v>0</v>
          </cell>
          <cell r="K62">
            <v>0</v>
          </cell>
          <cell r="M62">
            <v>0</v>
          </cell>
          <cell r="O62">
            <v>0</v>
          </cell>
          <cell r="Q62">
            <v>0</v>
          </cell>
          <cell r="S62">
            <v>0</v>
          </cell>
          <cell r="U62">
            <v>0</v>
          </cell>
          <cell r="V62">
            <v>318</v>
          </cell>
          <cell r="W62">
            <v>14628</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S62">
            <v>0</v>
          </cell>
          <cell r="AT62">
            <v>0</v>
          </cell>
          <cell r="AU62">
            <v>0</v>
          </cell>
          <cell r="AV62">
            <v>0</v>
          </cell>
          <cell r="AW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98000</v>
          </cell>
          <cell r="BW62">
            <v>2402</v>
          </cell>
          <cell r="BX62">
            <v>112628</v>
          </cell>
          <cell r="BY62">
            <v>0</v>
          </cell>
        </row>
        <row r="63">
          <cell r="A63">
            <v>100342</v>
          </cell>
          <cell r="B63">
            <v>100342</v>
          </cell>
          <cell r="C63" t="str">
            <v>John Sander</v>
          </cell>
          <cell r="D63">
            <v>100342</v>
          </cell>
          <cell r="E63">
            <v>100</v>
          </cell>
          <cell r="F63">
            <v>20</v>
          </cell>
          <cell r="G63" t="str">
            <v>FE-Other Software</v>
          </cell>
          <cell r="I63">
            <v>0</v>
          </cell>
          <cell r="K63">
            <v>0</v>
          </cell>
          <cell r="M63">
            <v>0</v>
          </cell>
          <cell r="O63">
            <v>0</v>
          </cell>
          <cell r="Q63">
            <v>0</v>
          </cell>
          <cell r="S63">
            <v>0</v>
          </cell>
          <cell r="U63">
            <v>0</v>
          </cell>
          <cell r="V63">
            <v>230</v>
          </cell>
          <cell r="W63">
            <v>10580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S63">
            <v>0</v>
          </cell>
          <cell r="AT63">
            <v>0</v>
          </cell>
          <cell r="AU63">
            <v>0</v>
          </cell>
          <cell r="AV63">
            <v>0</v>
          </cell>
          <cell r="AW63">
            <v>0</v>
          </cell>
          <cell r="AY63">
            <v>0</v>
          </cell>
          <cell r="AZ63">
            <v>0</v>
          </cell>
          <cell r="BA63">
            <v>0</v>
          </cell>
          <cell r="BB63">
            <v>0</v>
          </cell>
          <cell r="BC63">
            <v>0</v>
          </cell>
          <cell r="BD63">
            <v>0</v>
          </cell>
          <cell r="BE63">
            <v>0</v>
          </cell>
          <cell r="BF63">
            <v>0</v>
          </cell>
          <cell r="BG63">
            <v>0</v>
          </cell>
          <cell r="BH63">
            <v>140</v>
          </cell>
          <cell r="BI63">
            <v>4480</v>
          </cell>
          <cell r="BJ63">
            <v>0</v>
          </cell>
          <cell r="BK63">
            <v>0</v>
          </cell>
          <cell r="BL63">
            <v>0</v>
          </cell>
          <cell r="BM63">
            <v>0</v>
          </cell>
          <cell r="BN63">
            <v>0</v>
          </cell>
          <cell r="BO63">
            <v>0</v>
          </cell>
          <cell r="BP63">
            <v>0</v>
          </cell>
          <cell r="BQ63">
            <v>0</v>
          </cell>
          <cell r="BR63">
            <v>0</v>
          </cell>
          <cell r="BS63">
            <v>0</v>
          </cell>
          <cell r="BT63">
            <v>0</v>
          </cell>
          <cell r="BU63">
            <v>0</v>
          </cell>
          <cell r="BV63">
            <v>83000</v>
          </cell>
          <cell r="BW63">
            <v>2402</v>
          </cell>
          <cell r="BX63">
            <v>98060</v>
          </cell>
          <cell r="BY63">
            <v>0</v>
          </cell>
        </row>
        <row r="64">
          <cell r="A64">
            <v>100486</v>
          </cell>
          <cell r="B64">
            <v>100486</v>
          </cell>
          <cell r="C64" t="str">
            <v>John Sander</v>
          </cell>
          <cell r="D64">
            <v>100486</v>
          </cell>
          <cell r="E64">
            <v>100</v>
          </cell>
          <cell r="F64">
            <v>20</v>
          </cell>
          <cell r="G64" t="str">
            <v>FE-Disaster Recovery Project</v>
          </cell>
          <cell r="I64">
            <v>0</v>
          </cell>
          <cell r="K64">
            <v>0</v>
          </cell>
          <cell r="M64">
            <v>0</v>
          </cell>
          <cell r="O64">
            <v>0</v>
          </cell>
          <cell r="Q64">
            <v>0</v>
          </cell>
          <cell r="S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S64">
            <v>0</v>
          </cell>
          <cell r="AT64">
            <v>0</v>
          </cell>
          <cell r="AU64">
            <v>0</v>
          </cell>
          <cell r="AV64">
            <v>0</v>
          </cell>
          <cell r="AW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2402</v>
          </cell>
          <cell r="BX64">
            <v>0</v>
          </cell>
          <cell r="BY64">
            <v>0</v>
          </cell>
        </row>
        <row r="65">
          <cell r="A65">
            <v>100487</v>
          </cell>
          <cell r="B65">
            <v>100487</v>
          </cell>
          <cell r="C65" t="str">
            <v>John Sander</v>
          </cell>
          <cell r="D65">
            <v>100487</v>
          </cell>
          <cell r="E65">
            <v>100</v>
          </cell>
          <cell r="F65">
            <v>20</v>
          </cell>
          <cell r="G65" t="str">
            <v>FE-Desktop OS Upgrade</v>
          </cell>
          <cell r="I65">
            <v>0</v>
          </cell>
          <cell r="K65">
            <v>0</v>
          </cell>
          <cell r="M65">
            <v>0</v>
          </cell>
          <cell r="O65">
            <v>0</v>
          </cell>
          <cell r="Q65">
            <v>0</v>
          </cell>
          <cell r="S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S65">
            <v>0</v>
          </cell>
          <cell r="AT65">
            <v>0</v>
          </cell>
          <cell r="AU65">
            <v>0</v>
          </cell>
          <cell r="AV65">
            <v>0</v>
          </cell>
          <cell r="AW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2402</v>
          </cell>
          <cell r="BX65">
            <v>0</v>
          </cell>
          <cell r="BY65">
            <v>0</v>
          </cell>
        </row>
        <row r="66">
          <cell r="A66">
            <v>100540</v>
          </cell>
          <cell r="B66">
            <v>100540</v>
          </cell>
          <cell r="C66" t="str">
            <v>John Sander</v>
          </cell>
          <cell r="D66">
            <v>100540</v>
          </cell>
          <cell r="E66">
            <v>100</v>
          </cell>
          <cell r="F66">
            <v>20</v>
          </cell>
          <cell r="G66" t="str">
            <v>FE-Misc Equipment Purchases - IT</v>
          </cell>
          <cell r="I66">
            <v>0</v>
          </cell>
          <cell r="K66">
            <v>0</v>
          </cell>
          <cell r="M66">
            <v>0</v>
          </cell>
          <cell r="O66">
            <v>0</v>
          </cell>
          <cell r="Q66">
            <v>0</v>
          </cell>
          <cell r="S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S66">
            <v>0</v>
          </cell>
          <cell r="AT66">
            <v>0</v>
          </cell>
          <cell r="AU66">
            <v>0</v>
          </cell>
          <cell r="AV66">
            <v>0</v>
          </cell>
          <cell r="AW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2402</v>
          </cell>
          <cell r="BX66">
            <v>0</v>
          </cell>
          <cell r="BY66">
            <v>0</v>
          </cell>
        </row>
        <row r="67">
          <cell r="A67">
            <v>100560</v>
          </cell>
          <cell r="B67">
            <v>100560</v>
          </cell>
          <cell r="C67" t="str">
            <v>John Sander</v>
          </cell>
          <cell r="D67">
            <v>100560</v>
          </cell>
          <cell r="E67">
            <v>100</v>
          </cell>
          <cell r="F67">
            <v>20</v>
          </cell>
          <cell r="G67" t="str">
            <v>FE-IT Capital Projects (Co. 20)</v>
          </cell>
          <cell r="I67">
            <v>0</v>
          </cell>
          <cell r="K67">
            <v>0</v>
          </cell>
          <cell r="M67">
            <v>0</v>
          </cell>
          <cell r="O67">
            <v>0</v>
          </cell>
          <cell r="Q67">
            <v>0</v>
          </cell>
          <cell r="S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S67">
            <v>0</v>
          </cell>
          <cell r="AT67">
            <v>0</v>
          </cell>
          <cell r="AU67">
            <v>0</v>
          </cell>
          <cell r="AV67">
            <v>0</v>
          </cell>
          <cell r="AW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2402</v>
          </cell>
          <cell r="BX67">
            <v>0</v>
          </cell>
          <cell r="BY67">
            <v>0</v>
          </cell>
        </row>
        <row r="68">
          <cell r="A68">
            <v>100644</v>
          </cell>
          <cell r="B68">
            <v>100644</v>
          </cell>
          <cell r="C68" t="str">
            <v>John Sander</v>
          </cell>
          <cell r="D68">
            <v>100644</v>
          </cell>
          <cell r="E68">
            <v>100</v>
          </cell>
          <cell r="F68">
            <v>20</v>
          </cell>
          <cell r="G68" t="str">
            <v>FE-Hardware - Periperals &amp; Acc (INC</v>
          </cell>
          <cell r="I68">
            <v>0</v>
          </cell>
          <cell r="K68">
            <v>0</v>
          </cell>
          <cell r="M68">
            <v>0</v>
          </cell>
          <cell r="O68">
            <v>0</v>
          </cell>
          <cell r="Q68">
            <v>0</v>
          </cell>
          <cell r="S68">
            <v>0</v>
          </cell>
          <cell r="U68">
            <v>0</v>
          </cell>
          <cell r="V68">
            <v>128</v>
          </cell>
          <cell r="W68">
            <v>5888</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S68">
            <v>0</v>
          </cell>
          <cell r="AT68">
            <v>0</v>
          </cell>
          <cell r="AU68">
            <v>0</v>
          </cell>
          <cell r="AV68">
            <v>0</v>
          </cell>
          <cell r="AW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41000</v>
          </cell>
          <cell r="BW68">
            <v>2402</v>
          </cell>
          <cell r="BX68">
            <v>46888</v>
          </cell>
          <cell r="BY68">
            <v>0</v>
          </cell>
        </row>
        <row r="69">
          <cell r="A69">
            <v>100744</v>
          </cell>
          <cell r="B69">
            <v>100744</v>
          </cell>
          <cell r="C69" t="str">
            <v>John Sander</v>
          </cell>
          <cell r="D69">
            <v>100744</v>
          </cell>
          <cell r="E69">
            <v>100</v>
          </cell>
          <cell r="F69">
            <v>20</v>
          </cell>
          <cell r="G69" t="str">
            <v>FE-SAP Archive Implementation</v>
          </cell>
          <cell r="I69">
            <v>0</v>
          </cell>
          <cell r="K69">
            <v>0</v>
          </cell>
          <cell r="M69">
            <v>0</v>
          </cell>
          <cell r="O69">
            <v>0</v>
          </cell>
          <cell r="Q69">
            <v>0</v>
          </cell>
          <cell r="S69">
            <v>0</v>
          </cell>
          <cell r="U69">
            <v>0</v>
          </cell>
          <cell r="V69">
            <v>80</v>
          </cell>
          <cell r="W69">
            <v>3680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S69">
            <v>0</v>
          </cell>
          <cell r="AT69">
            <v>0</v>
          </cell>
          <cell r="AU69">
            <v>0</v>
          </cell>
          <cell r="AV69">
            <v>0</v>
          </cell>
          <cell r="AW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30000</v>
          </cell>
          <cell r="BW69">
            <v>2402</v>
          </cell>
          <cell r="BX69">
            <v>33680</v>
          </cell>
          <cell r="BY69">
            <v>0</v>
          </cell>
        </row>
        <row r="70">
          <cell r="A70">
            <v>100993</v>
          </cell>
          <cell r="B70">
            <v>100993</v>
          </cell>
          <cell r="C70" t="str">
            <v>John Sander</v>
          </cell>
          <cell r="D70">
            <v>100993</v>
          </cell>
          <cell r="E70">
            <v>100</v>
          </cell>
          <cell r="F70">
            <v>20</v>
          </cell>
          <cell r="G70" t="str">
            <v>FE-Global Issue 686 EBT</v>
          </cell>
          <cell r="I70">
            <v>0</v>
          </cell>
          <cell r="K70">
            <v>0</v>
          </cell>
          <cell r="M70">
            <v>0</v>
          </cell>
          <cell r="O70">
            <v>0</v>
          </cell>
          <cell r="Q70">
            <v>0</v>
          </cell>
          <cell r="S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S70">
            <v>0</v>
          </cell>
          <cell r="AT70">
            <v>0</v>
          </cell>
          <cell r="AU70">
            <v>0</v>
          </cell>
          <cell r="AV70">
            <v>0</v>
          </cell>
          <cell r="AW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2402</v>
          </cell>
          <cell r="BX70">
            <v>0</v>
          </cell>
          <cell r="BY70">
            <v>0</v>
          </cell>
        </row>
        <row r="71">
          <cell r="A71">
            <v>101017</v>
          </cell>
          <cell r="B71">
            <v>101017</v>
          </cell>
          <cell r="C71" t="str">
            <v>John Sander</v>
          </cell>
          <cell r="D71">
            <v>101017</v>
          </cell>
          <cell r="E71">
            <v>100</v>
          </cell>
          <cell r="F71">
            <v>20</v>
          </cell>
          <cell r="G71" t="str">
            <v>FE-IT Control Room</v>
          </cell>
          <cell r="I71">
            <v>0</v>
          </cell>
          <cell r="K71">
            <v>0</v>
          </cell>
          <cell r="M71">
            <v>0</v>
          </cell>
          <cell r="O71">
            <v>0</v>
          </cell>
          <cell r="Q71">
            <v>0</v>
          </cell>
          <cell r="S71">
            <v>0</v>
          </cell>
          <cell r="U71">
            <v>0</v>
          </cell>
          <cell r="V71">
            <v>80</v>
          </cell>
          <cell r="W71">
            <v>3680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S71">
            <v>0</v>
          </cell>
          <cell r="AT71">
            <v>0</v>
          </cell>
          <cell r="AU71">
            <v>0</v>
          </cell>
          <cell r="AV71">
            <v>0</v>
          </cell>
          <cell r="AW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5000</v>
          </cell>
          <cell r="BW71">
            <v>2402</v>
          </cell>
          <cell r="BX71">
            <v>8680</v>
          </cell>
          <cell r="BY71">
            <v>0</v>
          </cell>
        </row>
        <row r="72">
          <cell r="A72">
            <v>101092</v>
          </cell>
          <cell r="B72">
            <v>101092</v>
          </cell>
          <cell r="C72" t="str">
            <v>John Sander</v>
          </cell>
          <cell r="D72">
            <v>101092</v>
          </cell>
          <cell r="E72">
            <v>100</v>
          </cell>
          <cell r="F72">
            <v>20</v>
          </cell>
          <cell r="G72" t="str">
            <v>FE - Scada IT Capital Improvements</v>
          </cell>
          <cell r="I72">
            <v>0</v>
          </cell>
          <cell r="K72">
            <v>0</v>
          </cell>
          <cell r="M72">
            <v>0</v>
          </cell>
          <cell r="O72">
            <v>0</v>
          </cell>
          <cell r="Q72">
            <v>0</v>
          </cell>
          <cell r="S72">
            <v>0</v>
          </cell>
          <cell r="U72">
            <v>0</v>
          </cell>
          <cell r="V72">
            <v>240</v>
          </cell>
          <cell r="W72">
            <v>11040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S72">
            <v>0</v>
          </cell>
          <cell r="AT72">
            <v>0</v>
          </cell>
          <cell r="AU72">
            <v>0</v>
          </cell>
          <cell r="AV72">
            <v>0</v>
          </cell>
          <cell r="AW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10000</v>
          </cell>
          <cell r="BW72">
            <v>2402</v>
          </cell>
          <cell r="BX72">
            <v>21040</v>
          </cell>
          <cell r="BY72">
            <v>0</v>
          </cell>
        </row>
        <row r="73">
          <cell r="A73">
            <v>101095</v>
          </cell>
          <cell r="B73">
            <v>101095</v>
          </cell>
          <cell r="C73" t="str">
            <v>John Sander</v>
          </cell>
          <cell r="D73">
            <v>101095</v>
          </cell>
          <cell r="E73">
            <v>100</v>
          </cell>
          <cell r="F73">
            <v>20</v>
          </cell>
          <cell r="G73" t="str">
            <v>FE - Interval Meter Project</v>
          </cell>
          <cell r="I73">
            <v>0</v>
          </cell>
          <cell r="K73">
            <v>0</v>
          </cell>
          <cell r="M73">
            <v>0</v>
          </cell>
          <cell r="O73">
            <v>0</v>
          </cell>
          <cell r="Q73">
            <v>0</v>
          </cell>
          <cell r="S73">
            <v>0</v>
          </cell>
          <cell r="U73">
            <v>0</v>
          </cell>
          <cell r="V73">
            <v>320</v>
          </cell>
          <cell r="W73">
            <v>14720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S73">
            <v>0</v>
          </cell>
          <cell r="AT73">
            <v>0</v>
          </cell>
          <cell r="AU73">
            <v>0</v>
          </cell>
          <cell r="AV73">
            <v>0</v>
          </cell>
          <cell r="AW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2402</v>
          </cell>
          <cell r="BX73">
            <v>14720</v>
          </cell>
          <cell r="BY73">
            <v>0</v>
          </cell>
        </row>
        <row r="74">
          <cell r="A74">
            <v>101069</v>
          </cell>
          <cell r="B74">
            <v>101069</v>
          </cell>
          <cell r="C74" t="str">
            <v>John Sander</v>
          </cell>
          <cell r="D74">
            <v>101069</v>
          </cell>
          <cell r="E74">
            <v>100</v>
          </cell>
          <cell r="F74">
            <v>20</v>
          </cell>
          <cell r="G74" t="str">
            <v>FE-Disaster Recovery Site</v>
          </cell>
          <cell r="I74">
            <v>0</v>
          </cell>
          <cell r="K74">
            <v>0</v>
          </cell>
          <cell r="M74">
            <v>0</v>
          </cell>
          <cell r="O74">
            <v>0</v>
          </cell>
          <cell r="Q74">
            <v>0</v>
          </cell>
          <cell r="S74">
            <v>0</v>
          </cell>
          <cell r="U74">
            <v>0</v>
          </cell>
          <cell r="V74">
            <v>0</v>
          </cell>
          <cell r="W74">
            <v>0</v>
          </cell>
          <cell r="X74">
            <v>0</v>
          </cell>
          <cell r="Y74">
            <v>0</v>
          </cell>
          <cell r="Z74">
            <v>0</v>
          </cell>
          <cell r="AA74">
            <v>0</v>
          </cell>
          <cell r="AB74">
            <v>0</v>
          </cell>
          <cell r="AC74">
            <v>0</v>
          </cell>
          <cell r="AD74">
            <v>40</v>
          </cell>
          <cell r="AE74">
            <v>2240</v>
          </cell>
          <cell r="AF74">
            <v>0</v>
          </cell>
          <cell r="AG74">
            <v>0</v>
          </cell>
          <cell r="AH74">
            <v>0</v>
          </cell>
          <cell r="AI74">
            <v>0</v>
          </cell>
          <cell r="AJ74">
            <v>0</v>
          </cell>
          <cell r="AK74">
            <v>0</v>
          </cell>
          <cell r="AL74">
            <v>0</v>
          </cell>
          <cell r="AM74">
            <v>0</v>
          </cell>
          <cell r="AN74">
            <v>0</v>
          </cell>
          <cell r="AO74">
            <v>0</v>
          </cell>
          <cell r="AP74">
            <v>0</v>
          </cell>
          <cell r="AQ74">
            <v>0</v>
          </cell>
          <cell r="AS74">
            <v>0</v>
          </cell>
          <cell r="AT74">
            <v>0</v>
          </cell>
          <cell r="AU74">
            <v>0</v>
          </cell>
          <cell r="AV74">
            <v>0</v>
          </cell>
          <cell r="AW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2402</v>
          </cell>
          <cell r="BX74">
            <v>2240</v>
          </cell>
          <cell r="BY74">
            <v>0</v>
          </cell>
        </row>
        <row r="75">
          <cell r="A75">
            <v>0</v>
          </cell>
          <cell r="K75">
            <v>0</v>
          </cell>
          <cell r="M75">
            <v>0</v>
          </cell>
          <cell r="O75">
            <v>0</v>
          </cell>
          <cell r="Q75">
            <v>0</v>
          </cell>
          <cell r="S75">
            <v>0</v>
          </cell>
          <cell r="U75">
            <v>0</v>
          </cell>
          <cell r="W75">
            <v>0</v>
          </cell>
          <cell r="BO75">
            <v>0</v>
          </cell>
          <cell r="BV75" t="str">
            <v>2402 Total FE IT</v>
          </cell>
          <cell r="BX75">
            <v>408056</v>
          </cell>
        </row>
        <row r="76">
          <cell r="A76">
            <v>100720</v>
          </cell>
          <cell r="B76">
            <v>100720</v>
          </cell>
          <cell r="C76" t="str">
            <v>Blaine Desrosiers</v>
          </cell>
          <cell r="D76">
            <v>100720</v>
          </cell>
          <cell r="E76">
            <v>100</v>
          </cell>
          <cell r="F76">
            <v>20</v>
          </cell>
          <cell r="G76" t="str">
            <v>FE-Office Equipment &amp; other equip  Inc</v>
          </cell>
          <cell r="I76">
            <v>0</v>
          </cell>
          <cell r="K76">
            <v>0</v>
          </cell>
          <cell r="M76">
            <v>0</v>
          </cell>
          <cell r="O76">
            <v>0</v>
          </cell>
          <cell r="Q76">
            <v>0</v>
          </cell>
          <cell r="S76">
            <v>0</v>
          </cell>
          <cell r="U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S76">
            <v>0</v>
          </cell>
          <cell r="AT76">
            <v>0</v>
          </cell>
          <cell r="AU76">
            <v>0</v>
          </cell>
          <cell r="AV76">
            <v>0</v>
          </cell>
          <cell r="AW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2410</v>
          </cell>
          <cell r="BX76">
            <v>0</v>
          </cell>
          <cell r="BY76">
            <v>0</v>
          </cell>
        </row>
        <row r="77">
          <cell r="A77">
            <v>101001</v>
          </cell>
          <cell r="B77">
            <v>101001</v>
          </cell>
          <cell r="D77">
            <v>101001</v>
          </cell>
          <cell r="E77">
            <v>100</v>
          </cell>
          <cell r="F77">
            <v>20</v>
          </cell>
          <cell r="G77" t="str">
            <v>FE-Telephone System</v>
          </cell>
          <cell r="I77">
            <v>0</v>
          </cell>
          <cell r="K77">
            <v>0</v>
          </cell>
          <cell r="M77">
            <v>0</v>
          </cell>
          <cell r="O77">
            <v>0</v>
          </cell>
          <cell r="Q77">
            <v>0</v>
          </cell>
          <cell r="S77">
            <v>0</v>
          </cell>
          <cell r="U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S77">
            <v>0</v>
          </cell>
          <cell r="AT77">
            <v>0</v>
          </cell>
          <cell r="AU77">
            <v>0</v>
          </cell>
          <cell r="AV77">
            <v>0</v>
          </cell>
          <cell r="AW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2410</v>
          </cell>
          <cell r="BX77">
            <v>0</v>
          </cell>
          <cell r="BY77">
            <v>0</v>
          </cell>
        </row>
        <row r="78">
          <cell r="A78">
            <v>101066</v>
          </cell>
          <cell r="B78">
            <v>101066</v>
          </cell>
          <cell r="C78" t="str">
            <v>Harry Clutterbuck</v>
          </cell>
          <cell r="D78">
            <v>101066</v>
          </cell>
          <cell r="E78">
            <v>100</v>
          </cell>
          <cell r="F78">
            <v>20</v>
          </cell>
          <cell r="G78" t="str">
            <v>FE- Consolidated OEB Project</v>
          </cell>
          <cell r="I78">
            <v>0</v>
          </cell>
          <cell r="K78">
            <v>0</v>
          </cell>
          <cell r="M78">
            <v>0</v>
          </cell>
          <cell r="O78">
            <v>0</v>
          </cell>
          <cell r="Q78">
            <v>0</v>
          </cell>
          <cell r="S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S78">
            <v>0</v>
          </cell>
          <cell r="AT78">
            <v>0</v>
          </cell>
          <cell r="AU78">
            <v>0</v>
          </cell>
          <cell r="AV78">
            <v>0</v>
          </cell>
          <cell r="AW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2410</v>
          </cell>
          <cell r="BX78">
            <v>0</v>
          </cell>
          <cell r="BY78">
            <v>0</v>
          </cell>
        </row>
        <row r="79">
          <cell r="A79">
            <v>0</v>
          </cell>
          <cell r="K79">
            <v>0</v>
          </cell>
          <cell r="M79">
            <v>0</v>
          </cell>
          <cell r="O79">
            <v>0</v>
          </cell>
          <cell r="Q79">
            <v>0</v>
          </cell>
          <cell r="S79">
            <v>0</v>
          </cell>
          <cell r="U79">
            <v>0</v>
          </cell>
          <cell r="V79">
            <v>0</v>
          </cell>
          <cell r="W79">
            <v>0</v>
          </cell>
          <cell r="X79">
            <v>0</v>
          </cell>
          <cell r="Y79">
            <v>0</v>
          </cell>
          <cell r="BO79">
            <v>0</v>
          </cell>
          <cell r="BV79" t="str">
            <v>2410 Total FE General</v>
          </cell>
          <cell r="BX79">
            <v>0</v>
          </cell>
        </row>
        <row r="80">
          <cell r="A80">
            <v>100929</v>
          </cell>
          <cell r="B80">
            <v>100929</v>
          </cell>
          <cell r="C80" t="str">
            <v>John Sander</v>
          </cell>
          <cell r="D80">
            <v>100929</v>
          </cell>
          <cell r="E80">
            <v>100</v>
          </cell>
          <cell r="F80">
            <v>20</v>
          </cell>
          <cell r="G80" t="str">
            <v>FE-SAP Fixed Price &amp; Retailer Settlement</v>
          </cell>
          <cell r="I80">
            <v>0</v>
          </cell>
          <cell r="K80">
            <v>0</v>
          </cell>
          <cell r="M80">
            <v>0</v>
          </cell>
          <cell r="O80">
            <v>0</v>
          </cell>
          <cell r="Q80">
            <v>0</v>
          </cell>
          <cell r="S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S80">
            <v>0</v>
          </cell>
          <cell r="AT80">
            <v>0</v>
          </cell>
          <cell r="AU80">
            <v>0</v>
          </cell>
          <cell r="AV80">
            <v>0</v>
          </cell>
          <cell r="AW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2501</v>
          </cell>
          <cell r="BX80">
            <v>0</v>
          </cell>
          <cell r="BY80">
            <v>0</v>
          </cell>
        </row>
        <row r="81">
          <cell r="A81">
            <v>0</v>
          </cell>
          <cell r="K81">
            <v>0</v>
          </cell>
          <cell r="M81">
            <v>0</v>
          </cell>
          <cell r="O81">
            <v>0</v>
          </cell>
          <cell r="Q81">
            <v>0</v>
          </cell>
          <cell r="S81">
            <v>0</v>
          </cell>
          <cell r="U81">
            <v>0</v>
          </cell>
          <cell r="V81">
            <v>0</v>
          </cell>
          <cell r="W81">
            <v>0</v>
          </cell>
          <cell r="X81">
            <v>0</v>
          </cell>
          <cell r="Y81">
            <v>0</v>
          </cell>
          <cell r="BO81">
            <v>0</v>
          </cell>
          <cell r="BV81" t="str">
            <v>2501 Total FE Cust Service</v>
          </cell>
          <cell r="BX81">
            <v>0</v>
          </cell>
        </row>
        <row r="82">
          <cell r="A82">
            <v>101114</v>
          </cell>
          <cell r="B82">
            <v>101114</v>
          </cell>
          <cell r="C82" t="str">
            <v>S Sheogobind</v>
          </cell>
          <cell r="D82">
            <v>101114</v>
          </cell>
          <cell r="E82">
            <v>100</v>
          </cell>
          <cell r="F82">
            <v>20</v>
          </cell>
          <cell r="G82" t="str">
            <v>PC- Communications Project</v>
          </cell>
          <cell r="I82">
            <v>0</v>
          </cell>
          <cell r="J82">
            <v>25</v>
          </cell>
          <cell r="K82">
            <v>1432.75</v>
          </cell>
          <cell r="M82">
            <v>0</v>
          </cell>
          <cell r="N82">
            <v>40</v>
          </cell>
          <cell r="O82">
            <v>2434.7999999999997</v>
          </cell>
          <cell r="Q82">
            <v>0</v>
          </cell>
          <cell r="S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S82">
            <v>0</v>
          </cell>
          <cell r="AT82">
            <v>0</v>
          </cell>
          <cell r="AU82">
            <v>0</v>
          </cell>
          <cell r="AV82">
            <v>0</v>
          </cell>
          <cell r="AW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2600</v>
          </cell>
          <cell r="BX82">
            <v>3867.5499999999997</v>
          </cell>
          <cell r="BY82">
            <v>0</v>
          </cell>
        </row>
        <row r="83">
          <cell r="A83">
            <v>100723</v>
          </cell>
          <cell r="B83">
            <v>100723</v>
          </cell>
          <cell r="C83" t="str">
            <v>S Sheogobind</v>
          </cell>
          <cell r="D83">
            <v>100723</v>
          </cell>
          <cell r="E83">
            <v>100</v>
          </cell>
          <cell r="F83">
            <v>20</v>
          </cell>
          <cell r="G83" t="str">
            <v>PC-Elm Street Station Projects</v>
          </cell>
          <cell r="I83">
            <v>0</v>
          </cell>
          <cell r="K83">
            <v>0</v>
          </cell>
          <cell r="M83">
            <v>0</v>
          </cell>
          <cell r="O83">
            <v>0</v>
          </cell>
          <cell r="Q83">
            <v>0</v>
          </cell>
          <cell r="S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S83">
            <v>0</v>
          </cell>
          <cell r="AT83">
            <v>0</v>
          </cell>
          <cell r="AU83">
            <v>0</v>
          </cell>
          <cell r="AV83">
            <v>0</v>
          </cell>
          <cell r="AW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2600</v>
          </cell>
          <cell r="BX83">
            <v>0</v>
          </cell>
          <cell r="BY83">
            <v>0</v>
          </cell>
        </row>
        <row r="84">
          <cell r="A84">
            <v>100724</v>
          </cell>
          <cell r="B84">
            <v>100724</v>
          </cell>
          <cell r="C84" t="str">
            <v>S Sheogobind</v>
          </cell>
          <cell r="D84">
            <v>100724</v>
          </cell>
          <cell r="E84">
            <v>100</v>
          </cell>
          <cell r="F84">
            <v>20</v>
          </cell>
          <cell r="G84" t="str">
            <v>PC-Catharine Street Station Projects</v>
          </cell>
          <cell r="H84">
            <v>15</v>
          </cell>
          <cell r="I84">
            <v>1296.8999999999999</v>
          </cell>
          <cell r="K84">
            <v>0</v>
          </cell>
          <cell r="M84">
            <v>0</v>
          </cell>
          <cell r="N84">
            <v>560</v>
          </cell>
          <cell r="O84">
            <v>34087.199999999997</v>
          </cell>
          <cell r="P84">
            <v>36</v>
          </cell>
          <cell r="Q84">
            <v>2214</v>
          </cell>
          <cell r="S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S84">
            <v>0</v>
          </cell>
          <cell r="AT84">
            <v>0</v>
          </cell>
          <cell r="AU84">
            <v>0</v>
          </cell>
          <cell r="AV84">
            <v>0</v>
          </cell>
          <cell r="AW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12500</v>
          </cell>
          <cell r="BW84">
            <v>2600</v>
          </cell>
          <cell r="BX84">
            <v>50098.1</v>
          </cell>
          <cell r="BY84">
            <v>0</v>
          </cell>
        </row>
        <row r="85">
          <cell r="A85">
            <v>100725</v>
          </cell>
          <cell r="B85">
            <v>100725</v>
          </cell>
          <cell r="C85" t="str">
            <v>S Sheogobind</v>
          </cell>
          <cell r="D85">
            <v>100725</v>
          </cell>
          <cell r="E85">
            <v>100</v>
          </cell>
          <cell r="F85">
            <v>20</v>
          </cell>
          <cell r="G85" t="str">
            <v>PC Killaly Street Station Projects</v>
          </cell>
          <cell r="H85">
            <v>20</v>
          </cell>
          <cell r="I85">
            <v>1729.1999999999998</v>
          </cell>
          <cell r="K85">
            <v>0</v>
          </cell>
          <cell r="M85">
            <v>0</v>
          </cell>
          <cell r="N85">
            <v>457</v>
          </cell>
          <cell r="O85">
            <v>27817.59</v>
          </cell>
          <cell r="P85">
            <v>48</v>
          </cell>
          <cell r="Q85">
            <v>2952</v>
          </cell>
          <cell r="S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S85">
            <v>0</v>
          </cell>
          <cell r="AT85">
            <v>0</v>
          </cell>
          <cell r="AU85">
            <v>0</v>
          </cell>
          <cell r="AV85">
            <v>0</v>
          </cell>
          <cell r="AW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110000</v>
          </cell>
          <cell r="BW85">
            <v>2600</v>
          </cell>
          <cell r="BX85">
            <v>142498.79</v>
          </cell>
          <cell r="BY85">
            <v>0</v>
          </cell>
        </row>
        <row r="86">
          <cell r="A86">
            <v>101115</v>
          </cell>
          <cell r="B86">
            <v>101115</v>
          </cell>
          <cell r="C86" t="str">
            <v>S Sheogobind</v>
          </cell>
          <cell r="D86">
            <v>101115</v>
          </cell>
          <cell r="E86">
            <v>100</v>
          </cell>
          <cell r="F86">
            <v>20</v>
          </cell>
          <cell r="G86" t="str">
            <v>PC - Poletran Replace Project</v>
          </cell>
          <cell r="I86">
            <v>0</v>
          </cell>
          <cell r="K86">
            <v>0</v>
          </cell>
          <cell r="L86">
            <v>247</v>
          </cell>
          <cell r="M86">
            <v>12957.62</v>
          </cell>
          <cell r="O86">
            <v>0</v>
          </cell>
          <cell r="P86">
            <v>100</v>
          </cell>
          <cell r="Q86">
            <v>6150</v>
          </cell>
          <cell r="S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S86">
            <v>0</v>
          </cell>
          <cell r="AT86">
            <v>0</v>
          </cell>
          <cell r="AU86">
            <v>0</v>
          </cell>
          <cell r="AV86">
            <v>0</v>
          </cell>
          <cell r="AW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26000</v>
          </cell>
          <cell r="BW86">
            <v>2600</v>
          </cell>
          <cell r="BX86">
            <v>45107.62</v>
          </cell>
          <cell r="BY86">
            <v>0</v>
          </cell>
        </row>
        <row r="87">
          <cell r="A87">
            <v>100727</v>
          </cell>
          <cell r="B87">
            <v>100727</v>
          </cell>
          <cell r="C87" t="str">
            <v>S Sheogobind</v>
          </cell>
          <cell r="D87">
            <v>100727</v>
          </cell>
          <cell r="E87">
            <v>100</v>
          </cell>
          <cell r="F87">
            <v>20</v>
          </cell>
          <cell r="G87" t="str">
            <v>PC-Sherkston Street Station Projects</v>
          </cell>
          <cell r="I87">
            <v>0</v>
          </cell>
          <cell r="K87">
            <v>0</v>
          </cell>
          <cell r="M87">
            <v>0</v>
          </cell>
          <cell r="O87">
            <v>0</v>
          </cell>
          <cell r="Q87">
            <v>0</v>
          </cell>
          <cell r="S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S87">
            <v>0</v>
          </cell>
          <cell r="AT87">
            <v>0</v>
          </cell>
          <cell r="AU87">
            <v>0</v>
          </cell>
          <cell r="AV87">
            <v>0</v>
          </cell>
          <cell r="AW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2600</v>
          </cell>
          <cell r="BX87">
            <v>0</v>
          </cell>
          <cell r="BY87">
            <v>0</v>
          </cell>
        </row>
        <row r="88">
          <cell r="A88">
            <v>100728</v>
          </cell>
          <cell r="B88">
            <v>100728</v>
          </cell>
          <cell r="C88" t="str">
            <v>S Sheogobind</v>
          </cell>
          <cell r="D88">
            <v>100728</v>
          </cell>
          <cell r="E88">
            <v>100</v>
          </cell>
          <cell r="F88">
            <v>20</v>
          </cell>
          <cell r="G88" t="str">
            <v>PC-Upgrade for Melanby St. Bridge Feed</v>
          </cell>
          <cell r="I88">
            <v>0</v>
          </cell>
          <cell r="K88">
            <v>0</v>
          </cell>
          <cell r="M88">
            <v>0</v>
          </cell>
          <cell r="O88">
            <v>0</v>
          </cell>
          <cell r="Q88">
            <v>0</v>
          </cell>
          <cell r="S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S88">
            <v>0</v>
          </cell>
          <cell r="AT88">
            <v>0</v>
          </cell>
          <cell r="AU88">
            <v>0</v>
          </cell>
          <cell r="AV88">
            <v>0</v>
          </cell>
          <cell r="AW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2600</v>
          </cell>
          <cell r="BX88">
            <v>0</v>
          </cell>
          <cell r="BY88">
            <v>0</v>
          </cell>
        </row>
        <row r="89">
          <cell r="A89">
            <v>100729</v>
          </cell>
          <cell r="B89">
            <v>100729</v>
          </cell>
          <cell r="C89" t="str">
            <v>S Sheogobind</v>
          </cell>
          <cell r="D89">
            <v>100729</v>
          </cell>
          <cell r="E89">
            <v>100</v>
          </cell>
          <cell r="F89">
            <v>20</v>
          </cell>
          <cell r="G89" t="str">
            <v>PC-Install new Canal Crossing</v>
          </cell>
          <cell r="I89">
            <v>0</v>
          </cell>
          <cell r="K89">
            <v>0</v>
          </cell>
          <cell r="M89">
            <v>0</v>
          </cell>
          <cell r="O89">
            <v>0</v>
          </cell>
          <cell r="Q89">
            <v>0</v>
          </cell>
          <cell r="S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S89">
            <v>0</v>
          </cell>
          <cell r="AT89">
            <v>0</v>
          </cell>
          <cell r="AU89">
            <v>0</v>
          </cell>
          <cell r="AV89">
            <v>0</v>
          </cell>
          <cell r="AW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2600</v>
          </cell>
          <cell r="BX89">
            <v>0</v>
          </cell>
          <cell r="BY89">
            <v>0</v>
          </cell>
        </row>
        <row r="90">
          <cell r="A90">
            <v>100730</v>
          </cell>
          <cell r="B90">
            <v>100730</v>
          </cell>
          <cell r="C90" t="str">
            <v>S Sheogobind</v>
          </cell>
          <cell r="D90">
            <v>100730</v>
          </cell>
          <cell r="E90">
            <v>100</v>
          </cell>
          <cell r="F90">
            <v>20</v>
          </cell>
          <cell r="G90" t="str">
            <v>PC-Distribution Upgrades &amp; Expansions</v>
          </cell>
          <cell r="I90">
            <v>0</v>
          </cell>
          <cell r="K90">
            <v>0</v>
          </cell>
          <cell r="L90">
            <v>1400</v>
          </cell>
          <cell r="M90">
            <v>73444</v>
          </cell>
          <cell r="O90">
            <v>0</v>
          </cell>
          <cell r="P90">
            <v>1600</v>
          </cell>
          <cell r="Q90">
            <v>98400</v>
          </cell>
          <cell r="S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S90">
            <v>0</v>
          </cell>
          <cell r="AT90">
            <v>0</v>
          </cell>
          <cell r="AU90">
            <v>0</v>
          </cell>
          <cell r="AV90">
            <v>0</v>
          </cell>
          <cell r="AW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28245</v>
          </cell>
          <cell r="BW90">
            <v>2600</v>
          </cell>
          <cell r="BX90">
            <v>200089</v>
          </cell>
          <cell r="BY90">
            <v>0</v>
          </cell>
        </row>
        <row r="91">
          <cell r="A91">
            <v>100731</v>
          </cell>
          <cell r="B91">
            <v>100731</v>
          </cell>
          <cell r="C91" t="str">
            <v>S Sheogobind</v>
          </cell>
          <cell r="D91">
            <v>100731</v>
          </cell>
          <cell r="E91">
            <v>100</v>
          </cell>
          <cell r="F91">
            <v>20</v>
          </cell>
          <cell r="G91" t="str">
            <v>PC-Distribution Rebuilds-Storm Related</v>
          </cell>
          <cell r="I91">
            <v>0</v>
          </cell>
          <cell r="K91">
            <v>0</v>
          </cell>
          <cell r="L91">
            <v>134</v>
          </cell>
          <cell r="M91">
            <v>7029.64</v>
          </cell>
          <cell r="O91">
            <v>0</v>
          </cell>
          <cell r="P91">
            <v>340</v>
          </cell>
          <cell r="Q91">
            <v>20910</v>
          </cell>
          <cell r="S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S91">
            <v>0</v>
          </cell>
          <cell r="AT91">
            <v>0</v>
          </cell>
          <cell r="AU91">
            <v>0</v>
          </cell>
          <cell r="AV91">
            <v>0</v>
          </cell>
          <cell r="AW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16000</v>
          </cell>
          <cell r="BW91">
            <v>2600</v>
          </cell>
          <cell r="BX91">
            <v>43939.64</v>
          </cell>
          <cell r="BY91">
            <v>0</v>
          </cell>
        </row>
        <row r="92">
          <cell r="A92">
            <v>100732</v>
          </cell>
          <cell r="B92">
            <v>100732</v>
          </cell>
          <cell r="C92" t="str">
            <v>S Sheogobind</v>
          </cell>
          <cell r="D92">
            <v>100732</v>
          </cell>
          <cell r="E92">
            <v>100</v>
          </cell>
          <cell r="F92">
            <v>20</v>
          </cell>
          <cell r="G92" t="str">
            <v>PC-New Service Lines</v>
          </cell>
          <cell r="I92">
            <v>0</v>
          </cell>
          <cell r="K92">
            <v>0</v>
          </cell>
          <cell r="L92">
            <v>300</v>
          </cell>
          <cell r="M92">
            <v>15738</v>
          </cell>
          <cell r="O92">
            <v>0</v>
          </cell>
          <cell r="P92">
            <v>1000</v>
          </cell>
          <cell r="Q92">
            <v>61500</v>
          </cell>
          <cell r="S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S92">
            <v>0</v>
          </cell>
          <cell r="AT92">
            <v>0</v>
          </cell>
          <cell r="AU92">
            <v>0</v>
          </cell>
          <cell r="AV92">
            <v>0</v>
          </cell>
          <cell r="AW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64061</v>
          </cell>
          <cell r="BW92">
            <v>2600</v>
          </cell>
          <cell r="BX92">
            <v>141299</v>
          </cell>
          <cell r="BY92">
            <v>0</v>
          </cell>
        </row>
        <row r="93">
          <cell r="A93">
            <v>100733</v>
          </cell>
          <cell r="B93">
            <v>100733</v>
          </cell>
          <cell r="C93" t="str">
            <v>S Sheogobind</v>
          </cell>
          <cell r="D93">
            <v>100733</v>
          </cell>
          <cell r="E93">
            <v>100</v>
          </cell>
          <cell r="F93">
            <v>20</v>
          </cell>
          <cell r="G93" t="str">
            <v>PC-New Dusk to Dawn Lighting</v>
          </cell>
          <cell r="I93">
            <v>0</v>
          </cell>
          <cell r="K93">
            <v>0</v>
          </cell>
          <cell r="M93">
            <v>0</v>
          </cell>
          <cell r="O93">
            <v>0</v>
          </cell>
          <cell r="Q93">
            <v>0</v>
          </cell>
          <cell r="S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S93">
            <v>0</v>
          </cell>
          <cell r="AT93">
            <v>0</v>
          </cell>
          <cell r="AU93">
            <v>0</v>
          </cell>
          <cell r="AV93">
            <v>0</v>
          </cell>
          <cell r="AW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2500</v>
          </cell>
          <cell r="BW93">
            <v>2600</v>
          </cell>
          <cell r="BX93">
            <v>2500</v>
          </cell>
          <cell r="BY93">
            <v>0</v>
          </cell>
        </row>
        <row r="94">
          <cell r="A94">
            <v>100734</v>
          </cell>
          <cell r="B94">
            <v>100734</v>
          </cell>
          <cell r="C94" t="str">
            <v>S Sheogobind</v>
          </cell>
          <cell r="D94">
            <v>100734</v>
          </cell>
          <cell r="E94">
            <v>100</v>
          </cell>
          <cell r="F94">
            <v>20</v>
          </cell>
          <cell r="G94" t="str">
            <v>PC-New StreetLighting</v>
          </cell>
          <cell r="I94">
            <v>0</v>
          </cell>
          <cell r="K94">
            <v>0</v>
          </cell>
          <cell r="M94">
            <v>0</v>
          </cell>
          <cell r="O94">
            <v>0</v>
          </cell>
          <cell r="Q94">
            <v>0</v>
          </cell>
          <cell r="S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S94">
            <v>0</v>
          </cell>
          <cell r="AT94">
            <v>0</v>
          </cell>
          <cell r="AU94">
            <v>0</v>
          </cell>
          <cell r="AV94">
            <v>0</v>
          </cell>
          <cell r="AW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2600</v>
          </cell>
          <cell r="BX94">
            <v>0</v>
          </cell>
          <cell r="BY94">
            <v>0</v>
          </cell>
        </row>
        <row r="95">
          <cell r="A95">
            <v>100735</v>
          </cell>
          <cell r="B95">
            <v>100735</v>
          </cell>
          <cell r="C95" t="str">
            <v>S Sheogobind</v>
          </cell>
          <cell r="D95">
            <v>100735</v>
          </cell>
          <cell r="E95">
            <v>100</v>
          </cell>
          <cell r="F95">
            <v>20</v>
          </cell>
          <cell r="G95" t="str">
            <v>PC-Purchase New Dist Transf &amp; Regulators</v>
          </cell>
          <cell r="I95">
            <v>0</v>
          </cell>
          <cell r="K95">
            <v>0</v>
          </cell>
          <cell r="M95">
            <v>0</v>
          </cell>
          <cell r="O95">
            <v>0</v>
          </cell>
          <cell r="Q95">
            <v>0</v>
          </cell>
          <cell r="S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S95">
            <v>0</v>
          </cell>
          <cell r="AT95">
            <v>0</v>
          </cell>
          <cell r="AU95">
            <v>0</v>
          </cell>
          <cell r="AV95">
            <v>0</v>
          </cell>
          <cell r="AW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111000</v>
          </cell>
          <cell r="BW95">
            <v>2600</v>
          </cell>
          <cell r="BX95">
            <v>111000</v>
          </cell>
          <cell r="BY95">
            <v>0</v>
          </cell>
        </row>
        <row r="96">
          <cell r="A96">
            <v>101116</v>
          </cell>
          <cell r="B96">
            <v>101116</v>
          </cell>
          <cell r="C96" t="str">
            <v>S Sheogobind</v>
          </cell>
          <cell r="D96">
            <v>101116</v>
          </cell>
          <cell r="E96">
            <v>100</v>
          </cell>
          <cell r="F96">
            <v>20</v>
          </cell>
          <cell r="G96" t="str">
            <v>PC FF4 to BF1 Fedder Tie Upgrade</v>
          </cell>
          <cell r="I96">
            <v>0</v>
          </cell>
          <cell r="K96">
            <v>0</v>
          </cell>
          <cell r="M96">
            <v>0</v>
          </cell>
          <cell r="O96">
            <v>0</v>
          </cell>
          <cell r="Q96">
            <v>0</v>
          </cell>
          <cell r="S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S96">
            <v>0</v>
          </cell>
          <cell r="AT96">
            <v>0</v>
          </cell>
          <cell r="AU96">
            <v>0</v>
          </cell>
          <cell r="AV96">
            <v>0</v>
          </cell>
          <cell r="AW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2600</v>
          </cell>
          <cell r="BX96">
            <v>0</v>
          </cell>
          <cell r="BY96">
            <v>0</v>
          </cell>
        </row>
        <row r="97">
          <cell r="A97">
            <v>100741</v>
          </cell>
          <cell r="B97">
            <v>100741</v>
          </cell>
          <cell r="C97" t="str">
            <v>Blaine Desrosiers</v>
          </cell>
          <cell r="D97">
            <v>100741</v>
          </cell>
          <cell r="E97">
            <v>100</v>
          </cell>
          <cell r="F97">
            <v>20</v>
          </cell>
          <cell r="G97" t="str">
            <v>PC-Facilities Capital Improvements</v>
          </cell>
          <cell r="I97">
            <v>0</v>
          </cell>
          <cell r="K97">
            <v>0</v>
          </cell>
          <cell r="M97">
            <v>0</v>
          </cell>
          <cell r="O97">
            <v>0</v>
          </cell>
          <cell r="Q97">
            <v>0</v>
          </cell>
          <cell r="S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S97">
            <v>0</v>
          </cell>
          <cell r="AT97">
            <v>0</v>
          </cell>
          <cell r="AU97">
            <v>0</v>
          </cell>
          <cell r="AV97">
            <v>0</v>
          </cell>
          <cell r="AW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2600</v>
          </cell>
          <cell r="BX97">
            <v>0</v>
          </cell>
          <cell r="BY97">
            <v>0</v>
          </cell>
        </row>
        <row r="98">
          <cell r="A98">
            <v>100742</v>
          </cell>
          <cell r="B98">
            <v>100742</v>
          </cell>
          <cell r="C98" t="str">
            <v>Blaine Desrosiers</v>
          </cell>
          <cell r="D98">
            <v>100742</v>
          </cell>
          <cell r="E98">
            <v>100</v>
          </cell>
          <cell r="F98">
            <v>20</v>
          </cell>
          <cell r="G98" t="str">
            <v>PC-Misc Equipment</v>
          </cell>
          <cell r="I98">
            <v>0</v>
          </cell>
          <cell r="K98">
            <v>0</v>
          </cell>
          <cell r="M98">
            <v>0</v>
          </cell>
          <cell r="O98">
            <v>0</v>
          </cell>
          <cell r="Q98">
            <v>0</v>
          </cell>
          <cell r="S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S98">
            <v>0</v>
          </cell>
          <cell r="AT98">
            <v>0</v>
          </cell>
          <cell r="AU98">
            <v>0</v>
          </cell>
          <cell r="AV98">
            <v>0</v>
          </cell>
          <cell r="AW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2600</v>
          </cell>
          <cell r="BX98">
            <v>0</v>
          </cell>
          <cell r="BY98">
            <v>0</v>
          </cell>
        </row>
        <row r="99">
          <cell r="A99">
            <v>100743</v>
          </cell>
          <cell r="B99">
            <v>100743</v>
          </cell>
          <cell r="C99" t="str">
            <v>S Sheogobind</v>
          </cell>
          <cell r="D99">
            <v>100743</v>
          </cell>
          <cell r="E99">
            <v>100</v>
          </cell>
          <cell r="F99">
            <v>20</v>
          </cell>
          <cell r="G99" t="str">
            <v>PC-New Telephone &amp; Data System</v>
          </cell>
          <cell r="I99">
            <v>0</v>
          </cell>
          <cell r="K99">
            <v>0</v>
          </cell>
          <cell r="M99">
            <v>0</v>
          </cell>
          <cell r="O99">
            <v>0</v>
          </cell>
          <cell r="Q99">
            <v>0</v>
          </cell>
          <cell r="S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S99">
            <v>0</v>
          </cell>
          <cell r="AT99">
            <v>0</v>
          </cell>
          <cell r="AU99">
            <v>0</v>
          </cell>
          <cell r="AV99">
            <v>0</v>
          </cell>
          <cell r="AW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2600</v>
          </cell>
          <cell r="BX99">
            <v>0</v>
          </cell>
          <cell r="BY99">
            <v>0</v>
          </cell>
        </row>
        <row r="100">
          <cell r="A100">
            <v>100745</v>
          </cell>
          <cell r="B100">
            <v>100745</v>
          </cell>
          <cell r="C100" t="str">
            <v>John Sander</v>
          </cell>
          <cell r="D100">
            <v>100745</v>
          </cell>
          <cell r="E100">
            <v>100</v>
          </cell>
          <cell r="F100">
            <v>20</v>
          </cell>
          <cell r="G100" t="str">
            <v>PC-Capital Hardware/Workstations</v>
          </cell>
          <cell r="I100">
            <v>0</v>
          </cell>
          <cell r="K100">
            <v>0</v>
          </cell>
          <cell r="M100">
            <v>0</v>
          </cell>
          <cell r="O100">
            <v>0</v>
          </cell>
          <cell r="Q100">
            <v>0</v>
          </cell>
          <cell r="S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S100">
            <v>0</v>
          </cell>
          <cell r="AT100">
            <v>0</v>
          </cell>
          <cell r="AU100">
            <v>0</v>
          </cell>
          <cell r="AV100">
            <v>0</v>
          </cell>
          <cell r="AW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2600</v>
          </cell>
          <cell r="BX100">
            <v>0</v>
          </cell>
          <cell r="BY100">
            <v>0</v>
          </cell>
        </row>
        <row r="101">
          <cell r="A101">
            <v>100761</v>
          </cell>
          <cell r="B101">
            <v>100761</v>
          </cell>
          <cell r="C101" t="str">
            <v>S Sheogobind</v>
          </cell>
          <cell r="D101">
            <v>100761</v>
          </cell>
          <cell r="E101">
            <v>100</v>
          </cell>
          <cell r="F101">
            <v>20</v>
          </cell>
          <cell r="G101" t="str">
            <v>PC Distribution System Additions</v>
          </cell>
          <cell r="I101">
            <v>0</v>
          </cell>
          <cell r="K101">
            <v>0</v>
          </cell>
          <cell r="L101">
            <v>100</v>
          </cell>
          <cell r="M101">
            <v>5246</v>
          </cell>
          <cell r="O101">
            <v>0</v>
          </cell>
          <cell r="P101">
            <v>600</v>
          </cell>
          <cell r="Q101">
            <v>36900</v>
          </cell>
          <cell r="S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S101">
            <v>0</v>
          </cell>
          <cell r="AT101">
            <v>0</v>
          </cell>
          <cell r="AU101">
            <v>0</v>
          </cell>
          <cell r="AV101">
            <v>0</v>
          </cell>
          <cell r="AW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10000</v>
          </cell>
          <cell r="BW101">
            <v>2600</v>
          </cell>
          <cell r="BX101">
            <v>52146</v>
          </cell>
          <cell r="BY101">
            <v>0</v>
          </cell>
        </row>
        <row r="102">
          <cell r="A102">
            <v>100821</v>
          </cell>
          <cell r="B102">
            <v>100821</v>
          </cell>
          <cell r="C102" t="str">
            <v>Kazi Marouf</v>
          </cell>
          <cell r="D102">
            <v>100821</v>
          </cell>
          <cell r="E102">
            <v>100</v>
          </cell>
          <cell r="F102">
            <v>20</v>
          </cell>
          <cell r="G102" t="str">
            <v>PC-Killaly Street Substation</v>
          </cell>
          <cell r="I102">
            <v>0</v>
          </cell>
          <cell r="K102">
            <v>0</v>
          </cell>
          <cell r="M102">
            <v>0</v>
          </cell>
          <cell r="O102">
            <v>0</v>
          </cell>
          <cell r="Q102">
            <v>0</v>
          </cell>
          <cell r="S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S102">
            <v>0</v>
          </cell>
          <cell r="AT102">
            <v>0</v>
          </cell>
          <cell r="AU102">
            <v>0</v>
          </cell>
          <cell r="AV102">
            <v>0</v>
          </cell>
          <cell r="AW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2600</v>
          </cell>
          <cell r="BX102">
            <v>0</v>
          </cell>
          <cell r="BY102">
            <v>0</v>
          </cell>
        </row>
        <row r="103">
          <cell r="A103">
            <v>100840</v>
          </cell>
          <cell r="B103">
            <v>100840</v>
          </cell>
          <cell r="C103" t="str">
            <v>Kazi Marouf</v>
          </cell>
          <cell r="D103">
            <v>100840</v>
          </cell>
          <cell r="E103">
            <v>100</v>
          </cell>
          <cell r="F103">
            <v>20</v>
          </cell>
          <cell r="G103" t="str">
            <v>PC-New Meters</v>
          </cell>
          <cell r="I103">
            <v>0</v>
          </cell>
          <cell r="J103">
            <v>404</v>
          </cell>
          <cell r="K103">
            <v>23153.24</v>
          </cell>
          <cell r="M103">
            <v>0</v>
          </cell>
          <cell r="O103">
            <v>0</v>
          </cell>
          <cell r="Q103">
            <v>0</v>
          </cell>
          <cell r="S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S103">
            <v>0</v>
          </cell>
          <cell r="AT103">
            <v>0</v>
          </cell>
          <cell r="AU103">
            <v>0</v>
          </cell>
          <cell r="AV103">
            <v>0</v>
          </cell>
          <cell r="AW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42000</v>
          </cell>
          <cell r="BW103">
            <v>2600</v>
          </cell>
          <cell r="BX103">
            <v>65153.240000000005</v>
          </cell>
          <cell r="BY103">
            <v>0</v>
          </cell>
        </row>
        <row r="104">
          <cell r="A104">
            <v>100841</v>
          </cell>
          <cell r="B104">
            <v>100841</v>
          </cell>
          <cell r="C104" t="str">
            <v>Kazi Marouf</v>
          </cell>
          <cell r="D104">
            <v>100841</v>
          </cell>
          <cell r="E104">
            <v>100</v>
          </cell>
          <cell r="F104">
            <v>20</v>
          </cell>
          <cell r="G104" t="str">
            <v>PC-Catherine St Substation</v>
          </cell>
          <cell r="I104">
            <v>0</v>
          </cell>
          <cell r="K104">
            <v>0</v>
          </cell>
          <cell r="M104">
            <v>0</v>
          </cell>
          <cell r="O104">
            <v>0</v>
          </cell>
          <cell r="Q104">
            <v>0</v>
          </cell>
          <cell r="S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S104">
            <v>0</v>
          </cell>
          <cell r="AT104">
            <v>0</v>
          </cell>
          <cell r="AU104">
            <v>0</v>
          </cell>
          <cell r="AV104">
            <v>0</v>
          </cell>
          <cell r="AW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2600</v>
          </cell>
          <cell r="BX104">
            <v>0</v>
          </cell>
          <cell r="BY104">
            <v>0</v>
          </cell>
        </row>
        <row r="105">
          <cell r="A105">
            <v>100903</v>
          </cell>
          <cell r="B105">
            <v>100903</v>
          </cell>
          <cell r="C105" t="str">
            <v>Kazi Marouf</v>
          </cell>
          <cell r="D105">
            <v>100903</v>
          </cell>
          <cell r="E105">
            <v>100</v>
          </cell>
          <cell r="F105">
            <v>20</v>
          </cell>
          <cell r="G105" t="str">
            <v>PC-Install Scada Concentrator</v>
          </cell>
          <cell r="I105">
            <v>0</v>
          </cell>
          <cell r="K105">
            <v>0</v>
          </cell>
          <cell r="M105">
            <v>0</v>
          </cell>
          <cell r="N105">
            <v>92</v>
          </cell>
          <cell r="O105">
            <v>5600.04</v>
          </cell>
          <cell r="Q105">
            <v>0</v>
          </cell>
          <cell r="S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S105">
            <v>0</v>
          </cell>
          <cell r="AT105">
            <v>0</v>
          </cell>
          <cell r="AU105">
            <v>0</v>
          </cell>
          <cell r="AV105">
            <v>0</v>
          </cell>
          <cell r="AW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10000</v>
          </cell>
          <cell r="BW105">
            <v>2600</v>
          </cell>
          <cell r="BX105">
            <v>15600.04</v>
          </cell>
          <cell r="BY105">
            <v>0</v>
          </cell>
        </row>
        <row r="106">
          <cell r="A106">
            <v>100904</v>
          </cell>
          <cell r="B106">
            <v>100904</v>
          </cell>
          <cell r="C106" t="str">
            <v>Kazi Marouf</v>
          </cell>
          <cell r="D106">
            <v>100904</v>
          </cell>
          <cell r="E106">
            <v>100</v>
          </cell>
          <cell r="F106">
            <v>20</v>
          </cell>
          <cell r="G106" t="str">
            <v>PC-Install 27.6 kV O/H Fault Indicators</v>
          </cell>
          <cell r="I106">
            <v>0</v>
          </cell>
          <cell r="K106">
            <v>0</v>
          </cell>
          <cell r="M106">
            <v>0</v>
          </cell>
          <cell r="O106">
            <v>0</v>
          </cell>
          <cell r="Q106">
            <v>0</v>
          </cell>
          <cell r="S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S106">
            <v>0</v>
          </cell>
          <cell r="AT106">
            <v>0</v>
          </cell>
          <cell r="AU106">
            <v>0</v>
          </cell>
          <cell r="AV106">
            <v>0</v>
          </cell>
          <cell r="AW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2600</v>
          </cell>
          <cell r="BX106">
            <v>0</v>
          </cell>
          <cell r="BY106">
            <v>0</v>
          </cell>
        </row>
        <row r="107">
          <cell r="A107">
            <v>100905</v>
          </cell>
          <cell r="B107">
            <v>100905</v>
          </cell>
          <cell r="C107" t="str">
            <v>Kazi Marouf</v>
          </cell>
          <cell r="D107">
            <v>100905</v>
          </cell>
          <cell r="E107">
            <v>100</v>
          </cell>
          <cell r="F107">
            <v>20</v>
          </cell>
          <cell r="G107" t="str">
            <v>PC-Catharine Feeder 1 - CF1 Extension</v>
          </cell>
          <cell r="I107">
            <v>0</v>
          </cell>
          <cell r="K107">
            <v>0</v>
          </cell>
          <cell r="M107">
            <v>0</v>
          </cell>
          <cell r="O107">
            <v>0</v>
          </cell>
          <cell r="Q107">
            <v>0</v>
          </cell>
          <cell r="S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S107">
            <v>0</v>
          </cell>
          <cell r="AT107">
            <v>0</v>
          </cell>
          <cell r="AU107">
            <v>0</v>
          </cell>
          <cell r="AV107">
            <v>0</v>
          </cell>
          <cell r="AW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2600</v>
          </cell>
          <cell r="BX107">
            <v>0</v>
          </cell>
          <cell r="BY107">
            <v>0</v>
          </cell>
        </row>
        <row r="108">
          <cell r="A108">
            <v>100906</v>
          </cell>
          <cell r="B108">
            <v>100906</v>
          </cell>
          <cell r="C108" t="str">
            <v>Kazi Marouf</v>
          </cell>
          <cell r="D108">
            <v>100906</v>
          </cell>
          <cell r="E108">
            <v>100</v>
          </cell>
          <cell r="F108">
            <v>20</v>
          </cell>
          <cell r="G108" t="str">
            <v>PC-Jefferson Feeder 2 &amp; 3 New Tie</v>
          </cell>
          <cell r="I108">
            <v>0</v>
          </cell>
          <cell r="K108">
            <v>0</v>
          </cell>
          <cell r="M108">
            <v>0</v>
          </cell>
          <cell r="O108">
            <v>0</v>
          </cell>
          <cell r="Q108">
            <v>0</v>
          </cell>
          <cell r="S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S108">
            <v>0</v>
          </cell>
          <cell r="AT108">
            <v>0</v>
          </cell>
          <cell r="AU108">
            <v>0</v>
          </cell>
          <cell r="AV108">
            <v>0</v>
          </cell>
          <cell r="AW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2600</v>
          </cell>
          <cell r="BX108">
            <v>0</v>
          </cell>
          <cell r="BY108">
            <v>0</v>
          </cell>
        </row>
        <row r="109">
          <cell r="A109">
            <v>100907</v>
          </cell>
          <cell r="B109">
            <v>100907</v>
          </cell>
          <cell r="C109" t="str">
            <v>Kazi Marouf</v>
          </cell>
          <cell r="D109">
            <v>100907</v>
          </cell>
          <cell r="E109">
            <v>100</v>
          </cell>
          <cell r="F109">
            <v>20</v>
          </cell>
          <cell r="G109" t="str">
            <v>PC Barrick &amp; Elm Stations Feeder Tie</v>
          </cell>
          <cell r="I109">
            <v>0</v>
          </cell>
          <cell r="K109">
            <v>0</v>
          </cell>
          <cell r="M109">
            <v>0</v>
          </cell>
          <cell r="O109">
            <v>0</v>
          </cell>
          <cell r="Q109">
            <v>0</v>
          </cell>
          <cell r="S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S109">
            <v>0</v>
          </cell>
          <cell r="AT109">
            <v>0</v>
          </cell>
          <cell r="AU109">
            <v>0</v>
          </cell>
          <cell r="AV109">
            <v>0</v>
          </cell>
          <cell r="AW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2600</v>
          </cell>
          <cell r="BX109">
            <v>0</v>
          </cell>
          <cell r="BY109">
            <v>0</v>
          </cell>
        </row>
        <row r="110">
          <cell r="A110">
            <v>100908</v>
          </cell>
          <cell r="B110">
            <v>100908</v>
          </cell>
          <cell r="C110" t="str">
            <v>Kazi Marouf</v>
          </cell>
          <cell r="D110">
            <v>100908</v>
          </cell>
          <cell r="E110">
            <v>100</v>
          </cell>
          <cell r="F110">
            <v>20</v>
          </cell>
          <cell r="G110" t="str">
            <v>PC- Upgrade Tie Line JF2, EF1 and CF3</v>
          </cell>
          <cell r="I110">
            <v>0</v>
          </cell>
          <cell r="K110">
            <v>0</v>
          </cell>
          <cell r="M110">
            <v>0</v>
          </cell>
          <cell r="O110">
            <v>0</v>
          </cell>
          <cell r="Q110">
            <v>0</v>
          </cell>
          <cell r="S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S110">
            <v>0</v>
          </cell>
          <cell r="AT110">
            <v>0</v>
          </cell>
          <cell r="AU110">
            <v>0</v>
          </cell>
          <cell r="AV110">
            <v>0</v>
          </cell>
          <cell r="AW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2600</v>
          </cell>
          <cell r="BX110">
            <v>0</v>
          </cell>
          <cell r="BY110">
            <v>0</v>
          </cell>
        </row>
        <row r="111">
          <cell r="A111">
            <v>100909</v>
          </cell>
          <cell r="B111">
            <v>100909</v>
          </cell>
          <cell r="C111" t="str">
            <v>Kazi Marouf</v>
          </cell>
          <cell r="D111">
            <v>100909</v>
          </cell>
          <cell r="E111">
            <v>100</v>
          </cell>
          <cell r="F111">
            <v>20</v>
          </cell>
          <cell r="G111" t="str">
            <v>PC- Upgrade Tie-EF2 &amp; CF4</v>
          </cell>
          <cell r="I111">
            <v>0</v>
          </cell>
          <cell r="K111">
            <v>0</v>
          </cell>
          <cell r="M111">
            <v>0</v>
          </cell>
          <cell r="O111">
            <v>0</v>
          </cell>
          <cell r="Q111">
            <v>0</v>
          </cell>
          <cell r="S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S111">
            <v>0</v>
          </cell>
          <cell r="AT111">
            <v>0</v>
          </cell>
          <cell r="AU111">
            <v>0</v>
          </cell>
          <cell r="AV111">
            <v>0</v>
          </cell>
          <cell r="AW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2600</v>
          </cell>
          <cell r="BX111">
            <v>0</v>
          </cell>
          <cell r="BY111">
            <v>0</v>
          </cell>
        </row>
        <row r="112">
          <cell r="A112">
            <v>100910</v>
          </cell>
          <cell r="B112">
            <v>100910</v>
          </cell>
          <cell r="C112" t="str">
            <v>Kazi Marouf</v>
          </cell>
          <cell r="D112">
            <v>100910</v>
          </cell>
          <cell r="E112">
            <v>100</v>
          </cell>
          <cell r="F112">
            <v>20</v>
          </cell>
          <cell r="G112" t="str">
            <v>PC Sherkston Shores-M12 Line Extension</v>
          </cell>
          <cell r="I112">
            <v>0</v>
          </cell>
          <cell r="K112">
            <v>0</v>
          </cell>
          <cell r="M112">
            <v>0</v>
          </cell>
          <cell r="O112">
            <v>0</v>
          </cell>
          <cell r="Q112">
            <v>0</v>
          </cell>
          <cell r="S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S112">
            <v>0</v>
          </cell>
          <cell r="AT112">
            <v>0</v>
          </cell>
          <cell r="AU112">
            <v>0</v>
          </cell>
          <cell r="AV112">
            <v>0</v>
          </cell>
          <cell r="AW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2600</v>
          </cell>
          <cell r="BX112">
            <v>0</v>
          </cell>
          <cell r="BY112">
            <v>0</v>
          </cell>
        </row>
        <row r="113">
          <cell r="A113">
            <v>100911</v>
          </cell>
          <cell r="B113">
            <v>100911</v>
          </cell>
          <cell r="C113" t="str">
            <v>Kazi Marouf</v>
          </cell>
          <cell r="D113">
            <v>100911</v>
          </cell>
          <cell r="E113">
            <v>100</v>
          </cell>
          <cell r="F113">
            <v>20</v>
          </cell>
          <cell r="G113" t="str">
            <v>PC JF1 &amp; JF2 Tie for Load Transfer</v>
          </cell>
          <cell r="I113">
            <v>0</v>
          </cell>
          <cell r="K113">
            <v>0</v>
          </cell>
          <cell r="M113">
            <v>0</v>
          </cell>
          <cell r="O113">
            <v>0</v>
          </cell>
          <cell r="Q113">
            <v>0</v>
          </cell>
          <cell r="S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S113">
            <v>0</v>
          </cell>
          <cell r="AT113">
            <v>0</v>
          </cell>
          <cell r="AU113">
            <v>0</v>
          </cell>
          <cell r="AV113">
            <v>0</v>
          </cell>
          <cell r="AW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2600</v>
          </cell>
          <cell r="BX113">
            <v>0</v>
          </cell>
          <cell r="BY113">
            <v>0</v>
          </cell>
        </row>
        <row r="114">
          <cell r="A114">
            <v>100912</v>
          </cell>
          <cell r="B114">
            <v>100912</v>
          </cell>
          <cell r="C114" t="str">
            <v>Blaine Desrosiers</v>
          </cell>
          <cell r="D114">
            <v>100912</v>
          </cell>
          <cell r="E114">
            <v>100</v>
          </cell>
          <cell r="F114">
            <v>20</v>
          </cell>
          <cell r="G114" t="str">
            <v>PC Dist Station Capital Improvements</v>
          </cell>
          <cell r="I114">
            <v>0</v>
          </cell>
          <cell r="K114">
            <v>0</v>
          </cell>
          <cell r="M114">
            <v>0</v>
          </cell>
          <cell r="O114">
            <v>0</v>
          </cell>
          <cell r="Q114">
            <v>0</v>
          </cell>
          <cell r="S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S114">
            <v>0</v>
          </cell>
          <cell r="AT114">
            <v>0</v>
          </cell>
          <cell r="AU114">
            <v>0</v>
          </cell>
          <cell r="AV114">
            <v>0</v>
          </cell>
          <cell r="AW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2600</v>
          </cell>
          <cell r="BX114">
            <v>0</v>
          </cell>
          <cell r="BY114">
            <v>0</v>
          </cell>
        </row>
        <row r="115">
          <cell r="A115">
            <v>101041</v>
          </cell>
          <cell r="B115">
            <v>101041</v>
          </cell>
          <cell r="C115" t="str">
            <v>S Sheogobind</v>
          </cell>
          <cell r="D115">
            <v>101041</v>
          </cell>
          <cell r="E115">
            <v>100</v>
          </cell>
          <cell r="F115">
            <v>20</v>
          </cell>
          <cell r="G115" t="str">
            <v>PC-BArrick St Station Projects</v>
          </cell>
          <cell r="I115">
            <v>0</v>
          </cell>
          <cell r="K115">
            <v>0</v>
          </cell>
          <cell r="M115">
            <v>0</v>
          </cell>
          <cell r="N115">
            <v>660</v>
          </cell>
          <cell r="O115">
            <v>40174.199999999997</v>
          </cell>
          <cell r="Q115">
            <v>0</v>
          </cell>
          <cell r="R115">
            <v>40</v>
          </cell>
          <cell r="S115">
            <v>2374.4</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S115">
            <v>0</v>
          </cell>
          <cell r="AT115">
            <v>0</v>
          </cell>
          <cell r="AU115">
            <v>0</v>
          </cell>
          <cell r="AV115">
            <v>0</v>
          </cell>
          <cell r="AW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10000</v>
          </cell>
          <cell r="BW115">
            <v>2600</v>
          </cell>
          <cell r="BX115">
            <v>52548.6</v>
          </cell>
          <cell r="BY115">
            <v>0</v>
          </cell>
        </row>
        <row r="116">
          <cell r="A116">
            <v>101042</v>
          </cell>
          <cell r="B116">
            <v>101042</v>
          </cell>
          <cell r="C116" t="str">
            <v>S Sheogobind</v>
          </cell>
          <cell r="D116">
            <v>101042</v>
          </cell>
          <cell r="E116">
            <v>100</v>
          </cell>
          <cell r="F116">
            <v>20</v>
          </cell>
          <cell r="G116" t="str">
            <v>PC-Jefferson St Station Projects</v>
          </cell>
          <cell r="I116">
            <v>0</v>
          </cell>
          <cell r="K116">
            <v>0</v>
          </cell>
          <cell r="M116">
            <v>0</v>
          </cell>
          <cell r="N116">
            <v>320</v>
          </cell>
          <cell r="O116">
            <v>19478.399999999998</v>
          </cell>
          <cell r="Q116">
            <v>0</v>
          </cell>
          <cell r="R116">
            <v>40</v>
          </cell>
          <cell r="S116">
            <v>2374.4</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S116">
            <v>0</v>
          </cell>
          <cell r="AT116">
            <v>0</v>
          </cell>
          <cell r="AU116">
            <v>0</v>
          </cell>
          <cell r="AV116">
            <v>0</v>
          </cell>
          <cell r="AW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15600</v>
          </cell>
          <cell r="BW116">
            <v>2600</v>
          </cell>
          <cell r="BX116">
            <v>37452.799999999996</v>
          </cell>
          <cell r="BY116">
            <v>0</v>
          </cell>
        </row>
        <row r="117">
          <cell r="A117">
            <v>101043</v>
          </cell>
          <cell r="B117">
            <v>101043</v>
          </cell>
          <cell r="C117" t="str">
            <v>S Sheogobind</v>
          </cell>
          <cell r="D117">
            <v>101043</v>
          </cell>
          <cell r="E117">
            <v>100</v>
          </cell>
          <cell r="F117">
            <v>20</v>
          </cell>
          <cell r="G117" t="str">
            <v>PC-M12 Line Extension</v>
          </cell>
          <cell r="I117">
            <v>0</v>
          </cell>
          <cell r="K117">
            <v>0</v>
          </cell>
          <cell r="M117">
            <v>0</v>
          </cell>
          <cell r="O117">
            <v>0</v>
          </cell>
          <cell r="Q117">
            <v>0</v>
          </cell>
          <cell r="S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S117">
            <v>0</v>
          </cell>
          <cell r="AT117">
            <v>0</v>
          </cell>
          <cell r="AU117">
            <v>0</v>
          </cell>
          <cell r="AV117">
            <v>0</v>
          </cell>
          <cell r="AW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2600</v>
          </cell>
          <cell r="BX117">
            <v>0</v>
          </cell>
          <cell r="BY117">
            <v>0</v>
          </cell>
        </row>
        <row r="118">
          <cell r="A118">
            <v>101102</v>
          </cell>
          <cell r="B118">
            <v>101102</v>
          </cell>
          <cell r="C118" t="str">
            <v>S Sheogobind</v>
          </cell>
          <cell r="D118">
            <v>101102</v>
          </cell>
          <cell r="E118">
            <v>100</v>
          </cell>
          <cell r="F118">
            <v>20</v>
          </cell>
          <cell r="G118" t="str">
            <v>PC- Elm Station Decommission</v>
          </cell>
          <cell r="I118">
            <v>0</v>
          </cell>
          <cell r="K118">
            <v>0</v>
          </cell>
          <cell r="M118">
            <v>0</v>
          </cell>
          <cell r="O118">
            <v>0</v>
          </cell>
          <cell r="Q118">
            <v>0</v>
          </cell>
          <cell r="S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S118">
            <v>0</v>
          </cell>
          <cell r="AT118">
            <v>0</v>
          </cell>
          <cell r="AU118">
            <v>0</v>
          </cell>
          <cell r="AV118">
            <v>0</v>
          </cell>
          <cell r="AW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2600</v>
          </cell>
          <cell r="BX118">
            <v>0</v>
          </cell>
          <cell r="BY118">
            <v>0</v>
          </cell>
        </row>
        <row r="119">
          <cell r="A119">
            <v>101103</v>
          </cell>
          <cell r="B119">
            <v>101103</v>
          </cell>
          <cell r="C119" t="str">
            <v>S Sheogobind</v>
          </cell>
          <cell r="D119">
            <v>101103</v>
          </cell>
          <cell r="E119">
            <v>100</v>
          </cell>
          <cell r="F119">
            <v>20</v>
          </cell>
          <cell r="G119" t="str">
            <v>PC - Upgrade JF 3 Replace cu primary</v>
          </cell>
          <cell r="I119">
            <v>0</v>
          </cell>
          <cell r="K119">
            <v>0</v>
          </cell>
          <cell r="M119">
            <v>0</v>
          </cell>
          <cell r="O119">
            <v>0</v>
          </cell>
          <cell r="Q119">
            <v>0</v>
          </cell>
          <cell r="S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S119">
            <v>0</v>
          </cell>
          <cell r="AT119">
            <v>0</v>
          </cell>
          <cell r="AU119">
            <v>0</v>
          </cell>
          <cell r="AV119">
            <v>0</v>
          </cell>
          <cell r="AW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2600</v>
          </cell>
          <cell r="BX119">
            <v>0</v>
          </cell>
          <cell r="BY119">
            <v>0</v>
          </cell>
        </row>
        <row r="120">
          <cell r="A120">
            <v>101104</v>
          </cell>
          <cell r="B120">
            <v>101104</v>
          </cell>
          <cell r="C120" t="str">
            <v>S Sheogobind</v>
          </cell>
          <cell r="D120">
            <v>101104</v>
          </cell>
          <cell r="E120">
            <v>100</v>
          </cell>
          <cell r="F120">
            <v>20</v>
          </cell>
          <cell r="G120" t="str">
            <v>PC- Upgrade tie EF1 and JF2</v>
          </cell>
          <cell r="I120">
            <v>0</v>
          </cell>
          <cell r="K120">
            <v>0</v>
          </cell>
          <cell r="M120">
            <v>0</v>
          </cell>
          <cell r="O120">
            <v>0</v>
          </cell>
          <cell r="Q120">
            <v>0</v>
          </cell>
          <cell r="S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S120">
            <v>0</v>
          </cell>
          <cell r="AT120">
            <v>0</v>
          </cell>
          <cell r="AU120">
            <v>0</v>
          </cell>
          <cell r="AV120">
            <v>0</v>
          </cell>
          <cell r="AW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2600</v>
          </cell>
          <cell r="BX120">
            <v>0</v>
          </cell>
          <cell r="BY120">
            <v>0</v>
          </cell>
        </row>
        <row r="121">
          <cell r="A121">
            <v>101105</v>
          </cell>
          <cell r="B121">
            <v>101105</v>
          </cell>
          <cell r="C121" t="str">
            <v>S Sheogobind</v>
          </cell>
          <cell r="D121">
            <v>101105</v>
          </cell>
          <cell r="E121">
            <v>100</v>
          </cell>
          <cell r="F121">
            <v>20</v>
          </cell>
          <cell r="G121" t="str">
            <v>PC-Upgrade Lightning Protection - Ratio Banks</v>
          </cell>
          <cell r="I121">
            <v>0</v>
          </cell>
          <cell r="K121">
            <v>0</v>
          </cell>
          <cell r="M121">
            <v>0</v>
          </cell>
          <cell r="N121">
            <v>40</v>
          </cell>
          <cell r="O121">
            <v>2434.7999999999997</v>
          </cell>
          <cell r="Q121">
            <v>0</v>
          </cell>
          <cell r="S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S121">
            <v>0</v>
          </cell>
          <cell r="AT121">
            <v>0</v>
          </cell>
          <cell r="AU121">
            <v>0</v>
          </cell>
          <cell r="AV121">
            <v>0</v>
          </cell>
          <cell r="AW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46100</v>
          </cell>
          <cell r="BW121">
            <v>2600</v>
          </cell>
          <cell r="BX121">
            <v>48534.8</v>
          </cell>
          <cell r="BY121">
            <v>0</v>
          </cell>
        </row>
        <row r="122">
          <cell r="A122">
            <v>101101</v>
          </cell>
          <cell r="B122">
            <v>101101</v>
          </cell>
          <cell r="C122" t="str">
            <v>S Sheogobind</v>
          </cell>
          <cell r="D122">
            <v>101101</v>
          </cell>
          <cell r="E122">
            <v>100</v>
          </cell>
          <cell r="F122">
            <v>20</v>
          </cell>
          <cell r="G122" t="str">
            <v>PC-Lims System Upgrade</v>
          </cell>
          <cell r="I122">
            <v>0</v>
          </cell>
          <cell r="K122">
            <v>0</v>
          </cell>
          <cell r="M122">
            <v>0</v>
          </cell>
          <cell r="O122">
            <v>0</v>
          </cell>
          <cell r="Q122">
            <v>0</v>
          </cell>
          <cell r="S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S122">
            <v>0</v>
          </cell>
          <cell r="AT122">
            <v>0</v>
          </cell>
          <cell r="AU122">
            <v>0</v>
          </cell>
          <cell r="AV122">
            <v>0</v>
          </cell>
          <cell r="AW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20000</v>
          </cell>
          <cell r="BW122">
            <v>2600</v>
          </cell>
          <cell r="BX122">
            <v>20000</v>
          </cell>
          <cell r="BY122">
            <v>0</v>
          </cell>
        </row>
        <row r="123">
          <cell r="A123">
            <v>101082</v>
          </cell>
          <cell r="B123">
            <v>101082</v>
          </cell>
          <cell r="C123" t="str">
            <v>S Sheogobind</v>
          </cell>
          <cell r="D123">
            <v>101082</v>
          </cell>
          <cell r="E123">
            <v>100</v>
          </cell>
          <cell r="F123">
            <v>20</v>
          </cell>
          <cell r="G123" t="str">
            <v>PC General Capital Charges</v>
          </cell>
          <cell r="H123">
            <v>50</v>
          </cell>
          <cell r="I123">
            <v>4323</v>
          </cell>
          <cell r="K123">
            <v>0</v>
          </cell>
          <cell r="L123">
            <v>800</v>
          </cell>
          <cell r="M123">
            <v>41968</v>
          </cell>
          <cell r="O123">
            <v>0</v>
          </cell>
          <cell r="Q123">
            <v>0</v>
          </cell>
          <cell r="S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S123">
            <v>0</v>
          </cell>
          <cell r="AT123">
            <v>0</v>
          </cell>
          <cell r="AU123">
            <v>0</v>
          </cell>
          <cell r="AV123">
            <v>0</v>
          </cell>
          <cell r="AW123">
            <v>0</v>
          </cell>
          <cell r="AY123">
            <v>0</v>
          </cell>
          <cell r="AZ123">
            <v>0</v>
          </cell>
          <cell r="BA123">
            <v>0</v>
          </cell>
          <cell r="BB123">
            <v>50</v>
          </cell>
          <cell r="BC123">
            <v>2572.5</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234366.06</v>
          </cell>
          <cell r="BW123">
            <v>2600</v>
          </cell>
          <cell r="BX123">
            <v>283229.56</v>
          </cell>
          <cell r="BY123">
            <v>0</v>
          </cell>
        </row>
        <row r="124">
          <cell r="A124">
            <v>101089</v>
          </cell>
          <cell r="B124">
            <v>101089</v>
          </cell>
          <cell r="C124" t="str">
            <v>S Sheogobind</v>
          </cell>
          <cell r="D124">
            <v>101089</v>
          </cell>
          <cell r="E124">
            <v>100</v>
          </cell>
          <cell r="F124">
            <v>20</v>
          </cell>
          <cell r="G124" t="str">
            <v>PC Building Improvments</v>
          </cell>
          <cell r="I124">
            <v>0</v>
          </cell>
          <cell r="K124">
            <v>0</v>
          </cell>
          <cell r="M124">
            <v>0</v>
          </cell>
          <cell r="O124">
            <v>0</v>
          </cell>
          <cell r="Q124">
            <v>0</v>
          </cell>
          <cell r="S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S124">
            <v>0</v>
          </cell>
          <cell r="AT124">
            <v>0</v>
          </cell>
          <cell r="AU124">
            <v>0</v>
          </cell>
          <cell r="AV124">
            <v>0</v>
          </cell>
          <cell r="AW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2600</v>
          </cell>
          <cell r="BX124">
            <v>0</v>
          </cell>
          <cell r="BY124">
            <v>0</v>
          </cell>
        </row>
        <row r="125">
          <cell r="A125">
            <v>101044</v>
          </cell>
          <cell r="B125">
            <v>101044</v>
          </cell>
          <cell r="C125" t="str">
            <v>S Sheogobind</v>
          </cell>
          <cell r="D125">
            <v>101044</v>
          </cell>
          <cell r="E125">
            <v>100</v>
          </cell>
          <cell r="F125">
            <v>20</v>
          </cell>
          <cell r="G125" t="str">
            <v>PC-Upgrade Royal Road UG Subdivision</v>
          </cell>
          <cell r="I125">
            <v>0</v>
          </cell>
          <cell r="K125">
            <v>0</v>
          </cell>
          <cell r="M125">
            <v>0</v>
          </cell>
          <cell r="O125">
            <v>0</v>
          </cell>
          <cell r="Q125">
            <v>0</v>
          </cell>
          <cell r="S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S125">
            <v>0</v>
          </cell>
          <cell r="AT125">
            <v>0</v>
          </cell>
          <cell r="AU125">
            <v>0</v>
          </cell>
          <cell r="AV125">
            <v>0</v>
          </cell>
          <cell r="AW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2600</v>
          </cell>
          <cell r="BX125">
            <v>0</v>
          </cell>
          <cell r="BY125">
            <v>0</v>
          </cell>
        </row>
        <row r="126">
          <cell r="A126">
            <v>0</v>
          </cell>
          <cell r="K126">
            <v>0</v>
          </cell>
          <cell r="M126">
            <v>0</v>
          </cell>
          <cell r="O126">
            <v>0</v>
          </cell>
          <cell r="Q126">
            <v>0</v>
          </cell>
          <cell r="S126">
            <v>0</v>
          </cell>
          <cell r="V126">
            <v>0</v>
          </cell>
          <cell r="W126">
            <v>0</v>
          </cell>
          <cell r="X126">
            <v>0</v>
          </cell>
          <cell r="Y126">
            <v>0</v>
          </cell>
          <cell r="BO126">
            <v>0</v>
          </cell>
          <cell r="BV126" t="str">
            <v>2600 Total Port Colborne</v>
          </cell>
          <cell r="BX126">
            <v>1315064.74</v>
          </cell>
        </row>
        <row r="127">
          <cell r="A127">
            <v>100920</v>
          </cell>
          <cell r="B127">
            <v>100920</v>
          </cell>
          <cell r="C127" t="str">
            <v>Blaine Desrosiers</v>
          </cell>
          <cell r="D127">
            <v>100920</v>
          </cell>
          <cell r="E127">
            <v>100</v>
          </cell>
          <cell r="F127">
            <v>20</v>
          </cell>
          <cell r="G127" t="str">
            <v>EOP-Building Improvements</v>
          </cell>
          <cell r="I127">
            <v>0</v>
          </cell>
          <cell r="K127">
            <v>0</v>
          </cell>
          <cell r="M127">
            <v>0</v>
          </cell>
          <cell r="O127">
            <v>0</v>
          </cell>
          <cell r="Q127">
            <v>0</v>
          </cell>
          <cell r="S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S127">
            <v>0</v>
          </cell>
          <cell r="AT127">
            <v>0</v>
          </cell>
          <cell r="AU127">
            <v>0</v>
          </cell>
          <cell r="AV127">
            <v>0</v>
          </cell>
          <cell r="AW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2700</v>
          </cell>
          <cell r="BX127">
            <v>0</v>
          </cell>
          <cell r="BY127">
            <v>0</v>
          </cell>
        </row>
        <row r="128">
          <cell r="A128">
            <v>100921</v>
          </cell>
          <cell r="B128">
            <v>100921</v>
          </cell>
          <cell r="C128" t="str">
            <v>S Sheogobind</v>
          </cell>
          <cell r="D128">
            <v>100921</v>
          </cell>
          <cell r="E128">
            <v>100</v>
          </cell>
          <cell r="F128">
            <v>20</v>
          </cell>
          <cell r="G128" t="str">
            <v>EOP-Substations</v>
          </cell>
          <cell r="H128">
            <v>40</v>
          </cell>
          <cell r="I128">
            <v>3458.3999999999996</v>
          </cell>
          <cell r="K128">
            <v>0</v>
          </cell>
          <cell r="M128">
            <v>0</v>
          </cell>
          <cell r="O128">
            <v>0</v>
          </cell>
          <cell r="Q128">
            <v>0</v>
          </cell>
          <cell r="S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836</v>
          </cell>
          <cell r="AM128">
            <v>44843.040000000001</v>
          </cell>
          <cell r="AN128">
            <v>0</v>
          </cell>
          <cell r="AO128">
            <v>0</v>
          </cell>
          <cell r="AP128">
            <v>0</v>
          </cell>
          <cell r="AQ128">
            <v>0</v>
          </cell>
          <cell r="AS128">
            <v>0</v>
          </cell>
          <cell r="AT128">
            <v>0</v>
          </cell>
          <cell r="AU128">
            <v>0</v>
          </cell>
          <cell r="AV128">
            <v>0</v>
          </cell>
          <cell r="AW128">
            <v>0</v>
          </cell>
          <cell r="AY128">
            <v>0</v>
          </cell>
          <cell r="AZ128">
            <v>100</v>
          </cell>
          <cell r="BA128">
            <v>5801</v>
          </cell>
          <cell r="BB128">
            <v>0</v>
          </cell>
          <cell r="BC128">
            <v>0</v>
          </cell>
          <cell r="BD128">
            <v>400</v>
          </cell>
          <cell r="BE128">
            <v>21244</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950000</v>
          </cell>
          <cell r="BW128">
            <v>2700</v>
          </cell>
          <cell r="BX128">
            <v>1025346.4400000001</v>
          </cell>
          <cell r="BY128">
            <v>0</v>
          </cell>
        </row>
        <row r="129">
          <cell r="A129">
            <v>100922</v>
          </cell>
          <cell r="B129">
            <v>100922</v>
          </cell>
          <cell r="C129" t="str">
            <v>S Sheogobind</v>
          </cell>
          <cell r="D129">
            <v>100922</v>
          </cell>
          <cell r="E129">
            <v>100</v>
          </cell>
          <cell r="F129">
            <v>20</v>
          </cell>
          <cell r="G129" t="str">
            <v>EOP-Transmission Lines</v>
          </cell>
          <cell r="I129">
            <v>0</v>
          </cell>
          <cell r="K129">
            <v>0</v>
          </cell>
          <cell r="M129">
            <v>0</v>
          </cell>
          <cell r="O129">
            <v>0</v>
          </cell>
          <cell r="Q129">
            <v>0</v>
          </cell>
          <cell r="S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188</v>
          </cell>
          <cell r="AM129">
            <v>10084.32</v>
          </cell>
          <cell r="AN129">
            <v>0</v>
          </cell>
          <cell r="AO129">
            <v>0</v>
          </cell>
          <cell r="AP129">
            <v>0</v>
          </cell>
          <cell r="AQ129">
            <v>0</v>
          </cell>
          <cell r="AS129">
            <v>0</v>
          </cell>
          <cell r="AT129">
            <v>0</v>
          </cell>
          <cell r="AU129">
            <v>0</v>
          </cell>
          <cell r="AV129">
            <v>0</v>
          </cell>
          <cell r="AW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40400</v>
          </cell>
          <cell r="BW129">
            <v>2700</v>
          </cell>
          <cell r="BX129">
            <v>50484.32</v>
          </cell>
          <cell r="BY129">
            <v>0</v>
          </cell>
        </row>
        <row r="130">
          <cell r="A130">
            <v>100923</v>
          </cell>
          <cell r="B130">
            <v>100923</v>
          </cell>
          <cell r="C130" t="str">
            <v>S Sheogobind</v>
          </cell>
          <cell r="D130">
            <v>100923</v>
          </cell>
          <cell r="E130">
            <v>100</v>
          </cell>
          <cell r="F130">
            <v>20</v>
          </cell>
          <cell r="G130" t="str">
            <v>EOP-Overhead Distribution Lines</v>
          </cell>
          <cell r="I130">
            <v>0</v>
          </cell>
          <cell r="K130">
            <v>0</v>
          </cell>
          <cell r="M130">
            <v>0</v>
          </cell>
          <cell r="O130">
            <v>0</v>
          </cell>
          <cell r="Q130">
            <v>0</v>
          </cell>
          <cell r="S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1524</v>
          </cell>
          <cell r="AM130">
            <v>81747.360000000001</v>
          </cell>
          <cell r="AN130">
            <v>0</v>
          </cell>
          <cell r="AO130">
            <v>0</v>
          </cell>
          <cell r="AP130">
            <v>0</v>
          </cell>
          <cell r="AQ130">
            <v>0</v>
          </cell>
          <cell r="AS130">
            <v>0</v>
          </cell>
          <cell r="AT130">
            <v>0</v>
          </cell>
          <cell r="AU130">
            <v>0</v>
          </cell>
          <cell r="AV130">
            <v>0</v>
          </cell>
          <cell r="AW130">
            <v>0</v>
          </cell>
          <cell r="AY130">
            <v>0</v>
          </cell>
          <cell r="AZ130">
            <v>500</v>
          </cell>
          <cell r="BA130">
            <v>29005</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65200</v>
          </cell>
          <cell r="BW130">
            <v>2700</v>
          </cell>
          <cell r="BX130">
            <v>175952.36</v>
          </cell>
          <cell r="BY130">
            <v>0</v>
          </cell>
        </row>
        <row r="131">
          <cell r="A131">
            <v>100924</v>
          </cell>
          <cell r="B131">
            <v>100924</v>
          </cell>
          <cell r="C131" t="str">
            <v>S Sheogobind</v>
          </cell>
          <cell r="D131">
            <v>100924</v>
          </cell>
          <cell r="E131">
            <v>100</v>
          </cell>
          <cell r="F131">
            <v>20</v>
          </cell>
          <cell r="G131" t="str">
            <v>EOP-Underground Distribution Lines</v>
          </cell>
          <cell r="I131">
            <v>0</v>
          </cell>
          <cell r="K131">
            <v>0</v>
          </cell>
          <cell r="M131">
            <v>0</v>
          </cell>
          <cell r="O131">
            <v>0</v>
          </cell>
          <cell r="Q131">
            <v>0</v>
          </cell>
          <cell r="S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56</v>
          </cell>
          <cell r="AM131">
            <v>3003.84</v>
          </cell>
          <cell r="AN131">
            <v>0</v>
          </cell>
          <cell r="AO131">
            <v>0</v>
          </cell>
          <cell r="AP131">
            <v>0</v>
          </cell>
          <cell r="AQ131">
            <v>0</v>
          </cell>
          <cell r="AS131">
            <v>0</v>
          </cell>
          <cell r="AT131">
            <v>0</v>
          </cell>
          <cell r="AU131">
            <v>0</v>
          </cell>
          <cell r="AV131">
            <v>0</v>
          </cell>
          <cell r="AW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3200</v>
          </cell>
          <cell r="BW131">
            <v>2700</v>
          </cell>
          <cell r="BX131">
            <v>6203.84</v>
          </cell>
          <cell r="BY131">
            <v>0</v>
          </cell>
        </row>
        <row r="132">
          <cell r="A132">
            <v>100925</v>
          </cell>
          <cell r="B132">
            <v>100925</v>
          </cell>
          <cell r="C132" t="str">
            <v>S Sheogobind</v>
          </cell>
          <cell r="D132">
            <v>100925</v>
          </cell>
          <cell r="E132">
            <v>100</v>
          </cell>
          <cell r="F132">
            <v>20</v>
          </cell>
          <cell r="G132" t="str">
            <v>EOP-Transformer</v>
          </cell>
          <cell r="I132">
            <v>0</v>
          </cell>
          <cell r="K132">
            <v>0</v>
          </cell>
          <cell r="M132">
            <v>0</v>
          </cell>
          <cell r="O132">
            <v>0</v>
          </cell>
          <cell r="Q132">
            <v>0</v>
          </cell>
          <cell r="S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60</v>
          </cell>
          <cell r="AM132">
            <v>3218.4</v>
          </cell>
          <cell r="AN132">
            <v>0</v>
          </cell>
          <cell r="AO132">
            <v>0</v>
          </cell>
          <cell r="AP132">
            <v>0</v>
          </cell>
          <cell r="AQ132">
            <v>0</v>
          </cell>
          <cell r="AS132">
            <v>0</v>
          </cell>
          <cell r="AT132">
            <v>0</v>
          </cell>
          <cell r="AU132">
            <v>0</v>
          </cell>
          <cell r="AV132">
            <v>0</v>
          </cell>
          <cell r="AW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v>0</v>
          </cell>
          <cell r="BV132">
            <v>35000</v>
          </cell>
          <cell r="BW132">
            <v>2700</v>
          </cell>
          <cell r="BX132">
            <v>38218.400000000001</v>
          </cell>
          <cell r="BY132">
            <v>0</v>
          </cell>
        </row>
        <row r="133">
          <cell r="A133">
            <v>100926</v>
          </cell>
          <cell r="B133">
            <v>100926</v>
          </cell>
          <cell r="C133" t="str">
            <v>S Sheogobind</v>
          </cell>
          <cell r="D133">
            <v>100926</v>
          </cell>
          <cell r="E133">
            <v>100</v>
          </cell>
          <cell r="F133">
            <v>20</v>
          </cell>
          <cell r="G133" t="str">
            <v>EOP-New Meters</v>
          </cell>
          <cell r="I133">
            <v>0</v>
          </cell>
          <cell r="J133">
            <v>19</v>
          </cell>
          <cell r="K133">
            <v>1088.8900000000001</v>
          </cell>
          <cell r="M133">
            <v>0</v>
          </cell>
          <cell r="O133">
            <v>0</v>
          </cell>
          <cell r="Q133">
            <v>0</v>
          </cell>
          <cell r="S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135</v>
          </cell>
          <cell r="AO133">
            <v>6068.25</v>
          </cell>
          <cell r="AP133">
            <v>0</v>
          </cell>
          <cell r="AQ133">
            <v>0</v>
          </cell>
          <cell r="AS133">
            <v>0</v>
          </cell>
          <cell r="AT133">
            <v>0</v>
          </cell>
          <cell r="AU133">
            <v>0</v>
          </cell>
          <cell r="AV133">
            <v>0</v>
          </cell>
          <cell r="AW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0</v>
          </cell>
          <cell r="BU133">
            <v>0</v>
          </cell>
          <cell r="BV133">
            <v>30000</v>
          </cell>
          <cell r="BW133">
            <v>2700</v>
          </cell>
          <cell r="BX133">
            <v>37157.14</v>
          </cell>
          <cell r="BY133">
            <v>0</v>
          </cell>
        </row>
        <row r="134">
          <cell r="A134">
            <v>100927</v>
          </cell>
          <cell r="B134">
            <v>100927</v>
          </cell>
          <cell r="C134" t="str">
            <v>Blaine Desrosiers</v>
          </cell>
          <cell r="D134">
            <v>100927</v>
          </cell>
          <cell r="E134">
            <v>100</v>
          </cell>
          <cell r="F134">
            <v>20</v>
          </cell>
          <cell r="G134" t="str">
            <v>EOP-New Office &amp; IT  Equipment</v>
          </cell>
          <cell r="I134">
            <v>0</v>
          </cell>
          <cell r="K134">
            <v>0</v>
          </cell>
          <cell r="M134">
            <v>0</v>
          </cell>
          <cell r="O134">
            <v>0</v>
          </cell>
          <cell r="Q134">
            <v>0</v>
          </cell>
          <cell r="S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S134">
            <v>0</v>
          </cell>
          <cell r="AT134">
            <v>0</v>
          </cell>
          <cell r="AU134">
            <v>0</v>
          </cell>
          <cell r="AV134">
            <v>0</v>
          </cell>
          <cell r="AW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5000</v>
          </cell>
          <cell r="BW134">
            <v>2700</v>
          </cell>
          <cell r="BX134">
            <v>5000</v>
          </cell>
          <cell r="BY134">
            <v>0</v>
          </cell>
        </row>
        <row r="135">
          <cell r="A135">
            <v>100928</v>
          </cell>
          <cell r="B135">
            <v>100928</v>
          </cell>
          <cell r="C135" t="str">
            <v>Blaine Desrosiers</v>
          </cell>
          <cell r="D135">
            <v>100928</v>
          </cell>
          <cell r="E135">
            <v>100</v>
          </cell>
          <cell r="F135">
            <v>20</v>
          </cell>
          <cell r="G135" t="str">
            <v>EOP-New Tools &amp; Equipment</v>
          </cell>
          <cell r="I135">
            <v>0</v>
          </cell>
          <cell r="K135">
            <v>0</v>
          </cell>
          <cell r="M135">
            <v>0</v>
          </cell>
          <cell r="O135">
            <v>0</v>
          </cell>
          <cell r="Q135">
            <v>0</v>
          </cell>
          <cell r="S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S135">
            <v>0</v>
          </cell>
          <cell r="AT135">
            <v>0</v>
          </cell>
          <cell r="AU135">
            <v>0</v>
          </cell>
          <cell r="AV135">
            <v>0</v>
          </cell>
          <cell r="AW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cell r="BV135">
            <v>5000</v>
          </cell>
          <cell r="BW135">
            <v>2700</v>
          </cell>
          <cell r="BX135">
            <v>5000</v>
          </cell>
          <cell r="BY135">
            <v>0</v>
          </cell>
        </row>
        <row r="136">
          <cell r="A136">
            <v>101117</v>
          </cell>
          <cell r="B136">
            <v>101117</v>
          </cell>
          <cell r="C136" t="str">
            <v>Blaine Desrosiers</v>
          </cell>
          <cell r="D136">
            <v>101117</v>
          </cell>
          <cell r="E136">
            <v>100</v>
          </cell>
          <cell r="F136">
            <v>20</v>
          </cell>
          <cell r="G136" t="str">
            <v>EOP - Communications Project</v>
          </cell>
          <cell r="I136">
            <v>0</v>
          </cell>
          <cell r="J136">
            <v>25</v>
          </cell>
          <cell r="K136">
            <v>1432.75</v>
          </cell>
          <cell r="M136">
            <v>0</v>
          </cell>
          <cell r="O136">
            <v>0</v>
          </cell>
          <cell r="Q136">
            <v>0</v>
          </cell>
          <cell r="S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S136">
            <v>0</v>
          </cell>
          <cell r="AT136">
            <v>0</v>
          </cell>
          <cell r="AU136">
            <v>0</v>
          </cell>
          <cell r="AV136">
            <v>0</v>
          </cell>
          <cell r="AW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2700</v>
          </cell>
          <cell r="BX136">
            <v>1432.75</v>
          </cell>
          <cell r="BY136">
            <v>0</v>
          </cell>
        </row>
        <row r="137">
          <cell r="A137">
            <v>101120</v>
          </cell>
          <cell r="B137">
            <v>101120</v>
          </cell>
          <cell r="C137" t="str">
            <v>Blaine Desrosiers</v>
          </cell>
          <cell r="D137">
            <v>101120</v>
          </cell>
          <cell r="E137">
            <v>100</v>
          </cell>
          <cell r="F137">
            <v>20</v>
          </cell>
          <cell r="G137" t="str">
            <v>EOP - LIMS System Upgrade</v>
          </cell>
          <cell r="I137">
            <v>0</v>
          </cell>
          <cell r="K137">
            <v>0</v>
          </cell>
          <cell r="M137">
            <v>0</v>
          </cell>
          <cell r="O137">
            <v>0</v>
          </cell>
          <cell r="Q137">
            <v>0</v>
          </cell>
          <cell r="S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S137">
            <v>0</v>
          </cell>
          <cell r="AT137">
            <v>0</v>
          </cell>
          <cell r="AU137">
            <v>0</v>
          </cell>
          <cell r="AV137">
            <v>0</v>
          </cell>
          <cell r="AW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40000</v>
          </cell>
          <cell r="BW137">
            <v>2700</v>
          </cell>
          <cell r="BX137">
            <v>40000</v>
          </cell>
          <cell r="BY137">
            <v>0</v>
          </cell>
        </row>
        <row r="138">
          <cell r="A138">
            <v>101077</v>
          </cell>
          <cell r="B138">
            <v>101077</v>
          </cell>
          <cell r="C138" t="str">
            <v>S Sheogobind</v>
          </cell>
          <cell r="D138">
            <v>101077</v>
          </cell>
          <cell r="E138">
            <v>100</v>
          </cell>
          <cell r="F138">
            <v>20</v>
          </cell>
          <cell r="G138" t="str">
            <v>EOP-GENERAL CAPITAL CHARGES</v>
          </cell>
          <cell r="I138">
            <v>0</v>
          </cell>
          <cell r="K138">
            <v>0</v>
          </cell>
          <cell r="L138">
            <v>252</v>
          </cell>
          <cell r="M138">
            <v>13219.92</v>
          </cell>
          <cell r="O138">
            <v>0</v>
          </cell>
          <cell r="Q138">
            <v>0</v>
          </cell>
          <cell r="S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600</v>
          </cell>
          <cell r="AM138">
            <v>32184</v>
          </cell>
          <cell r="AN138">
            <v>0</v>
          </cell>
          <cell r="AO138">
            <v>0</v>
          </cell>
          <cell r="AP138">
            <v>0</v>
          </cell>
          <cell r="AQ138">
            <v>0</v>
          </cell>
          <cell r="AS138">
            <v>0</v>
          </cell>
          <cell r="AT138">
            <v>0</v>
          </cell>
          <cell r="AU138">
            <v>0</v>
          </cell>
          <cell r="AV138">
            <v>0</v>
          </cell>
          <cell r="AW138">
            <v>0</v>
          </cell>
          <cell r="AY138">
            <v>0</v>
          </cell>
          <cell r="AZ138">
            <v>0</v>
          </cell>
          <cell r="BA138">
            <v>0</v>
          </cell>
          <cell r="BB138">
            <v>400</v>
          </cell>
          <cell r="BC138">
            <v>20580</v>
          </cell>
          <cell r="BD138">
            <v>0</v>
          </cell>
          <cell r="BE138">
            <v>0</v>
          </cell>
          <cell r="BF138">
            <v>0</v>
          </cell>
          <cell r="BG138">
            <v>0</v>
          </cell>
          <cell r="BH138">
            <v>0</v>
          </cell>
          <cell r="BI138">
            <v>0</v>
          </cell>
          <cell r="BJ138">
            <v>0</v>
          </cell>
          <cell r="BK138">
            <v>0</v>
          </cell>
          <cell r="BL138">
            <v>0</v>
          </cell>
          <cell r="BM138">
            <v>0</v>
          </cell>
          <cell r="BN138">
            <v>100</v>
          </cell>
          <cell r="BO138">
            <v>4700</v>
          </cell>
          <cell r="BP138">
            <v>0</v>
          </cell>
          <cell r="BQ138">
            <v>0</v>
          </cell>
          <cell r="BR138">
            <v>0</v>
          </cell>
          <cell r="BS138">
            <v>0</v>
          </cell>
          <cell r="BT138">
            <v>0</v>
          </cell>
          <cell r="BU138">
            <v>0</v>
          </cell>
          <cell r="BV138">
            <v>146170.04999999999</v>
          </cell>
          <cell r="BW138">
            <v>2700</v>
          </cell>
          <cell r="BX138">
            <v>216853.97</v>
          </cell>
          <cell r="BY138">
            <v>0</v>
          </cell>
        </row>
        <row r="139">
          <cell r="A139">
            <v>0</v>
          </cell>
          <cell r="K139">
            <v>0</v>
          </cell>
          <cell r="M139">
            <v>0</v>
          </cell>
          <cell r="O139">
            <v>0</v>
          </cell>
          <cell r="Q139">
            <v>0</v>
          </cell>
          <cell r="S139">
            <v>0</v>
          </cell>
          <cell r="V139">
            <v>0</v>
          </cell>
          <cell r="W139">
            <v>0</v>
          </cell>
          <cell r="X139">
            <v>0</v>
          </cell>
          <cell r="Y139">
            <v>0</v>
          </cell>
          <cell r="BO139">
            <v>0</v>
          </cell>
          <cell r="BV139" t="str">
            <v>2700 Total EOP</v>
          </cell>
          <cell r="BX139">
            <v>1601649.22</v>
          </cell>
        </row>
        <row r="140">
          <cell r="A140">
            <v>100460</v>
          </cell>
          <cell r="B140">
            <v>100460</v>
          </cell>
          <cell r="C140" t="str">
            <v>Blaine Desrosiers</v>
          </cell>
          <cell r="D140">
            <v>100460</v>
          </cell>
          <cell r="E140">
            <v>100</v>
          </cell>
          <cell r="F140">
            <v>30</v>
          </cell>
          <cell r="G140" t="str">
            <v>FO-Misc. Rankine Station Equipment</v>
          </cell>
          <cell r="I140">
            <v>0</v>
          </cell>
          <cell r="K140">
            <v>0</v>
          </cell>
          <cell r="M140">
            <v>0</v>
          </cell>
          <cell r="O140">
            <v>0</v>
          </cell>
          <cell r="Q140">
            <v>0</v>
          </cell>
          <cell r="S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S140">
            <v>0</v>
          </cell>
          <cell r="AT140">
            <v>0</v>
          </cell>
          <cell r="AU140">
            <v>0</v>
          </cell>
          <cell r="AV140">
            <v>0</v>
          </cell>
          <cell r="AW140">
            <v>0</v>
          </cell>
          <cell r="AY140">
            <v>0</v>
          </cell>
          <cell r="AZ140">
            <v>0</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0</v>
          </cell>
          <cell r="BU140">
            <v>0</v>
          </cell>
          <cell r="BV140">
            <v>0</v>
          </cell>
          <cell r="BW140">
            <v>3200</v>
          </cell>
          <cell r="BX140">
            <v>0</v>
          </cell>
          <cell r="BY140">
            <v>0</v>
          </cell>
        </row>
        <row r="141">
          <cell r="A141">
            <v>0</v>
          </cell>
          <cell r="K141">
            <v>0</v>
          </cell>
          <cell r="M141">
            <v>0</v>
          </cell>
          <cell r="O141">
            <v>0</v>
          </cell>
          <cell r="Q141">
            <v>0</v>
          </cell>
          <cell r="S141">
            <v>0</v>
          </cell>
          <cell r="U141">
            <v>0</v>
          </cell>
          <cell r="V141">
            <v>0</v>
          </cell>
          <cell r="W141">
            <v>0</v>
          </cell>
          <cell r="X141">
            <v>0</v>
          </cell>
          <cell r="Y141">
            <v>0</v>
          </cell>
          <cell r="BO141">
            <v>0</v>
          </cell>
          <cell r="BV141" t="str">
            <v>3200 Total Rankine</v>
          </cell>
          <cell r="BX141">
            <v>0</v>
          </cell>
        </row>
        <row r="142">
          <cell r="A142">
            <v>100142</v>
          </cell>
          <cell r="B142">
            <v>100142</v>
          </cell>
          <cell r="C142" t="str">
            <v>Blaine Desrosiers</v>
          </cell>
          <cell r="D142">
            <v>100142</v>
          </cell>
          <cell r="E142">
            <v>100</v>
          </cell>
          <cell r="F142">
            <v>30</v>
          </cell>
          <cell r="G142" t="str">
            <v>FO-Misc Equipment Purchases - Operations</v>
          </cell>
          <cell r="I142">
            <v>0</v>
          </cell>
          <cell r="K142">
            <v>0</v>
          </cell>
          <cell r="M142">
            <v>0</v>
          </cell>
          <cell r="O142">
            <v>0</v>
          </cell>
          <cell r="Q142">
            <v>0</v>
          </cell>
          <cell r="S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S142">
            <v>0</v>
          </cell>
          <cell r="AT142">
            <v>0</v>
          </cell>
          <cell r="AU142">
            <v>0</v>
          </cell>
          <cell r="AV142">
            <v>0</v>
          </cell>
          <cell r="AW142">
            <v>0</v>
          </cell>
          <cell r="AY142">
            <v>0</v>
          </cell>
          <cell r="AZ142">
            <v>0</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3201</v>
          </cell>
          <cell r="BX142">
            <v>0</v>
          </cell>
          <cell r="BY142">
            <v>0</v>
          </cell>
          <cell r="BZ142">
            <v>0</v>
          </cell>
        </row>
        <row r="143">
          <cell r="A143">
            <v>0</v>
          </cell>
          <cell r="K143">
            <v>0</v>
          </cell>
          <cell r="M143">
            <v>0</v>
          </cell>
          <cell r="O143">
            <v>0</v>
          </cell>
          <cell r="Q143">
            <v>0</v>
          </cell>
          <cell r="S143">
            <v>0</v>
          </cell>
          <cell r="U143">
            <v>0</v>
          </cell>
          <cell r="V143">
            <v>0</v>
          </cell>
          <cell r="W143">
            <v>0</v>
          </cell>
          <cell r="X143">
            <v>0</v>
          </cell>
          <cell r="Y143">
            <v>0</v>
          </cell>
          <cell r="BO143">
            <v>0</v>
          </cell>
          <cell r="BV143" t="str">
            <v>3201 Total Rank Operations</v>
          </cell>
          <cell r="BX143">
            <v>0</v>
          </cell>
        </row>
        <row r="144">
          <cell r="A144">
            <v>100140</v>
          </cell>
          <cell r="B144">
            <v>100140</v>
          </cell>
          <cell r="C144" t="str">
            <v>Blaine Desrosiers</v>
          </cell>
          <cell r="D144">
            <v>100140</v>
          </cell>
          <cell r="E144">
            <v>100</v>
          </cell>
          <cell r="F144">
            <v>30</v>
          </cell>
          <cell r="G144" t="str">
            <v>FO-Rankine Building Projects</v>
          </cell>
          <cell r="I144">
            <v>0</v>
          </cell>
          <cell r="K144">
            <v>0</v>
          </cell>
          <cell r="M144">
            <v>0</v>
          </cell>
          <cell r="O144">
            <v>0</v>
          </cell>
          <cell r="Q144">
            <v>0</v>
          </cell>
          <cell r="S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S144">
            <v>0</v>
          </cell>
          <cell r="AT144">
            <v>0</v>
          </cell>
          <cell r="AU144">
            <v>0</v>
          </cell>
          <cell r="AV144">
            <v>0</v>
          </cell>
          <cell r="AW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3202</v>
          </cell>
          <cell r="BX144">
            <v>0</v>
          </cell>
          <cell r="BY144">
            <v>0</v>
          </cell>
        </row>
        <row r="145">
          <cell r="A145">
            <v>100141</v>
          </cell>
          <cell r="B145">
            <v>100141</v>
          </cell>
          <cell r="C145" t="str">
            <v>Blaine Desrosiers</v>
          </cell>
          <cell r="D145">
            <v>100141</v>
          </cell>
          <cell r="E145">
            <v>100</v>
          </cell>
          <cell r="F145">
            <v>30</v>
          </cell>
          <cell r="G145" t="str">
            <v>FO-Generator Unit Projects</v>
          </cell>
          <cell r="I145">
            <v>0</v>
          </cell>
          <cell r="K145">
            <v>0</v>
          </cell>
          <cell r="M145">
            <v>0</v>
          </cell>
          <cell r="O145">
            <v>0</v>
          </cell>
          <cell r="Q145">
            <v>0</v>
          </cell>
          <cell r="S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S145">
            <v>0</v>
          </cell>
          <cell r="AT145">
            <v>0</v>
          </cell>
          <cell r="AU145">
            <v>0</v>
          </cell>
          <cell r="AV145">
            <v>0</v>
          </cell>
          <cell r="AW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3202</v>
          </cell>
          <cell r="BX145">
            <v>0</v>
          </cell>
          <cell r="BY145">
            <v>0</v>
          </cell>
        </row>
        <row r="146">
          <cell r="A146">
            <v>100621</v>
          </cell>
          <cell r="B146">
            <v>100621</v>
          </cell>
          <cell r="C146" t="str">
            <v>Blaine Desrosiers</v>
          </cell>
          <cell r="D146">
            <v>100621</v>
          </cell>
          <cell r="E146">
            <v>100</v>
          </cell>
          <cell r="F146">
            <v>30</v>
          </cell>
          <cell r="G146" t="str">
            <v>FO-Generator #4 Rebuilds/Betterments</v>
          </cell>
          <cell r="I146">
            <v>0</v>
          </cell>
          <cell r="K146">
            <v>0</v>
          </cell>
          <cell r="M146">
            <v>0</v>
          </cell>
          <cell r="O146">
            <v>0</v>
          </cell>
          <cell r="Q146">
            <v>0</v>
          </cell>
          <cell r="S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S146">
            <v>0</v>
          </cell>
          <cell r="AT146">
            <v>0</v>
          </cell>
          <cell r="AU146">
            <v>0</v>
          </cell>
          <cell r="AV146">
            <v>0</v>
          </cell>
          <cell r="AW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cell r="BV146">
            <v>0</v>
          </cell>
          <cell r="BW146">
            <v>3202</v>
          </cell>
          <cell r="BX146">
            <v>0</v>
          </cell>
          <cell r="BY146">
            <v>0</v>
          </cell>
        </row>
        <row r="147">
          <cell r="A147">
            <v>101070</v>
          </cell>
          <cell r="B147">
            <v>101070</v>
          </cell>
          <cell r="C147" t="str">
            <v>Blaine Desrosiers</v>
          </cell>
          <cell r="D147">
            <v>101070</v>
          </cell>
          <cell r="E147">
            <v>100</v>
          </cell>
          <cell r="F147">
            <v>30</v>
          </cell>
          <cell r="G147" t="str">
            <v>FO-Capital Improvments-Rankine Gen Stati</v>
          </cell>
          <cell r="I147">
            <v>0</v>
          </cell>
          <cell r="K147">
            <v>0</v>
          </cell>
          <cell r="M147">
            <v>0</v>
          </cell>
          <cell r="O147">
            <v>0</v>
          </cell>
          <cell r="Q147">
            <v>0</v>
          </cell>
          <cell r="S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S147">
            <v>0</v>
          </cell>
          <cell r="AT147">
            <v>0</v>
          </cell>
          <cell r="AU147">
            <v>0</v>
          </cell>
          <cell r="AV147">
            <v>0</v>
          </cell>
          <cell r="AW147">
            <v>0</v>
          </cell>
          <cell r="AY147">
            <v>0</v>
          </cell>
          <cell r="AZ147">
            <v>0</v>
          </cell>
          <cell r="BA147">
            <v>0</v>
          </cell>
          <cell r="BB147">
            <v>0</v>
          </cell>
          <cell r="BC147">
            <v>0</v>
          </cell>
          <cell r="BD147">
            <v>0</v>
          </cell>
          <cell r="BE147">
            <v>0</v>
          </cell>
          <cell r="BF147">
            <v>0</v>
          </cell>
          <cell r="BG147">
            <v>0</v>
          </cell>
          <cell r="BH147">
            <v>0</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cell r="BV147">
            <v>0</v>
          </cell>
          <cell r="BW147">
            <v>3202</v>
          </cell>
          <cell r="BX147">
            <v>0</v>
          </cell>
          <cell r="BY147">
            <v>0</v>
          </cell>
        </row>
        <row r="148">
          <cell r="A148">
            <v>101087</v>
          </cell>
          <cell r="B148">
            <v>101087</v>
          </cell>
          <cell r="C148" t="str">
            <v>Blaine Desrosiers</v>
          </cell>
          <cell r="D148">
            <v>101087</v>
          </cell>
          <cell r="E148">
            <v>100</v>
          </cell>
          <cell r="F148">
            <v>30</v>
          </cell>
          <cell r="G148" t="str">
            <v>FO - Generator Improvements Rankine</v>
          </cell>
          <cell r="I148">
            <v>0</v>
          </cell>
          <cell r="K148">
            <v>0</v>
          </cell>
          <cell r="M148">
            <v>0</v>
          </cell>
          <cell r="O148">
            <v>0</v>
          </cell>
          <cell r="Q148">
            <v>0</v>
          </cell>
          <cell r="S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S148">
            <v>0</v>
          </cell>
          <cell r="AT148">
            <v>0</v>
          </cell>
          <cell r="AU148">
            <v>0</v>
          </cell>
          <cell r="AV148">
            <v>0</v>
          </cell>
          <cell r="AW148">
            <v>0</v>
          </cell>
          <cell r="AY148">
            <v>0</v>
          </cell>
          <cell r="AZ148">
            <v>0</v>
          </cell>
          <cell r="BA148">
            <v>0</v>
          </cell>
          <cell r="BB148">
            <v>0</v>
          </cell>
          <cell r="BC148">
            <v>0</v>
          </cell>
          <cell r="BD148">
            <v>0</v>
          </cell>
          <cell r="BE148">
            <v>0</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0</v>
          </cell>
          <cell r="BU148">
            <v>0</v>
          </cell>
          <cell r="BV148">
            <v>0</v>
          </cell>
          <cell r="BW148">
            <v>3202</v>
          </cell>
          <cell r="BX148">
            <v>0</v>
          </cell>
          <cell r="BY148">
            <v>0</v>
          </cell>
        </row>
        <row r="149">
          <cell r="A149">
            <v>101071</v>
          </cell>
          <cell r="B149">
            <v>101071</v>
          </cell>
          <cell r="C149" t="str">
            <v>Blaine Desrosiers</v>
          </cell>
          <cell r="D149">
            <v>101071</v>
          </cell>
          <cell r="E149">
            <v>100</v>
          </cell>
          <cell r="F149">
            <v>30</v>
          </cell>
          <cell r="G149" t="str">
            <v>FO-Rankine Generator Repairs (OPG fault)</v>
          </cell>
          <cell r="I149">
            <v>0</v>
          </cell>
          <cell r="K149">
            <v>0</v>
          </cell>
          <cell r="M149">
            <v>0</v>
          </cell>
          <cell r="O149">
            <v>0</v>
          </cell>
          <cell r="Q149">
            <v>0</v>
          </cell>
          <cell r="S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S149">
            <v>0</v>
          </cell>
          <cell r="AT149">
            <v>0</v>
          </cell>
          <cell r="AU149">
            <v>0</v>
          </cell>
          <cell r="AV149">
            <v>0</v>
          </cell>
          <cell r="AW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3202</v>
          </cell>
          <cell r="BX149">
            <v>0</v>
          </cell>
          <cell r="BY149">
            <v>0</v>
          </cell>
        </row>
        <row r="150">
          <cell r="A150">
            <v>0</v>
          </cell>
          <cell r="K150">
            <v>0</v>
          </cell>
          <cell r="M150">
            <v>0</v>
          </cell>
          <cell r="O150">
            <v>0</v>
          </cell>
          <cell r="Q150">
            <v>0</v>
          </cell>
          <cell r="S150">
            <v>0</v>
          </cell>
          <cell r="U150">
            <v>0</v>
          </cell>
          <cell r="V150">
            <v>0</v>
          </cell>
          <cell r="W150">
            <v>0</v>
          </cell>
          <cell r="X150">
            <v>0</v>
          </cell>
          <cell r="Y150">
            <v>0</v>
          </cell>
          <cell r="BO150">
            <v>0</v>
          </cell>
          <cell r="BV150" t="str">
            <v>3202 Total Rank Maint</v>
          </cell>
          <cell r="BX150">
            <v>0</v>
          </cell>
        </row>
        <row r="151">
          <cell r="A151">
            <v>100152</v>
          </cell>
          <cell r="B151">
            <v>100152</v>
          </cell>
          <cell r="C151" t="str">
            <v>John Sander</v>
          </cell>
          <cell r="D151">
            <v>100152</v>
          </cell>
          <cell r="E151">
            <v>100</v>
          </cell>
          <cell r="F151">
            <v>30</v>
          </cell>
          <cell r="G151" t="str">
            <v>FO-New Servers</v>
          </cell>
          <cell r="I151">
            <v>0</v>
          </cell>
          <cell r="K151">
            <v>0</v>
          </cell>
          <cell r="M151">
            <v>0</v>
          </cell>
          <cell r="O151">
            <v>0</v>
          </cell>
          <cell r="Q151">
            <v>0</v>
          </cell>
          <cell r="S151">
            <v>0</v>
          </cell>
          <cell r="U151">
            <v>0</v>
          </cell>
          <cell r="V151">
            <v>328</v>
          </cell>
          <cell r="W151">
            <v>15088</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S151">
            <v>0</v>
          </cell>
          <cell r="AT151">
            <v>0</v>
          </cell>
          <cell r="AU151">
            <v>0</v>
          </cell>
          <cell r="AV151">
            <v>0</v>
          </cell>
          <cell r="AW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v>0</v>
          </cell>
          <cell r="BV151">
            <v>0</v>
          </cell>
          <cell r="BW151">
            <v>3400</v>
          </cell>
          <cell r="BX151">
            <v>15088</v>
          </cell>
          <cell r="BY151">
            <v>0</v>
          </cell>
        </row>
        <row r="152">
          <cell r="A152">
            <v>100161</v>
          </cell>
          <cell r="B152">
            <v>100161</v>
          </cell>
          <cell r="C152" t="str">
            <v>John Sander</v>
          </cell>
          <cell r="D152">
            <v>100161</v>
          </cell>
          <cell r="E152">
            <v>100</v>
          </cell>
          <cell r="F152">
            <v>30</v>
          </cell>
          <cell r="G152" t="str">
            <v>FO-Other Software</v>
          </cell>
          <cell r="I152">
            <v>0</v>
          </cell>
          <cell r="K152">
            <v>0</v>
          </cell>
          <cell r="M152">
            <v>0</v>
          </cell>
          <cell r="O152">
            <v>0</v>
          </cell>
          <cell r="Q152">
            <v>0</v>
          </cell>
          <cell r="S152">
            <v>0</v>
          </cell>
          <cell r="U152">
            <v>0</v>
          </cell>
          <cell r="V152">
            <v>1000</v>
          </cell>
          <cell r="W152">
            <v>46000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S152">
            <v>0</v>
          </cell>
          <cell r="AT152">
            <v>0</v>
          </cell>
          <cell r="AU152">
            <v>0</v>
          </cell>
          <cell r="AV152">
            <v>0</v>
          </cell>
          <cell r="AW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3400</v>
          </cell>
          <cell r="BX152">
            <v>46000</v>
          </cell>
          <cell r="BY152">
            <v>0</v>
          </cell>
        </row>
        <row r="153">
          <cell r="A153">
            <v>0</v>
          </cell>
          <cell r="K153">
            <v>0</v>
          </cell>
          <cell r="M153">
            <v>0</v>
          </cell>
          <cell r="O153">
            <v>0</v>
          </cell>
          <cell r="Q153">
            <v>0</v>
          </cell>
          <cell r="S153">
            <v>0</v>
          </cell>
          <cell r="U153">
            <v>0</v>
          </cell>
          <cell r="V153">
            <v>0</v>
          </cell>
          <cell r="W153">
            <v>0</v>
          </cell>
          <cell r="X153">
            <v>0</v>
          </cell>
          <cell r="Y153">
            <v>0</v>
          </cell>
          <cell r="BO153">
            <v>0</v>
          </cell>
          <cell r="BV153" t="str">
            <v>3400 Total Corporate</v>
          </cell>
          <cell r="BX153">
            <v>61088</v>
          </cell>
        </row>
        <row r="154">
          <cell r="A154">
            <v>100144</v>
          </cell>
          <cell r="B154">
            <v>100144</v>
          </cell>
          <cell r="C154" t="str">
            <v>Blaine Desrosiers</v>
          </cell>
          <cell r="D154">
            <v>100144</v>
          </cell>
          <cell r="E154">
            <v>100</v>
          </cell>
          <cell r="F154">
            <v>30</v>
          </cell>
          <cell r="G154" t="str">
            <v>FO-Transportation Equipment for Limited</v>
          </cell>
          <cell r="I154">
            <v>0</v>
          </cell>
          <cell r="K154">
            <v>0</v>
          </cell>
          <cell r="M154">
            <v>0</v>
          </cell>
          <cell r="O154">
            <v>0</v>
          </cell>
          <cell r="Q154">
            <v>0</v>
          </cell>
          <cell r="S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S154">
            <v>0</v>
          </cell>
          <cell r="AT154">
            <v>0</v>
          </cell>
          <cell r="AU154">
            <v>0</v>
          </cell>
          <cell r="AV154">
            <v>0</v>
          </cell>
          <cell r="AW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35000</v>
          </cell>
          <cell r="BW154">
            <v>3410</v>
          </cell>
          <cell r="BX154">
            <v>35000</v>
          </cell>
          <cell r="BY154">
            <v>0</v>
          </cell>
        </row>
        <row r="155">
          <cell r="A155">
            <v>100151</v>
          </cell>
          <cell r="B155">
            <v>100151</v>
          </cell>
          <cell r="C155" t="str">
            <v>John Sander</v>
          </cell>
          <cell r="D155">
            <v>100151</v>
          </cell>
          <cell r="E155">
            <v>100</v>
          </cell>
          <cell r="F155">
            <v>30</v>
          </cell>
          <cell r="G155" t="str">
            <v>FO-New Computer Hardware</v>
          </cell>
          <cell r="I155">
            <v>0</v>
          </cell>
          <cell r="K155">
            <v>0</v>
          </cell>
          <cell r="M155">
            <v>0</v>
          </cell>
          <cell r="O155">
            <v>0</v>
          </cell>
          <cell r="Q155">
            <v>0</v>
          </cell>
          <cell r="S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S155">
            <v>0</v>
          </cell>
          <cell r="AT155">
            <v>0</v>
          </cell>
          <cell r="AU155">
            <v>0</v>
          </cell>
          <cell r="AV155">
            <v>0</v>
          </cell>
          <cell r="AW155">
            <v>0</v>
          </cell>
          <cell r="AY155">
            <v>0</v>
          </cell>
          <cell r="AZ155">
            <v>0</v>
          </cell>
          <cell r="BA155">
            <v>0</v>
          </cell>
          <cell r="BB155">
            <v>0</v>
          </cell>
          <cell r="BC155">
            <v>0</v>
          </cell>
          <cell r="BD155">
            <v>0</v>
          </cell>
          <cell r="BE155">
            <v>0</v>
          </cell>
          <cell r="BF155">
            <v>0</v>
          </cell>
          <cell r="BG155">
            <v>0</v>
          </cell>
          <cell r="BH155">
            <v>140</v>
          </cell>
          <cell r="BI155">
            <v>4480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3410</v>
          </cell>
          <cell r="BX155">
            <v>4480</v>
          </cell>
          <cell r="BY155">
            <v>0</v>
          </cell>
        </row>
        <row r="156">
          <cell r="A156">
            <v>100324</v>
          </cell>
          <cell r="B156">
            <v>100324</v>
          </cell>
          <cell r="C156" t="str">
            <v>Blaine Desrosiers</v>
          </cell>
          <cell r="D156">
            <v>100324</v>
          </cell>
          <cell r="E156">
            <v>100</v>
          </cell>
          <cell r="F156">
            <v>30</v>
          </cell>
          <cell r="G156" t="str">
            <v>FO-Building Improvements-Service Center</v>
          </cell>
          <cell r="I156">
            <v>0</v>
          </cell>
          <cell r="K156">
            <v>0</v>
          </cell>
          <cell r="M156">
            <v>0</v>
          </cell>
          <cell r="O156">
            <v>0</v>
          </cell>
          <cell r="Q156">
            <v>0</v>
          </cell>
          <cell r="S156">
            <v>0</v>
          </cell>
          <cell r="U156">
            <v>0</v>
          </cell>
          <cell r="V156">
            <v>0</v>
          </cell>
          <cell r="W156">
            <v>0</v>
          </cell>
          <cell r="X156">
            <v>0</v>
          </cell>
          <cell r="Y156">
            <v>0</v>
          </cell>
          <cell r="Z156">
            <v>0</v>
          </cell>
          <cell r="AA156">
            <v>0</v>
          </cell>
          <cell r="AB156">
            <v>0</v>
          </cell>
          <cell r="AC156">
            <v>0</v>
          </cell>
          <cell r="AD156">
            <v>504</v>
          </cell>
          <cell r="AE156">
            <v>28224</v>
          </cell>
          <cell r="AF156">
            <v>0</v>
          </cell>
          <cell r="AG156">
            <v>0</v>
          </cell>
          <cell r="AH156">
            <v>0</v>
          </cell>
          <cell r="AI156">
            <v>0</v>
          </cell>
          <cell r="AJ156">
            <v>0</v>
          </cell>
          <cell r="AK156">
            <v>0</v>
          </cell>
          <cell r="AL156">
            <v>0</v>
          </cell>
          <cell r="AM156">
            <v>0</v>
          </cell>
          <cell r="AN156">
            <v>0</v>
          </cell>
          <cell r="AO156">
            <v>0</v>
          </cell>
          <cell r="AP156">
            <v>0</v>
          </cell>
          <cell r="AQ156">
            <v>0</v>
          </cell>
          <cell r="AS156">
            <v>0</v>
          </cell>
          <cell r="AT156">
            <v>0</v>
          </cell>
          <cell r="AU156">
            <v>0</v>
          </cell>
          <cell r="AV156">
            <v>0</v>
          </cell>
          <cell r="AW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475000</v>
          </cell>
          <cell r="BW156">
            <v>3410</v>
          </cell>
          <cell r="BX156">
            <v>503224</v>
          </cell>
          <cell r="BY156">
            <v>0</v>
          </cell>
        </row>
        <row r="157">
          <cell r="A157">
            <v>100325</v>
          </cell>
          <cell r="B157">
            <v>100325</v>
          </cell>
          <cell r="C157" t="str">
            <v>Blaine Desrosiers</v>
          </cell>
          <cell r="D157">
            <v>100325</v>
          </cell>
          <cell r="E157">
            <v>100</v>
          </cell>
          <cell r="F157">
            <v>30</v>
          </cell>
          <cell r="G157" t="str">
            <v>FO-Tools &amp; Work Equip - Property (0030)</v>
          </cell>
          <cell r="I157">
            <v>0</v>
          </cell>
          <cell r="K157">
            <v>0</v>
          </cell>
          <cell r="M157">
            <v>0</v>
          </cell>
          <cell r="O157">
            <v>0</v>
          </cell>
          <cell r="Q157">
            <v>0</v>
          </cell>
          <cell r="S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S157">
            <v>0</v>
          </cell>
          <cell r="AT157">
            <v>0</v>
          </cell>
          <cell r="AU157">
            <v>0</v>
          </cell>
          <cell r="AV157">
            <v>0</v>
          </cell>
          <cell r="AW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3410</v>
          </cell>
          <cell r="BX157">
            <v>0</v>
          </cell>
          <cell r="BY157">
            <v>0</v>
          </cell>
        </row>
        <row r="158">
          <cell r="A158">
            <v>100721</v>
          </cell>
          <cell r="B158">
            <v>100721</v>
          </cell>
          <cell r="C158" t="str">
            <v>Blaine Desrosiers</v>
          </cell>
          <cell r="D158">
            <v>100721</v>
          </cell>
          <cell r="E158">
            <v>100</v>
          </cell>
          <cell r="F158">
            <v>30</v>
          </cell>
          <cell r="G158" t="str">
            <v>FO-Office Equipment for Limited</v>
          </cell>
          <cell r="I158">
            <v>0</v>
          </cell>
          <cell r="K158">
            <v>0</v>
          </cell>
          <cell r="M158">
            <v>0</v>
          </cell>
          <cell r="O158">
            <v>0</v>
          </cell>
          <cell r="Q158">
            <v>0</v>
          </cell>
          <cell r="S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S158">
            <v>0</v>
          </cell>
          <cell r="AT158">
            <v>0</v>
          </cell>
          <cell r="AU158">
            <v>0</v>
          </cell>
          <cell r="AV158">
            <v>0</v>
          </cell>
          <cell r="AW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S158">
            <v>0</v>
          </cell>
          <cell r="BT158">
            <v>0</v>
          </cell>
          <cell r="BU158">
            <v>0</v>
          </cell>
          <cell r="BV158">
            <v>0</v>
          </cell>
          <cell r="BW158">
            <v>3410</v>
          </cell>
          <cell r="BX158">
            <v>0</v>
          </cell>
          <cell r="BY158">
            <v>0</v>
          </cell>
        </row>
        <row r="159">
          <cell r="A159">
            <v>101072</v>
          </cell>
          <cell r="B159">
            <v>101072</v>
          </cell>
          <cell r="C159" t="str">
            <v>Blaine Desrosiers</v>
          </cell>
          <cell r="D159">
            <v>101072</v>
          </cell>
          <cell r="E159">
            <v>100</v>
          </cell>
          <cell r="F159">
            <v>30</v>
          </cell>
          <cell r="G159" t="str">
            <v>FO-Cust. Service Office Area Renovations</v>
          </cell>
          <cell r="I159">
            <v>0</v>
          </cell>
          <cell r="K159">
            <v>0</v>
          </cell>
          <cell r="M159">
            <v>0</v>
          </cell>
          <cell r="O159">
            <v>0</v>
          </cell>
          <cell r="Q159">
            <v>0</v>
          </cell>
          <cell r="S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S159">
            <v>0</v>
          </cell>
          <cell r="AT159">
            <v>0</v>
          </cell>
          <cell r="AU159">
            <v>0</v>
          </cell>
          <cell r="AV159">
            <v>0</v>
          </cell>
          <cell r="AW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0</v>
          </cell>
          <cell r="BU159">
            <v>0</v>
          </cell>
          <cell r="BV159">
            <v>0</v>
          </cell>
          <cell r="BW159">
            <v>3410</v>
          </cell>
          <cell r="BX159">
            <v>0</v>
          </cell>
          <cell r="BY159">
            <v>0</v>
          </cell>
        </row>
        <row r="160">
          <cell r="A160">
            <v>101073</v>
          </cell>
          <cell r="B160">
            <v>101073</v>
          </cell>
          <cell r="C160" t="str">
            <v>Blaine Desrosiers</v>
          </cell>
          <cell r="D160">
            <v>101073</v>
          </cell>
          <cell r="E160">
            <v>100</v>
          </cell>
          <cell r="F160">
            <v>30</v>
          </cell>
          <cell r="G160" t="str">
            <v>FO-Gen.Acctg Office Area Renovations</v>
          </cell>
          <cell r="I160">
            <v>0</v>
          </cell>
          <cell r="K160">
            <v>0</v>
          </cell>
          <cell r="M160">
            <v>0</v>
          </cell>
          <cell r="O160">
            <v>0</v>
          </cell>
          <cell r="Q160">
            <v>0</v>
          </cell>
          <cell r="S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S160">
            <v>0</v>
          </cell>
          <cell r="AT160">
            <v>0</v>
          </cell>
          <cell r="AU160">
            <v>0</v>
          </cell>
          <cell r="AV160">
            <v>0</v>
          </cell>
          <cell r="AW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cell r="BU160">
            <v>0</v>
          </cell>
          <cell r="BV160">
            <v>0</v>
          </cell>
          <cell r="BW160">
            <v>3410</v>
          </cell>
          <cell r="BX160">
            <v>0</v>
          </cell>
          <cell r="BY160">
            <v>0</v>
          </cell>
        </row>
        <row r="161">
          <cell r="A161">
            <v>101074</v>
          </cell>
          <cell r="B161">
            <v>101074</v>
          </cell>
          <cell r="C161" t="str">
            <v>Blaine Desrosiers</v>
          </cell>
          <cell r="D161">
            <v>101074</v>
          </cell>
          <cell r="E161">
            <v>100</v>
          </cell>
          <cell r="F161">
            <v>30</v>
          </cell>
          <cell r="G161" t="str">
            <v>FO-Planning Dept. Area Renovations</v>
          </cell>
          <cell r="I161">
            <v>0</v>
          </cell>
          <cell r="K161">
            <v>0</v>
          </cell>
          <cell r="M161">
            <v>0</v>
          </cell>
          <cell r="O161">
            <v>0</v>
          </cell>
          <cell r="Q161">
            <v>0</v>
          </cell>
          <cell r="S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S161">
            <v>0</v>
          </cell>
          <cell r="AT161">
            <v>0</v>
          </cell>
          <cell r="AU161">
            <v>0</v>
          </cell>
          <cell r="AV161">
            <v>0</v>
          </cell>
          <cell r="AW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0</v>
          </cell>
          <cell r="BW161">
            <v>3410</v>
          </cell>
          <cell r="BX161">
            <v>0</v>
          </cell>
          <cell r="BY161">
            <v>0</v>
          </cell>
        </row>
        <row r="162">
          <cell r="A162">
            <v>101119</v>
          </cell>
          <cell r="B162">
            <v>101119</v>
          </cell>
          <cell r="C162" t="str">
            <v>John Sander</v>
          </cell>
          <cell r="D162">
            <v>101119</v>
          </cell>
          <cell r="E162">
            <v>100</v>
          </cell>
          <cell r="F162">
            <v>30</v>
          </cell>
          <cell r="G162" t="str">
            <v>FO- San Upgrade</v>
          </cell>
          <cell r="K162">
            <v>0</v>
          </cell>
          <cell r="O162">
            <v>0</v>
          </cell>
          <cell r="Q162">
            <v>0</v>
          </cell>
          <cell r="S162">
            <v>0</v>
          </cell>
          <cell r="V162">
            <v>480</v>
          </cell>
          <cell r="W162">
            <v>22080</v>
          </cell>
          <cell r="BV162">
            <v>100000</v>
          </cell>
          <cell r="BW162">
            <v>3410</v>
          </cell>
          <cell r="BX162">
            <v>122080</v>
          </cell>
          <cell r="BY162">
            <v>0</v>
          </cell>
        </row>
        <row r="163">
          <cell r="A163">
            <v>101075</v>
          </cell>
          <cell r="B163">
            <v>101075</v>
          </cell>
          <cell r="C163" t="str">
            <v>Blaine Desrosiers</v>
          </cell>
          <cell r="D163">
            <v>101075</v>
          </cell>
          <cell r="E163">
            <v>100</v>
          </cell>
          <cell r="F163">
            <v>30</v>
          </cell>
          <cell r="G163" t="str">
            <v>FO-Service Centre W/Side Office Renovati</v>
          </cell>
          <cell r="I163">
            <v>0</v>
          </cell>
          <cell r="K163">
            <v>0</v>
          </cell>
          <cell r="M163">
            <v>0</v>
          </cell>
          <cell r="O163">
            <v>0</v>
          </cell>
          <cell r="Q163">
            <v>0</v>
          </cell>
          <cell r="S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S163">
            <v>0</v>
          </cell>
          <cell r="AT163">
            <v>0</v>
          </cell>
          <cell r="AU163">
            <v>0</v>
          </cell>
          <cell r="AV163">
            <v>0</v>
          </cell>
          <cell r="AW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0</v>
          </cell>
          <cell r="BV163">
            <v>0</v>
          </cell>
          <cell r="BW163">
            <v>3410</v>
          </cell>
          <cell r="BX163">
            <v>0</v>
          </cell>
          <cell r="BY163">
            <v>0</v>
          </cell>
        </row>
        <row r="164">
          <cell r="A164">
            <v>0</v>
          </cell>
          <cell r="K164">
            <v>0</v>
          </cell>
          <cell r="M164">
            <v>0</v>
          </cell>
          <cell r="O164">
            <v>0</v>
          </cell>
          <cell r="Q164">
            <v>0</v>
          </cell>
          <cell r="S164">
            <v>0</v>
          </cell>
          <cell r="U164">
            <v>0</v>
          </cell>
          <cell r="V164">
            <v>0</v>
          </cell>
          <cell r="W164">
            <v>0</v>
          </cell>
          <cell r="X164">
            <v>0</v>
          </cell>
          <cell r="Y164">
            <v>0</v>
          </cell>
          <cell r="BO164">
            <v>0</v>
          </cell>
          <cell r="BV164" t="str">
            <v>3410 Total Gen Corporate</v>
          </cell>
          <cell r="BX164">
            <v>664784</v>
          </cell>
        </row>
        <row r="165">
          <cell r="A165">
            <v>100624</v>
          </cell>
          <cell r="B165">
            <v>100624</v>
          </cell>
          <cell r="C165" t="str">
            <v>Jie Han</v>
          </cell>
          <cell r="D165">
            <v>100624</v>
          </cell>
          <cell r="E165">
            <v>100</v>
          </cell>
          <cell r="F165">
            <v>30</v>
          </cell>
          <cell r="G165" t="str">
            <v>FO-Town of Fort Erie - Streetlights</v>
          </cell>
          <cell r="I165">
            <v>0</v>
          </cell>
          <cell r="K165">
            <v>0</v>
          </cell>
          <cell r="M165">
            <v>0</v>
          </cell>
          <cell r="O165">
            <v>0</v>
          </cell>
          <cell r="Q165">
            <v>0</v>
          </cell>
          <cell r="S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S165">
            <v>0</v>
          </cell>
          <cell r="AT165">
            <v>0</v>
          </cell>
          <cell r="AU165">
            <v>0</v>
          </cell>
          <cell r="AV165">
            <v>0</v>
          </cell>
          <cell r="AW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3411</v>
          </cell>
          <cell r="BX165">
            <v>0</v>
          </cell>
          <cell r="BY165">
            <v>0</v>
          </cell>
        </row>
        <row r="166">
          <cell r="A166">
            <v>100700</v>
          </cell>
          <cell r="B166">
            <v>100700</v>
          </cell>
          <cell r="C166" t="str">
            <v>Jie Han</v>
          </cell>
          <cell r="D166">
            <v>100700</v>
          </cell>
          <cell r="E166">
            <v>100</v>
          </cell>
          <cell r="F166">
            <v>30</v>
          </cell>
          <cell r="G166" t="str">
            <v>FO-Dusk to Dawn Lighting</v>
          </cell>
          <cell r="I166">
            <v>0</v>
          </cell>
          <cell r="K166">
            <v>0</v>
          </cell>
          <cell r="M166">
            <v>0</v>
          </cell>
          <cell r="O166">
            <v>0</v>
          </cell>
          <cell r="Q166">
            <v>0</v>
          </cell>
          <cell r="S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S166">
            <v>0</v>
          </cell>
          <cell r="AT166">
            <v>0</v>
          </cell>
          <cell r="AU166">
            <v>0</v>
          </cell>
          <cell r="AV166">
            <v>0</v>
          </cell>
          <cell r="AW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0</v>
          </cell>
          <cell r="BQ166">
            <v>0</v>
          </cell>
          <cell r="BR166">
            <v>0</v>
          </cell>
          <cell r="BS166">
            <v>0</v>
          </cell>
          <cell r="BT166">
            <v>0</v>
          </cell>
          <cell r="BU166">
            <v>0</v>
          </cell>
          <cell r="BV166">
            <v>0</v>
          </cell>
          <cell r="BW166">
            <v>3411</v>
          </cell>
          <cell r="BX166">
            <v>0</v>
          </cell>
          <cell r="BY166">
            <v>0</v>
          </cell>
        </row>
        <row r="167">
          <cell r="A167">
            <v>101060</v>
          </cell>
          <cell r="B167">
            <v>101060</v>
          </cell>
          <cell r="C167" t="str">
            <v>Jie Han</v>
          </cell>
          <cell r="D167">
            <v>101060</v>
          </cell>
          <cell r="E167">
            <v>100</v>
          </cell>
          <cell r="F167">
            <v>30</v>
          </cell>
          <cell r="G167" t="str">
            <v>FO-EOP New Streetlights</v>
          </cell>
          <cell r="I167">
            <v>0</v>
          </cell>
          <cell r="K167">
            <v>0</v>
          </cell>
          <cell r="M167">
            <v>0</v>
          </cell>
          <cell r="O167">
            <v>0</v>
          </cell>
          <cell r="Q167">
            <v>0</v>
          </cell>
          <cell r="S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45</v>
          </cell>
          <cell r="AM167">
            <v>2413.8000000000002</v>
          </cell>
          <cell r="AN167">
            <v>0</v>
          </cell>
          <cell r="AO167">
            <v>0</v>
          </cell>
          <cell r="AP167">
            <v>0</v>
          </cell>
          <cell r="AQ167">
            <v>0</v>
          </cell>
          <cell r="AS167">
            <v>0</v>
          </cell>
          <cell r="AT167">
            <v>0</v>
          </cell>
          <cell r="AU167">
            <v>0</v>
          </cell>
          <cell r="AV167">
            <v>0</v>
          </cell>
          <cell r="AW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6500</v>
          </cell>
          <cell r="BW167">
            <v>3411</v>
          </cell>
          <cell r="BX167">
            <v>8913.7999999999993</v>
          </cell>
          <cell r="BY167">
            <v>0</v>
          </cell>
        </row>
        <row r="168">
          <cell r="A168">
            <v>0</v>
          </cell>
          <cell r="K168">
            <v>0</v>
          </cell>
          <cell r="M168">
            <v>0</v>
          </cell>
          <cell r="O168">
            <v>0</v>
          </cell>
          <cell r="Q168">
            <v>0</v>
          </cell>
          <cell r="S168">
            <v>0</v>
          </cell>
          <cell r="U168">
            <v>0</v>
          </cell>
          <cell r="V168">
            <v>0</v>
          </cell>
          <cell r="W168">
            <v>0</v>
          </cell>
          <cell r="X168">
            <v>0</v>
          </cell>
          <cell r="Y168">
            <v>0</v>
          </cell>
          <cell r="BO168">
            <v>0</v>
          </cell>
          <cell r="BV168" t="str">
            <v xml:space="preserve">3411 Total </v>
          </cell>
          <cell r="BX168">
            <v>8913.7999999999993</v>
          </cell>
        </row>
        <row r="169">
          <cell r="A169">
            <v>101125</v>
          </cell>
          <cell r="B169">
            <v>101125</v>
          </cell>
          <cell r="D169">
            <v>101125</v>
          </cell>
          <cell r="E169">
            <v>100</v>
          </cell>
          <cell r="F169">
            <v>30</v>
          </cell>
          <cell r="G169" t="str">
            <v>Thermal Plant - Capital iMprovements</v>
          </cell>
          <cell r="AD169">
            <v>240</v>
          </cell>
          <cell r="AE169">
            <v>13440</v>
          </cell>
          <cell r="BV169">
            <v>153000</v>
          </cell>
          <cell r="BX169">
            <v>166440</v>
          </cell>
        </row>
        <row r="170">
          <cell r="BV170" t="str">
            <v xml:space="preserve">3800 Total </v>
          </cell>
          <cell r="BX170">
            <v>166440</v>
          </cell>
        </row>
        <row r="171">
          <cell r="A171">
            <v>100991</v>
          </cell>
          <cell r="B171">
            <v>100991</v>
          </cell>
          <cell r="C171" t="str">
            <v>Blaine Desrosiers</v>
          </cell>
          <cell r="D171">
            <v>100991</v>
          </cell>
          <cell r="E171">
            <v>100</v>
          </cell>
          <cell r="F171">
            <v>30</v>
          </cell>
          <cell r="G171" t="str">
            <v>CDH- New Boiler Installation</v>
          </cell>
          <cell r="I171">
            <v>0</v>
          </cell>
          <cell r="K171">
            <v>0</v>
          </cell>
          <cell r="M171">
            <v>0</v>
          </cell>
          <cell r="O171">
            <v>0</v>
          </cell>
          <cell r="Q171">
            <v>0</v>
          </cell>
          <cell r="S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S171">
            <v>0</v>
          </cell>
          <cell r="AT171">
            <v>0</v>
          </cell>
          <cell r="AU171">
            <v>0</v>
          </cell>
          <cell r="AV171">
            <v>0</v>
          </cell>
          <cell r="AW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3701</v>
          </cell>
          <cell r="BX171">
            <v>0</v>
          </cell>
          <cell r="BY171">
            <v>0</v>
          </cell>
          <cell r="BZ171">
            <v>0</v>
          </cell>
        </row>
        <row r="172">
          <cell r="A172">
            <v>100992</v>
          </cell>
          <cell r="B172">
            <v>100992</v>
          </cell>
          <cell r="C172" t="str">
            <v>Blaine Desrosiers</v>
          </cell>
          <cell r="D172">
            <v>100992</v>
          </cell>
          <cell r="E172">
            <v>100</v>
          </cell>
          <cell r="F172">
            <v>30</v>
          </cell>
          <cell r="G172" t="str">
            <v>CDH- Control System Imnprovement</v>
          </cell>
          <cell r="I172">
            <v>0</v>
          </cell>
          <cell r="K172">
            <v>0</v>
          </cell>
          <cell r="M172">
            <v>0</v>
          </cell>
          <cell r="O172">
            <v>0</v>
          </cell>
          <cell r="Q172">
            <v>0</v>
          </cell>
          <cell r="S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S172">
            <v>0</v>
          </cell>
          <cell r="AT172">
            <v>0</v>
          </cell>
          <cell r="AU172">
            <v>0</v>
          </cell>
          <cell r="AV172">
            <v>0</v>
          </cell>
          <cell r="AW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0</v>
          </cell>
          <cell r="BW172">
            <v>3701</v>
          </cell>
          <cell r="BX172">
            <v>0</v>
          </cell>
          <cell r="BY172">
            <v>0</v>
          </cell>
          <cell r="BZ172">
            <v>0</v>
          </cell>
        </row>
        <row r="173">
          <cell r="A173">
            <v>100995</v>
          </cell>
          <cell r="B173">
            <v>100995</v>
          </cell>
          <cell r="C173" t="str">
            <v>Blaine Desrosiers</v>
          </cell>
          <cell r="D173">
            <v>100995</v>
          </cell>
          <cell r="E173">
            <v>100</v>
          </cell>
          <cell r="F173">
            <v>30</v>
          </cell>
          <cell r="G173" t="str">
            <v>CDH-Phase 5 Piping</v>
          </cell>
          <cell r="I173">
            <v>0</v>
          </cell>
          <cell r="K173">
            <v>0</v>
          </cell>
          <cell r="M173">
            <v>0</v>
          </cell>
          <cell r="O173">
            <v>0</v>
          </cell>
          <cell r="Q173">
            <v>0</v>
          </cell>
          <cell r="S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S173">
            <v>0</v>
          </cell>
          <cell r="AT173">
            <v>0</v>
          </cell>
          <cell r="AU173">
            <v>0</v>
          </cell>
          <cell r="AV173">
            <v>0</v>
          </cell>
          <cell r="AW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3701</v>
          </cell>
          <cell r="BX173">
            <v>0</v>
          </cell>
          <cell r="BY173">
            <v>0</v>
          </cell>
          <cell r="BZ173">
            <v>0</v>
          </cell>
        </row>
        <row r="174">
          <cell r="A174">
            <v>101005</v>
          </cell>
          <cell r="B174">
            <v>101005</v>
          </cell>
          <cell r="C174" t="str">
            <v>Blaine Desrosiers</v>
          </cell>
          <cell r="D174">
            <v>101005</v>
          </cell>
          <cell r="E174">
            <v>100</v>
          </cell>
          <cell r="F174">
            <v>30</v>
          </cell>
          <cell r="G174" t="str">
            <v>CDH-Building Improvements</v>
          </cell>
          <cell r="I174">
            <v>0</v>
          </cell>
          <cell r="K174">
            <v>0</v>
          </cell>
          <cell r="M174">
            <v>0</v>
          </cell>
          <cell r="O174">
            <v>0</v>
          </cell>
          <cell r="Q174">
            <v>0</v>
          </cell>
          <cell r="S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S174">
            <v>0</v>
          </cell>
          <cell r="AT174">
            <v>0</v>
          </cell>
          <cell r="AU174">
            <v>0</v>
          </cell>
          <cell r="AV174">
            <v>0</v>
          </cell>
          <cell r="AW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BU174">
            <v>0</v>
          </cell>
          <cell r="BV174">
            <v>0</v>
          </cell>
          <cell r="BW174">
            <v>3701</v>
          </cell>
          <cell r="BX174">
            <v>0</v>
          </cell>
          <cell r="BY174">
            <v>0</v>
          </cell>
          <cell r="BZ174">
            <v>0</v>
          </cell>
        </row>
        <row r="175">
          <cell r="A175">
            <v>101061</v>
          </cell>
          <cell r="B175">
            <v>101061</v>
          </cell>
          <cell r="C175" t="str">
            <v>Blaine Desrosiers</v>
          </cell>
          <cell r="D175">
            <v>101061</v>
          </cell>
          <cell r="E175">
            <v>100</v>
          </cell>
          <cell r="F175">
            <v>30</v>
          </cell>
          <cell r="G175" t="str">
            <v>CDH-Generator Improvements</v>
          </cell>
          <cell r="I175">
            <v>0</v>
          </cell>
          <cell r="K175">
            <v>0</v>
          </cell>
          <cell r="M175">
            <v>0</v>
          </cell>
          <cell r="O175">
            <v>0</v>
          </cell>
          <cell r="Q175">
            <v>0</v>
          </cell>
          <cell r="S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S175">
            <v>0</v>
          </cell>
          <cell r="AT175">
            <v>0</v>
          </cell>
          <cell r="AU175">
            <v>0</v>
          </cell>
          <cell r="AV175">
            <v>0</v>
          </cell>
          <cell r="AW175">
            <v>0</v>
          </cell>
          <cell r="AY175">
            <v>0</v>
          </cell>
          <cell r="AZ175">
            <v>0</v>
          </cell>
          <cell r="BA175">
            <v>0</v>
          </cell>
          <cell r="BB175">
            <v>0</v>
          </cell>
          <cell r="BC175">
            <v>0</v>
          </cell>
          <cell r="BD175">
            <v>0</v>
          </cell>
          <cell r="BE175">
            <v>0</v>
          </cell>
          <cell r="BF175">
            <v>0</v>
          </cell>
          <cell r="BG175">
            <v>0</v>
          </cell>
          <cell r="BH175">
            <v>0</v>
          </cell>
          <cell r="BI175">
            <v>0</v>
          </cell>
          <cell r="BJ175">
            <v>0</v>
          </cell>
          <cell r="BK175">
            <v>0</v>
          </cell>
          <cell r="BL175">
            <v>0</v>
          </cell>
          <cell r="BM175">
            <v>0</v>
          </cell>
          <cell r="BN175">
            <v>0</v>
          </cell>
          <cell r="BO175">
            <v>0</v>
          </cell>
          <cell r="BP175">
            <v>8</v>
          </cell>
          <cell r="BQ175">
            <v>328</v>
          </cell>
          <cell r="BR175">
            <v>0</v>
          </cell>
          <cell r="BS175">
            <v>0</v>
          </cell>
          <cell r="BT175">
            <v>0</v>
          </cell>
          <cell r="BU175">
            <v>0</v>
          </cell>
          <cell r="BV175">
            <v>60000</v>
          </cell>
          <cell r="BW175">
            <v>3701</v>
          </cell>
          <cell r="BX175">
            <v>60328</v>
          </cell>
          <cell r="BY175">
            <v>0</v>
          </cell>
          <cell r="BZ175">
            <v>60328</v>
          </cell>
        </row>
        <row r="176">
          <cell r="A176">
            <v>101062</v>
          </cell>
          <cell r="B176">
            <v>101062</v>
          </cell>
          <cell r="C176" t="str">
            <v>Blaine Desrosiers</v>
          </cell>
          <cell r="D176">
            <v>101062</v>
          </cell>
          <cell r="E176">
            <v>100</v>
          </cell>
          <cell r="F176">
            <v>30</v>
          </cell>
          <cell r="G176" t="str">
            <v>CDH-Dist Line Additions</v>
          </cell>
          <cell r="I176">
            <v>0</v>
          </cell>
          <cell r="K176">
            <v>0</v>
          </cell>
          <cell r="M176">
            <v>0</v>
          </cell>
          <cell r="O176">
            <v>0</v>
          </cell>
          <cell r="Q176">
            <v>0</v>
          </cell>
          <cell r="S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S176">
            <v>0</v>
          </cell>
          <cell r="AT176">
            <v>0</v>
          </cell>
          <cell r="AU176">
            <v>0</v>
          </cell>
          <cell r="AV176">
            <v>0</v>
          </cell>
          <cell r="AW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3701</v>
          </cell>
          <cell r="BX176">
            <v>0</v>
          </cell>
          <cell r="BY176">
            <v>0</v>
          </cell>
          <cell r="BZ176">
            <v>0</v>
          </cell>
        </row>
        <row r="177">
          <cell r="A177">
            <v>0</v>
          </cell>
          <cell r="K177">
            <v>0</v>
          </cell>
          <cell r="M177">
            <v>0</v>
          </cell>
          <cell r="O177">
            <v>0</v>
          </cell>
          <cell r="Q177">
            <v>0</v>
          </cell>
          <cell r="S177">
            <v>0</v>
          </cell>
          <cell r="U177">
            <v>0</v>
          </cell>
          <cell r="V177">
            <v>0</v>
          </cell>
          <cell r="W177">
            <v>0</v>
          </cell>
          <cell r="X177">
            <v>0</v>
          </cell>
          <cell r="Y177">
            <v>0</v>
          </cell>
          <cell r="BO177">
            <v>0</v>
          </cell>
          <cell r="BV177" t="str">
            <v>3701 Total CDH</v>
          </cell>
          <cell r="BX177">
            <v>60328</v>
          </cell>
        </row>
        <row r="178">
          <cell r="A178">
            <v>101030</v>
          </cell>
          <cell r="B178">
            <v>101030</v>
          </cell>
          <cell r="C178" t="str">
            <v>Blaine Desrosiers</v>
          </cell>
          <cell r="D178">
            <v>101030</v>
          </cell>
          <cell r="E178">
            <v>100</v>
          </cell>
          <cell r="F178">
            <v>40</v>
          </cell>
          <cell r="G178" t="str">
            <v>GG-Transportation Equipment</v>
          </cell>
          <cell r="I178">
            <v>0</v>
          </cell>
          <cell r="K178">
            <v>0</v>
          </cell>
          <cell r="M178">
            <v>0</v>
          </cell>
          <cell r="O178">
            <v>0</v>
          </cell>
          <cell r="Q178">
            <v>0</v>
          </cell>
          <cell r="S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S178">
            <v>0</v>
          </cell>
          <cell r="AT178">
            <v>0</v>
          </cell>
          <cell r="AU178">
            <v>0</v>
          </cell>
          <cell r="AV178">
            <v>0</v>
          </cell>
          <cell r="AW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0</v>
          </cell>
          <cell r="BU178">
            <v>0</v>
          </cell>
          <cell r="BV178">
            <v>0</v>
          </cell>
          <cell r="BW178">
            <v>4001</v>
          </cell>
          <cell r="BX178">
            <v>0</v>
          </cell>
          <cell r="BY178">
            <v>0</v>
          </cell>
        </row>
        <row r="179">
          <cell r="A179">
            <v>101031</v>
          </cell>
          <cell r="B179">
            <v>101031</v>
          </cell>
          <cell r="C179" t="str">
            <v>Blaine Desrosiers</v>
          </cell>
          <cell r="D179">
            <v>101031</v>
          </cell>
          <cell r="E179">
            <v>100</v>
          </cell>
          <cell r="F179">
            <v>40</v>
          </cell>
          <cell r="G179" t="str">
            <v>GG-Tools &amp; Equipment</v>
          </cell>
          <cell r="I179">
            <v>0</v>
          </cell>
          <cell r="K179">
            <v>0</v>
          </cell>
          <cell r="M179">
            <v>0</v>
          </cell>
          <cell r="O179">
            <v>0</v>
          </cell>
          <cell r="Q179">
            <v>0</v>
          </cell>
          <cell r="S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S179">
            <v>0</v>
          </cell>
          <cell r="AT179">
            <v>0</v>
          </cell>
          <cell r="AU179">
            <v>0</v>
          </cell>
          <cell r="AV179">
            <v>0</v>
          </cell>
          <cell r="AW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0</v>
          </cell>
          <cell r="BU179">
            <v>0</v>
          </cell>
          <cell r="BV179">
            <v>0</v>
          </cell>
          <cell r="BW179">
            <v>4001</v>
          </cell>
          <cell r="BX179">
            <v>0</v>
          </cell>
          <cell r="BY179">
            <v>0</v>
          </cell>
        </row>
        <row r="180">
          <cell r="A180">
            <v>101053</v>
          </cell>
          <cell r="B180">
            <v>101053</v>
          </cell>
          <cell r="C180" t="str">
            <v>Blaine Desrosiers</v>
          </cell>
          <cell r="D180">
            <v>101053</v>
          </cell>
          <cell r="E180">
            <v>100</v>
          </cell>
          <cell r="F180">
            <v>40</v>
          </cell>
          <cell r="G180" t="str">
            <v>GG-Kingston Mills Improvements</v>
          </cell>
          <cell r="I180">
            <v>0</v>
          </cell>
          <cell r="K180">
            <v>0</v>
          </cell>
          <cell r="M180">
            <v>0</v>
          </cell>
          <cell r="O180">
            <v>0</v>
          </cell>
          <cell r="Q180">
            <v>0</v>
          </cell>
          <cell r="S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S180">
            <v>0</v>
          </cell>
          <cell r="AT180">
            <v>0</v>
          </cell>
          <cell r="AU180">
            <v>0</v>
          </cell>
          <cell r="AV180">
            <v>0</v>
          </cell>
          <cell r="AW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0</v>
          </cell>
          <cell r="BU180">
            <v>0</v>
          </cell>
          <cell r="BV180">
            <v>0</v>
          </cell>
          <cell r="BW180">
            <v>4001</v>
          </cell>
          <cell r="BX180">
            <v>0</v>
          </cell>
          <cell r="BY180">
            <v>0</v>
          </cell>
        </row>
        <row r="181">
          <cell r="A181">
            <v>101054</v>
          </cell>
          <cell r="B181">
            <v>101054</v>
          </cell>
          <cell r="C181" t="str">
            <v>Blaine Desrosiers</v>
          </cell>
          <cell r="D181">
            <v>101054</v>
          </cell>
          <cell r="E181">
            <v>100</v>
          </cell>
          <cell r="F181">
            <v>40</v>
          </cell>
          <cell r="G181" t="str">
            <v>GG-Jones Falls Improvements</v>
          </cell>
          <cell r="I181">
            <v>0</v>
          </cell>
          <cell r="K181">
            <v>0</v>
          </cell>
          <cell r="M181">
            <v>0</v>
          </cell>
          <cell r="O181">
            <v>0</v>
          </cell>
          <cell r="Q181">
            <v>0</v>
          </cell>
          <cell r="S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S181">
            <v>0</v>
          </cell>
          <cell r="AT181">
            <v>0</v>
          </cell>
          <cell r="AU181">
            <v>0</v>
          </cell>
          <cell r="AV181">
            <v>0</v>
          </cell>
          <cell r="AW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0</v>
          </cell>
          <cell r="BU181">
            <v>0</v>
          </cell>
          <cell r="BV181">
            <v>0</v>
          </cell>
          <cell r="BW181">
            <v>4001</v>
          </cell>
          <cell r="BX181">
            <v>0</v>
          </cell>
          <cell r="BY181">
            <v>0</v>
          </cell>
        </row>
        <row r="182">
          <cell r="A182">
            <v>101055</v>
          </cell>
          <cell r="B182">
            <v>101055</v>
          </cell>
          <cell r="C182" t="str">
            <v>Blaine Desrosiers</v>
          </cell>
          <cell r="D182">
            <v>101055</v>
          </cell>
          <cell r="E182">
            <v>100</v>
          </cell>
          <cell r="F182">
            <v>40</v>
          </cell>
          <cell r="G182" t="str">
            <v>GG-Brewer Mills Improvements</v>
          </cell>
          <cell r="I182">
            <v>0</v>
          </cell>
          <cell r="K182">
            <v>0</v>
          </cell>
          <cell r="M182">
            <v>0</v>
          </cell>
          <cell r="O182">
            <v>0</v>
          </cell>
          <cell r="Q182">
            <v>0</v>
          </cell>
          <cell r="S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S182">
            <v>0</v>
          </cell>
          <cell r="AT182">
            <v>0</v>
          </cell>
          <cell r="AU182">
            <v>0</v>
          </cell>
          <cell r="AV182">
            <v>0</v>
          </cell>
          <cell r="AW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0</v>
          </cell>
          <cell r="BT182">
            <v>0</v>
          </cell>
          <cell r="BU182">
            <v>0</v>
          </cell>
          <cell r="BV182">
            <v>0</v>
          </cell>
          <cell r="BW182">
            <v>4001</v>
          </cell>
          <cell r="BX182">
            <v>0</v>
          </cell>
          <cell r="BY182">
            <v>0</v>
          </cell>
        </row>
        <row r="183">
          <cell r="A183">
            <v>101056</v>
          </cell>
          <cell r="B183">
            <v>101056</v>
          </cell>
          <cell r="C183" t="str">
            <v>Blaine Desrosiers</v>
          </cell>
          <cell r="D183">
            <v>101056</v>
          </cell>
          <cell r="E183">
            <v>100</v>
          </cell>
          <cell r="F183">
            <v>40</v>
          </cell>
          <cell r="G183" t="str">
            <v>GG-Washburn Mills Improvements</v>
          </cell>
          <cell r="I183">
            <v>0</v>
          </cell>
          <cell r="K183">
            <v>0</v>
          </cell>
          <cell r="M183">
            <v>0</v>
          </cell>
          <cell r="O183">
            <v>0</v>
          </cell>
          <cell r="Q183">
            <v>0</v>
          </cell>
          <cell r="S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S183">
            <v>0</v>
          </cell>
          <cell r="AT183">
            <v>0</v>
          </cell>
          <cell r="AU183">
            <v>0</v>
          </cell>
          <cell r="AV183">
            <v>0</v>
          </cell>
          <cell r="AW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W183">
            <v>4001</v>
          </cell>
          <cell r="BX183">
            <v>0</v>
          </cell>
          <cell r="BY183">
            <v>0</v>
          </cell>
        </row>
        <row r="184">
          <cell r="A184">
            <v>101057</v>
          </cell>
          <cell r="B184">
            <v>101057</v>
          </cell>
          <cell r="C184" t="str">
            <v>Blaine Desrosiers</v>
          </cell>
          <cell r="D184">
            <v>101057</v>
          </cell>
          <cell r="E184">
            <v>100</v>
          </cell>
          <cell r="F184">
            <v>40</v>
          </cell>
          <cell r="G184" t="str">
            <v>GG-Ganonque Improvements</v>
          </cell>
          <cell r="I184">
            <v>0</v>
          </cell>
          <cell r="K184">
            <v>0</v>
          </cell>
          <cell r="M184">
            <v>0</v>
          </cell>
          <cell r="O184">
            <v>0</v>
          </cell>
          <cell r="Q184">
            <v>0</v>
          </cell>
          <cell r="S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S184">
            <v>0</v>
          </cell>
          <cell r="AT184">
            <v>0</v>
          </cell>
          <cell r="AU184">
            <v>0</v>
          </cell>
          <cell r="AV184">
            <v>0</v>
          </cell>
          <cell r="AW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4001</v>
          </cell>
          <cell r="BX184">
            <v>0</v>
          </cell>
          <cell r="BY184">
            <v>0</v>
          </cell>
        </row>
        <row r="185">
          <cell r="A185">
            <v>101058</v>
          </cell>
          <cell r="B185">
            <v>101058</v>
          </cell>
          <cell r="C185" t="str">
            <v>Blaine Desrosiers</v>
          </cell>
          <cell r="D185">
            <v>101058</v>
          </cell>
          <cell r="E185">
            <v>100</v>
          </cell>
          <cell r="F185">
            <v>40</v>
          </cell>
          <cell r="G185" t="str">
            <v>GG-Rideau Falls Improvements</v>
          </cell>
          <cell r="I185">
            <v>0</v>
          </cell>
          <cell r="K185">
            <v>0</v>
          </cell>
          <cell r="M185">
            <v>0</v>
          </cell>
          <cell r="O185">
            <v>0</v>
          </cell>
          <cell r="Q185">
            <v>0</v>
          </cell>
          <cell r="S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S185">
            <v>0</v>
          </cell>
          <cell r="AT185">
            <v>0</v>
          </cell>
          <cell r="AU185">
            <v>0</v>
          </cell>
          <cell r="AV185">
            <v>0</v>
          </cell>
          <cell r="AW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cell r="BT185">
            <v>0</v>
          </cell>
          <cell r="BU185">
            <v>0</v>
          </cell>
          <cell r="BV185">
            <v>0</v>
          </cell>
          <cell r="BW185">
            <v>4001</v>
          </cell>
          <cell r="BX185">
            <v>0</v>
          </cell>
          <cell r="BY185">
            <v>0</v>
          </cell>
        </row>
        <row r="186">
          <cell r="A186">
            <v>101086</v>
          </cell>
          <cell r="B186">
            <v>101086</v>
          </cell>
          <cell r="C186" t="str">
            <v>Blaine Desrosiers</v>
          </cell>
          <cell r="D186">
            <v>101086</v>
          </cell>
          <cell r="E186">
            <v>100</v>
          </cell>
          <cell r="F186">
            <v>40</v>
          </cell>
          <cell r="G186" t="str">
            <v>GG Thermal Plants improvments</v>
          </cell>
          <cell r="I186">
            <v>0</v>
          </cell>
          <cell r="K186">
            <v>0</v>
          </cell>
          <cell r="M186">
            <v>0</v>
          </cell>
          <cell r="O186">
            <v>0</v>
          </cell>
          <cell r="Q186">
            <v>0</v>
          </cell>
          <cell r="S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S186">
            <v>0</v>
          </cell>
          <cell r="AT186">
            <v>0</v>
          </cell>
          <cell r="AU186">
            <v>0</v>
          </cell>
          <cell r="AV186">
            <v>0</v>
          </cell>
          <cell r="AW186">
            <v>0</v>
          </cell>
          <cell r="AY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4001</v>
          </cell>
          <cell r="BX186">
            <v>0</v>
          </cell>
          <cell r="BY186">
            <v>0</v>
          </cell>
        </row>
        <row r="187">
          <cell r="A187">
            <v>101059</v>
          </cell>
          <cell r="B187">
            <v>101059</v>
          </cell>
          <cell r="C187" t="str">
            <v>Blaine Desrosiers</v>
          </cell>
          <cell r="D187">
            <v>101059</v>
          </cell>
          <cell r="E187">
            <v>100</v>
          </cell>
          <cell r="F187">
            <v>40</v>
          </cell>
          <cell r="G187" t="str">
            <v>GG-Control Dams Improvements</v>
          </cell>
          <cell r="I187">
            <v>0</v>
          </cell>
          <cell r="K187">
            <v>0</v>
          </cell>
          <cell r="M187">
            <v>0</v>
          </cell>
          <cell r="O187">
            <v>0</v>
          </cell>
          <cell r="Q187">
            <v>0</v>
          </cell>
          <cell r="S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S187">
            <v>0</v>
          </cell>
          <cell r="AT187">
            <v>0</v>
          </cell>
          <cell r="AU187">
            <v>0</v>
          </cell>
          <cell r="AV187">
            <v>0</v>
          </cell>
          <cell r="AW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4001</v>
          </cell>
          <cell r="BX187">
            <v>0</v>
          </cell>
          <cell r="BY187">
            <v>0</v>
          </cell>
        </row>
        <row r="188">
          <cell r="A188">
            <v>0</v>
          </cell>
          <cell r="K188">
            <v>0</v>
          </cell>
          <cell r="M188">
            <v>0</v>
          </cell>
          <cell r="O188">
            <v>0</v>
          </cell>
          <cell r="Q188">
            <v>0</v>
          </cell>
          <cell r="S188">
            <v>0</v>
          </cell>
          <cell r="U188">
            <v>0</v>
          </cell>
          <cell r="V188">
            <v>0</v>
          </cell>
          <cell r="W188">
            <v>0</v>
          </cell>
          <cell r="X188">
            <v>0</v>
          </cell>
          <cell r="Y188">
            <v>0</v>
          </cell>
          <cell r="BO188">
            <v>0</v>
          </cell>
          <cell r="BV188" t="str">
            <v>4001 Total Granite Common</v>
          </cell>
          <cell r="BX188">
            <v>0</v>
          </cell>
          <cell r="BY188">
            <v>0</v>
          </cell>
        </row>
        <row r="189">
          <cell r="A189">
            <v>101083</v>
          </cell>
          <cell r="B189">
            <v>101083</v>
          </cell>
          <cell r="C189" t="str">
            <v>Blaine Desrosiers</v>
          </cell>
          <cell r="D189">
            <v>101083</v>
          </cell>
          <cell r="E189">
            <v>100</v>
          </cell>
          <cell r="F189">
            <v>41</v>
          </cell>
          <cell r="G189" t="str">
            <v>TP - Sidney GS Improvements</v>
          </cell>
          <cell r="I189">
            <v>0</v>
          </cell>
          <cell r="K189">
            <v>0</v>
          </cell>
          <cell r="M189">
            <v>0</v>
          </cell>
          <cell r="O189">
            <v>0</v>
          </cell>
          <cell r="Q189">
            <v>0</v>
          </cell>
          <cell r="S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S189">
            <v>0</v>
          </cell>
          <cell r="AT189">
            <v>0</v>
          </cell>
          <cell r="AU189">
            <v>0</v>
          </cell>
          <cell r="AV189">
            <v>0</v>
          </cell>
          <cell r="AW189">
            <v>0</v>
          </cell>
          <cell r="AY189">
            <v>0</v>
          </cell>
          <cell r="AZ189">
            <v>0</v>
          </cell>
          <cell r="BA189">
            <v>0</v>
          </cell>
          <cell r="BB189">
            <v>0</v>
          </cell>
          <cell r="BC189">
            <v>0</v>
          </cell>
          <cell r="BD189">
            <v>0</v>
          </cell>
          <cell r="BE189">
            <v>0</v>
          </cell>
          <cell r="BF189">
            <v>0</v>
          </cell>
          <cell r="BG189">
            <v>0</v>
          </cell>
          <cell r="BH189">
            <v>0</v>
          </cell>
          <cell r="BI189">
            <v>0</v>
          </cell>
          <cell r="BJ189">
            <v>0</v>
          </cell>
          <cell r="BK189">
            <v>0</v>
          </cell>
          <cell r="BL189">
            <v>0</v>
          </cell>
          <cell r="BM189">
            <v>0</v>
          </cell>
          <cell r="BN189">
            <v>0</v>
          </cell>
          <cell r="BO189">
            <v>0</v>
          </cell>
          <cell r="BP189">
            <v>0</v>
          </cell>
          <cell r="BQ189">
            <v>0</v>
          </cell>
          <cell r="BR189">
            <v>0</v>
          </cell>
          <cell r="BS189">
            <v>0</v>
          </cell>
          <cell r="BT189">
            <v>0</v>
          </cell>
          <cell r="BU189">
            <v>0</v>
          </cell>
          <cell r="BV189">
            <v>0</v>
          </cell>
          <cell r="BW189">
            <v>4100</v>
          </cell>
          <cell r="BX189">
            <v>0</v>
          </cell>
          <cell r="BY189">
            <v>0</v>
          </cell>
        </row>
        <row r="190">
          <cell r="A190">
            <v>101084</v>
          </cell>
          <cell r="B190">
            <v>101084</v>
          </cell>
          <cell r="C190" t="str">
            <v>Blaine Desrosiers</v>
          </cell>
          <cell r="D190">
            <v>101084</v>
          </cell>
          <cell r="E190">
            <v>100</v>
          </cell>
          <cell r="F190">
            <v>41</v>
          </cell>
          <cell r="G190" t="str">
            <v>TP Frankfurd GS improvements</v>
          </cell>
          <cell r="I190">
            <v>0</v>
          </cell>
          <cell r="K190">
            <v>0</v>
          </cell>
          <cell r="M190">
            <v>0</v>
          </cell>
          <cell r="O190">
            <v>0</v>
          </cell>
          <cell r="Q190">
            <v>0</v>
          </cell>
          <cell r="S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S190">
            <v>0</v>
          </cell>
          <cell r="AT190">
            <v>0</v>
          </cell>
          <cell r="AU190">
            <v>0</v>
          </cell>
          <cell r="AV190">
            <v>0</v>
          </cell>
          <cell r="AW190">
            <v>0</v>
          </cell>
          <cell r="AY190">
            <v>0</v>
          </cell>
          <cell r="AZ190">
            <v>0</v>
          </cell>
          <cell r="BA190">
            <v>0</v>
          </cell>
          <cell r="BB190">
            <v>0</v>
          </cell>
          <cell r="BC190">
            <v>0</v>
          </cell>
          <cell r="BD190">
            <v>0</v>
          </cell>
          <cell r="BE190">
            <v>0</v>
          </cell>
          <cell r="BF190">
            <v>0</v>
          </cell>
          <cell r="BG190">
            <v>0</v>
          </cell>
          <cell r="BH190">
            <v>0</v>
          </cell>
          <cell r="BI190">
            <v>0</v>
          </cell>
          <cell r="BJ190">
            <v>0</v>
          </cell>
          <cell r="BK190">
            <v>0</v>
          </cell>
          <cell r="BL190">
            <v>0</v>
          </cell>
          <cell r="BM190">
            <v>0</v>
          </cell>
          <cell r="BN190">
            <v>0</v>
          </cell>
          <cell r="BO190">
            <v>0</v>
          </cell>
          <cell r="BP190">
            <v>0</v>
          </cell>
          <cell r="BQ190">
            <v>0</v>
          </cell>
          <cell r="BR190">
            <v>0</v>
          </cell>
          <cell r="BS190">
            <v>0</v>
          </cell>
          <cell r="BT190">
            <v>0</v>
          </cell>
          <cell r="BU190">
            <v>0</v>
          </cell>
          <cell r="BV190">
            <v>0</v>
          </cell>
          <cell r="BW190">
            <v>4100</v>
          </cell>
          <cell r="BX190">
            <v>0</v>
          </cell>
          <cell r="BY190">
            <v>0</v>
          </cell>
        </row>
        <row r="191">
          <cell r="A191">
            <v>101085</v>
          </cell>
          <cell r="B191">
            <v>101085</v>
          </cell>
          <cell r="C191" t="str">
            <v>Blaine Desrosiers</v>
          </cell>
          <cell r="D191">
            <v>101085</v>
          </cell>
          <cell r="E191">
            <v>100</v>
          </cell>
          <cell r="F191">
            <v>41</v>
          </cell>
          <cell r="G191" t="str">
            <v>TP Sills Island GS Improvements</v>
          </cell>
          <cell r="I191">
            <v>0</v>
          </cell>
          <cell r="K191">
            <v>0</v>
          </cell>
          <cell r="M191">
            <v>0</v>
          </cell>
          <cell r="O191">
            <v>0</v>
          </cell>
          <cell r="Q191">
            <v>0</v>
          </cell>
          <cell r="S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S191">
            <v>0</v>
          </cell>
          <cell r="AT191">
            <v>0</v>
          </cell>
          <cell r="AU191">
            <v>0</v>
          </cell>
          <cell r="AV191">
            <v>0</v>
          </cell>
          <cell r="AW191">
            <v>0</v>
          </cell>
          <cell r="AY191">
            <v>0</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N191">
            <v>0</v>
          </cell>
          <cell r="BO191">
            <v>0</v>
          </cell>
          <cell r="BP191">
            <v>0</v>
          </cell>
          <cell r="BQ191">
            <v>0</v>
          </cell>
          <cell r="BR191">
            <v>0</v>
          </cell>
          <cell r="BS191">
            <v>0</v>
          </cell>
          <cell r="BT191">
            <v>0</v>
          </cell>
          <cell r="BU191">
            <v>0</v>
          </cell>
          <cell r="BV191">
            <v>0</v>
          </cell>
          <cell r="BW191">
            <v>4100</v>
          </cell>
          <cell r="BX191">
            <v>0</v>
          </cell>
          <cell r="BY191">
            <v>0</v>
          </cell>
        </row>
        <row r="192">
          <cell r="A192">
            <v>0</v>
          </cell>
          <cell r="K192">
            <v>0</v>
          </cell>
          <cell r="M192">
            <v>0</v>
          </cell>
          <cell r="O192">
            <v>0</v>
          </cell>
          <cell r="Q192">
            <v>0</v>
          </cell>
          <cell r="S192">
            <v>0</v>
          </cell>
          <cell r="U192">
            <v>0</v>
          </cell>
          <cell r="W192">
            <v>0</v>
          </cell>
          <cell r="BV192" t="str">
            <v>4100 Total Trent Generation</v>
          </cell>
          <cell r="BX192">
            <v>0</v>
          </cell>
          <cell r="BY192">
            <v>0</v>
          </cell>
        </row>
        <row r="193">
          <cell r="A193">
            <v>100961</v>
          </cell>
          <cell r="B193">
            <v>100961</v>
          </cell>
          <cell r="C193" t="str">
            <v>Blaine Desrosiers</v>
          </cell>
          <cell r="D193">
            <v>100961</v>
          </cell>
          <cell r="E193">
            <v>100</v>
          </cell>
          <cell r="F193">
            <v>70</v>
          </cell>
          <cell r="G193" t="str">
            <v>Cornwall-Building Improvements</v>
          </cell>
          <cell r="I193">
            <v>0</v>
          </cell>
          <cell r="K193">
            <v>0</v>
          </cell>
          <cell r="M193">
            <v>0</v>
          </cell>
          <cell r="O193">
            <v>0</v>
          </cell>
          <cell r="Q193">
            <v>0</v>
          </cell>
          <cell r="S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S193">
            <v>0</v>
          </cell>
          <cell r="AT193">
            <v>0</v>
          </cell>
          <cell r="AU193">
            <v>0</v>
          </cell>
          <cell r="AV193">
            <v>0</v>
          </cell>
          <cell r="AW193">
            <v>0</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140</v>
          </cell>
          <cell r="BQ193">
            <v>5740</v>
          </cell>
          <cell r="BR193">
            <v>0</v>
          </cell>
          <cell r="BS193">
            <v>0</v>
          </cell>
          <cell r="BT193">
            <v>0</v>
          </cell>
          <cell r="BU193">
            <v>0</v>
          </cell>
          <cell r="BV193">
            <v>55000</v>
          </cell>
          <cell r="BW193">
            <v>7300</v>
          </cell>
          <cell r="BX193">
            <v>60740</v>
          </cell>
          <cell r="BY193">
            <v>0</v>
          </cell>
        </row>
        <row r="194">
          <cell r="A194">
            <v>100962</v>
          </cell>
          <cell r="B194">
            <v>100962</v>
          </cell>
          <cell r="C194" t="str">
            <v>Mike Pescod</v>
          </cell>
          <cell r="D194">
            <v>100962</v>
          </cell>
          <cell r="E194">
            <v>100</v>
          </cell>
          <cell r="F194">
            <v>70</v>
          </cell>
          <cell r="G194" t="str">
            <v>Cornwall-Substation Summerstown</v>
          </cell>
          <cell r="I194">
            <v>0</v>
          </cell>
          <cell r="K194">
            <v>0</v>
          </cell>
          <cell r="M194">
            <v>0</v>
          </cell>
          <cell r="O194">
            <v>0</v>
          </cell>
          <cell r="Q194">
            <v>0</v>
          </cell>
          <cell r="S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S194">
            <v>0</v>
          </cell>
          <cell r="AT194">
            <v>0</v>
          </cell>
          <cell r="AU194">
            <v>0</v>
          </cell>
          <cell r="AV194">
            <v>0</v>
          </cell>
          <cell r="AW194">
            <v>0</v>
          </cell>
          <cell r="AY194">
            <v>0</v>
          </cell>
          <cell r="AZ194">
            <v>0</v>
          </cell>
          <cell r="BA194">
            <v>0</v>
          </cell>
          <cell r="BB194">
            <v>0</v>
          </cell>
          <cell r="BC194">
            <v>0</v>
          </cell>
          <cell r="BD194">
            <v>0</v>
          </cell>
          <cell r="BE194">
            <v>0</v>
          </cell>
          <cell r="BF194">
            <v>0</v>
          </cell>
          <cell r="BG194">
            <v>0</v>
          </cell>
          <cell r="BH194">
            <v>0</v>
          </cell>
          <cell r="BI194">
            <v>0</v>
          </cell>
          <cell r="BJ194">
            <v>0</v>
          </cell>
          <cell r="BK194">
            <v>0</v>
          </cell>
          <cell r="BL194">
            <v>0</v>
          </cell>
          <cell r="BM194">
            <v>0</v>
          </cell>
          <cell r="BN194">
            <v>0</v>
          </cell>
          <cell r="BO194">
            <v>0</v>
          </cell>
          <cell r="BP194">
            <v>0</v>
          </cell>
          <cell r="BQ194">
            <v>0</v>
          </cell>
          <cell r="BR194">
            <v>0</v>
          </cell>
          <cell r="BS194">
            <v>0</v>
          </cell>
          <cell r="BT194">
            <v>0</v>
          </cell>
          <cell r="BU194">
            <v>0</v>
          </cell>
          <cell r="BV194">
            <v>0</v>
          </cell>
          <cell r="BW194">
            <v>7300</v>
          </cell>
          <cell r="BX194">
            <v>0</v>
          </cell>
          <cell r="BY194">
            <v>0</v>
          </cell>
        </row>
        <row r="195">
          <cell r="A195">
            <v>100963</v>
          </cell>
          <cell r="B195">
            <v>100963</v>
          </cell>
          <cell r="C195" t="str">
            <v>Mike Pescod</v>
          </cell>
          <cell r="D195">
            <v>100963</v>
          </cell>
          <cell r="E195">
            <v>100</v>
          </cell>
          <cell r="F195">
            <v>70</v>
          </cell>
          <cell r="G195" t="str">
            <v>Cornwall-Transmission Lines</v>
          </cell>
          <cell r="I195">
            <v>0</v>
          </cell>
          <cell r="K195">
            <v>0</v>
          </cell>
          <cell r="M195">
            <v>0</v>
          </cell>
          <cell r="O195">
            <v>0</v>
          </cell>
          <cell r="Q195">
            <v>0</v>
          </cell>
          <cell r="S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S195">
            <v>0</v>
          </cell>
          <cell r="AT195">
            <v>0</v>
          </cell>
          <cell r="AU195">
            <v>0</v>
          </cell>
          <cell r="AV195">
            <v>0</v>
          </cell>
          <cell r="AW195">
            <v>0</v>
          </cell>
          <cell r="AY195">
            <v>0</v>
          </cell>
          <cell r="AZ195">
            <v>1800</v>
          </cell>
          <cell r="BA195">
            <v>104418</v>
          </cell>
          <cell r="BB195">
            <v>375</v>
          </cell>
          <cell r="BC195">
            <v>19293.75</v>
          </cell>
          <cell r="BD195">
            <v>0</v>
          </cell>
          <cell r="BE195">
            <v>0</v>
          </cell>
          <cell r="BF195">
            <v>0</v>
          </cell>
          <cell r="BG195">
            <v>0</v>
          </cell>
          <cell r="BH195">
            <v>0</v>
          </cell>
          <cell r="BI195">
            <v>0</v>
          </cell>
          <cell r="BJ195">
            <v>0</v>
          </cell>
          <cell r="BK195">
            <v>0</v>
          </cell>
          <cell r="BL195">
            <v>0</v>
          </cell>
          <cell r="BM195">
            <v>0</v>
          </cell>
          <cell r="BN195">
            <v>0</v>
          </cell>
          <cell r="BO195">
            <v>0</v>
          </cell>
          <cell r="BP195">
            <v>0</v>
          </cell>
          <cell r="BQ195">
            <v>0</v>
          </cell>
          <cell r="BR195">
            <v>0</v>
          </cell>
          <cell r="BS195">
            <v>0</v>
          </cell>
          <cell r="BT195">
            <v>0</v>
          </cell>
          <cell r="BU195">
            <v>0</v>
          </cell>
          <cell r="BV195">
            <v>335000</v>
          </cell>
          <cell r="BW195">
            <v>7300</v>
          </cell>
          <cell r="BX195">
            <v>458711.75</v>
          </cell>
          <cell r="BY195">
            <v>0</v>
          </cell>
        </row>
        <row r="196">
          <cell r="A196">
            <v>100964</v>
          </cell>
          <cell r="B196">
            <v>100964</v>
          </cell>
          <cell r="C196" t="str">
            <v>Mike Pescod</v>
          </cell>
          <cell r="D196">
            <v>100964</v>
          </cell>
          <cell r="E196">
            <v>100</v>
          </cell>
          <cell r="F196">
            <v>70</v>
          </cell>
          <cell r="G196" t="str">
            <v>Cornwall-New Service Lines City</v>
          </cell>
          <cell r="I196">
            <v>0</v>
          </cell>
          <cell r="K196">
            <v>0</v>
          </cell>
          <cell r="M196">
            <v>0</v>
          </cell>
          <cell r="O196">
            <v>0</v>
          </cell>
          <cell r="Q196">
            <v>0</v>
          </cell>
          <cell r="S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S196">
            <v>0</v>
          </cell>
          <cell r="AT196">
            <v>0</v>
          </cell>
          <cell r="AU196">
            <v>0</v>
          </cell>
          <cell r="AV196">
            <v>0</v>
          </cell>
          <cell r="AW196">
            <v>0</v>
          </cell>
          <cell r="AY196">
            <v>0</v>
          </cell>
          <cell r="AZ196">
            <v>350</v>
          </cell>
          <cell r="BA196">
            <v>20303.5</v>
          </cell>
          <cell r="BB196">
            <v>124</v>
          </cell>
          <cell r="BC196">
            <v>6379.8</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25600</v>
          </cell>
          <cell r="BW196">
            <v>7300</v>
          </cell>
          <cell r="BX196">
            <v>52283.3</v>
          </cell>
          <cell r="BY196">
            <v>0</v>
          </cell>
        </row>
        <row r="197">
          <cell r="A197">
            <v>100965</v>
          </cell>
          <cell r="B197">
            <v>100965</v>
          </cell>
          <cell r="C197" t="str">
            <v>Mike Pescod</v>
          </cell>
          <cell r="D197">
            <v>100965</v>
          </cell>
          <cell r="E197">
            <v>100</v>
          </cell>
          <cell r="F197">
            <v>70</v>
          </cell>
          <cell r="G197" t="str">
            <v>Cornwall-UG Dist Lines Cornwall</v>
          </cell>
          <cell r="I197">
            <v>0</v>
          </cell>
          <cell r="K197">
            <v>0</v>
          </cell>
          <cell r="M197">
            <v>0</v>
          </cell>
          <cell r="O197">
            <v>0</v>
          </cell>
          <cell r="Q197">
            <v>0</v>
          </cell>
          <cell r="S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S197">
            <v>0</v>
          </cell>
          <cell r="AT197">
            <v>0</v>
          </cell>
          <cell r="AU197">
            <v>0</v>
          </cell>
          <cell r="AV197">
            <v>0</v>
          </cell>
          <cell r="AW197">
            <v>0</v>
          </cell>
          <cell r="AY197">
            <v>0</v>
          </cell>
          <cell r="AZ197">
            <v>1680</v>
          </cell>
          <cell r="BA197">
            <v>97456.8</v>
          </cell>
          <cell r="BB197">
            <v>588</v>
          </cell>
          <cell r="BC197">
            <v>30252.600000000002</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0</v>
          </cell>
          <cell r="BV197">
            <v>223400</v>
          </cell>
          <cell r="BW197">
            <v>7300</v>
          </cell>
          <cell r="BX197">
            <v>351109.39999999997</v>
          </cell>
          <cell r="BY197">
            <v>0</v>
          </cell>
        </row>
        <row r="198">
          <cell r="A198">
            <v>100966</v>
          </cell>
          <cell r="B198">
            <v>100966</v>
          </cell>
          <cell r="C198" t="str">
            <v>Mike Pescod</v>
          </cell>
          <cell r="D198">
            <v>100966</v>
          </cell>
          <cell r="E198">
            <v>100</v>
          </cell>
          <cell r="F198">
            <v>70</v>
          </cell>
          <cell r="G198" t="str">
            <v>Cornwall-Transformer</v>
          </cell>
          <cell r="I198">
            <v>0</v>
          </cell>
          <cell r="K198">
            <v>0</v>
          </cell>
          <cell r="M198">
            <v>0</v>
          </cell>
          <cell r="O198">
            <v>0</v>
          </cell>
          <cell r="Q198">
            <v>0</v>
          </cell>
          <cell r="S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S198">
            <v>0</v>
          </cell>
          <cell r="AT198">
            <v>0</v>
          </cell>
          <cell r="AU198">
            <v>0</v>
          </cell>
          <cell r="AV198">
            <v>0</v>
          </cell>
          <cell r="AW198">
            <v>0</v>
          </cell>
          <cell r="AY198">
            <v>0</v>
          </cell>
          <cell r="AZ198">
            <v>100</v>
          </cell>
          <cell r="BA198">
            <v>5801</v>
          </cell>
          <cell r="BB198">
            <v>30</v>
          </cell>
          <cell r="BC198">
            <v>1543.5</v>
          </cell>
          <cell r="BD198">
            <v>0</v>
          </cell>
          <cell r="BE198">
            <v>0</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v>0</v>
          </cell>
          <cell r="BT198">
            <v>0</v>
          </cell>
          <cell r="BU198">
            <v>0</v>
          </cell>
          <cell r="BV198">
            <v>150000</v>
          </cell>
          <cell r="BW198">
            <v>7300</v>
          </cell>
          <cell r="BX198">
            <v>157344.5</v>
          </cell>
          <cell r="BY198">
            <v>0</v>
          </cell>
        </row>
        <row r="199">
          <cell r="A199">
            <v>100967</v>
          </cell>
          <cell r="B199">
            <v>100967</v>
          </cell>
          <cell r="C199" t="str">
            <v>Mike Pescod</v>
          </cell>
          <cell r="D199">
            <v>100967</v>
          </cell>
          <cell r="E199">
            <v>100</v>
          </cell>
          <cell r="F199">
            <v>70</v>
          </cell>
          <cell r="G199" t="str">
            <v>Cornwall-New Meters</v>
          </cell>
          <cell r="I199">
            <v>0</v>
          </cell>
          <cell r="J199">
            <v>97</v>
          </cell>
          <cell r="K199">
            <v>5559.0700000000006</v>
          </cell>
          <cell r="M199">
            <v>0</v>
          </cell>
          <cell r="O199">
            <v>0</v>
          </cell>
          <cell r="Q199">
            <v>0</v>
          </cell>
          <cell r="S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S199">
            <v>0</v>
          </cell>
          <cell r="AT199">
            <v>0</v>
          </cell>
          <cell r="AU199">
            <v>0</v>
          </cell>
          <cell r="AV199">
            <v>0</v>
          </cell>
          <cell r="AW199">
            <v>0</v>
          </cell>
          <cell r="AY199">
            <v>0</v>
          </cell>
          <cell r="AZ199">
            <v>500</v>
          </cell>
          <cell r="BA199">
            <v>29005</v>
          </cell>
          <cell r="BB199">
            <v>250</v>
          </cell>
          <cell r="BC199">
            <v>12862.5</v>
          </cell>
          <cell r="BD199">
            <v>300</v>
          </cell>
          <cell r="BE199">
            <v>15933</v>
          </cell>
          <cell r="BF199">
            <v>0</v>
          </cell>
          <cell r="BG199">
            <v>0</v>
          </cell>
          <cell r="BH199">
            <v>0</v>
          </cell>
          <cell r="BI199">
            <v>0</v>
          </cell>
          <cell r="BJ199">
            <v>0</v>
          </cell>
          <cell r="BK199">
            <v>0</v>
          </cell>
          <cell r="BL199">
            <v>0</v>
          </cell>
          <cell r="BM199">
            <v>0</v>
          </cell>
          <cell r="BN199">
            <v>0</v>
          </cell>
          <cell r="BO199">
            <v>0</v>
          </cell>
          <cell r="BP199">
            <v>0</v>
          </cell>
          <cell r="BQ199">
            <v>0</v>
          </cell>
          <cell r="BR199">
            <v>0</v>
          </cell>
          <cell r="BS199">
            <v>0</v>
          </cell>
          <cell r="BT199">
            <v>407</v>
          </cell>
          <cell r="BU199">
            <v>19173.77</v>
          </cell>
          <cell r="BV199">
            <v>147000</v>
          </cell>
          <cell r="BW199">
            <v>7300</v>
          </cell>
          <cell r="BX199">
            <v>229533.34</v>
          </cell>
          <cell r="BY199">
            <v>0</v>
          </cell>
        </row>
        <row r="200">
          <cell r="A200">
            <v>100968</v>
          </cell>
          <cell r="B200">
            <v>100968</v>
          </cell>
          <cell r="C200" t="str">
            <v>Blaine Desrosiers</v>
          </cell>
          <cell r="D200">
            <v>100968</v>
          </cell>
          <cell r="E200">
            <v>100</v>
          </cell>
          <cell r="F200">
            <v>70</v>
          </cell>
          <cell r="G200" t="str">
            <v>Cornwall-New Office Equipment</v>
          </cell>
          <cell r="I200">
            <v>0</v>
          </cell>
          <cell r="K200">
            <v>0</v>
          </cell>
          <cell r="M200">
            <v>0</v>
          </cell>
          <cell r="O200">
            <v>0</v>
          </cell>
          <cell r="Q200">
            <v>0</v>
          </cell>
          <cell r="S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S200">
            <v>0</v>
          </cell>
          <cell r="AT200">
            <v>0</v>
          </cell>
          <cell r="AU200">
            <v>0</v>
          </cell>
          <cell r="AV200">
            <v>0</v>
          </cell>
          <cell r="AW200">
            <v>0</v>
          </cell>
          <cell r="AY200">
            <v>0</v>
          </cell>
          <cell r="AZ200">
            <v>0</v>
          </cell>
          <cell r="BA200">
            <v>0</v>
          </cell>
          <cell r="BB200">
            <v>0</v>
          </cell>
          <cell r="BC200">
            <v>0</v>
          </cell>
          <cell r="BD200">
            <v>0</v>
          </cell>
          <cell r="BE200">
            <v>0</v>
          </cell>
          <cell r="BF200">
            <v>0</v>
          </cell>
          <cell r="BG200">
            <v>0</v>
          </cell>
          <cell r="BH200">
            <v>0</v>
          </cell>
          <cell r="BI200">
            <v>0</v>
          </cell>
          <cell r="BJ200">
            <v>0</v>
          </cell>
          <cell r="BK200">
            <v>0</v>
          </cell>
          <cell r="BL200">
            <v>0</v>
          </cell>
          <cell r="BM200">
            <v>0</v>
          </cell>
          <cell r="BN200">
            <v>0</v>
          </cell>
          <cell r="BO200">
            <v>0</v>
          </cell>
          <cell r="BP200">
            <v>0</v>
          </cell>
          <cell r="BQ200">
            <v>0</v>
          </cell>
          <cell r="BR200">
            <v>0</v>
          </cell>
          <cell r="BS200">
            <v>0</v>
          </cell>
          <cell r="BT200">
            <v>0</v>
          </cell>
          <cell r="BU200">
            <v>0</v>
          </cell>
          <cell r="BV200">
            <v>12000</v>
          </cell>
          <cell r="BW200">
            <v>7300</v>
          </cell>
          <cell r="BX200">
            <v>12000</v>
          </cell>
          <cell r="BY200">
            <v>0</v>
          </cell>
        </row>
        <row r="201">
          <cell r="A201">
            <v>100969</v>
          </cell>
          <cell r="B201">
            <v>100969</v>
          </cell>
          <cell r="C201" t="str">
            <v>Mike Pescod</v>
          </cell>
          <cell r="D201">
            <v>100969</v>
          </cell>
          <cell r="E201">
            <v>100</v>
          </cell>
          <cell r="F201">
            <v>70</v>
          </cell>
          <cell r="G201" t="str">
            <v>Cornwall-New Tools &amp; Equipment</v>
          </cell>
          <cell r="I201">
            <v>0</v>
          </cell>
          <cell r="K201">
            <v>0</v>
          </cell>
          <cell r="M201">
            <v>0</v>
          </cell>
          <cell r="O201">
            <v>0</v>
          </cell>
          <cell r="Q201">
            <v>0</v>
          </cell>
          <cell r="S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S201">
            <v>0</v>
          </cell>
          <cell r="AT201">
            <v>0</v>
          </cell>
          <cell r="AU201">
            <v>0</v>
          </cell>
          <cell r="AV201">
            <v>0</v>
          </cell>
          <cell r="AW201">
            <v>0</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v>0</v>
          </cell>
          <cell r="BV201">
            <v>32000</v>
          </cell>
          <cell r="BW201">
            <v>7300</v>
          </cell>
          <cell r="BX201">
            <v>32000</v>
          </cell>
          <cell r="BY201">
            <v>0</v>
          </cell>
        </row>
        <row r="202">
          <cell r="A202">
            <v>100970</v>
          </cell>
          <cell r="B202">
            <v>100970</v>
          </cell>
          <cell r="C202" t="str">
            <v>Mike Pescod</v>
          </cell>
          <cell r="D202">
            <v>100970</v>
          </cell>
          <cell r="E202">
            <v>100</v>
          </cell>
          <cell r="F202">
            <v>70</v>
          </cell>
          <cell r="G202" t="str">
            <v>Cornwall-New Service Lines South Stormon</v>
          </cell>
          <cell r="I202">
            <v>0</v>
          </cell>
          <cell r="K202">
            <v>0</v>
          </cell>
          <cell r="M202">
            <v>0</v>
          </cell>
          <cell r="O202">
            <v>0</v>
          </cell>
          <cell r="Q202">
            <v>0</v>
          </cell>
          <cell r="S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S202">
            <v>0</v>
          </cell>
          <cell r="AT202">
            <v>0</v>
          </cell>
          <cell r="AU202">
            <v>0</v>
          </cell>
          <cell r="AV202">
            <v>0</v>
          </cell>
          <cell r="AW202">
            <v>0</v>
          </cell>
          <cell r="AY202">
            <v>0</v>
          </cell>
          <cell r="AZ202">
            <v>0</v>
          </cell>
          <cell r="BA202">
            <v>0</v>
          </cell>
          <cell r="BB202">
            <v>0</v>
          </cell>
          <cell r="BC202">
            <v>0</v>
          </cell>
          <cell r="BD202">
            <v>0</v>
          </cell>
          <cell r="BE202">
            <v>0</v>
          </cell>
          <cell r="BF202">
            <v>0</v>
          </cell>
          <cell r="BG202">
            <v>0</v>
          </cell>
          <cell r="BH202">
            <v>0</v>
          </cell>
          <cell r="BI202">
            <v>0</v>
          </cell>
          <cell r="BJ202">
            <v>0</v>
          </cell>
          <cell r="BK202">
            <v>0</v>
          </cell>
          <cell r="BL202">
            <v>0</v>
          </cell>
          <cell r="BM202">
            <v>0</v>
          </cell>
          <cell r="BN202">
            <v>0</v>
          </cell>
          <cell r="BO202">
            <v>0</v>
          </cell>
          <cell r="BP202">
            <v>0</v>
          </cell>
          <cell r="BQ202">
            <v>0</v>
          </cell>
          <cell r="BR202">
            <v>0</v>
          </cell>
          <cell r="BS202">
            <v>0</v>
          </cell>
          <cell r="BT202">
            <v>0</v>
          </cell>
          <cell r="BU202">
            <v>0</v>
          </cell>
          <cell r="BV202">
            <v>0</v>
          </cell>
          <cell r="BW202">
            <v>7300</v>
          </cell>
          <cell r="BX202">
            <v>0</v>
          </cell>
          <cell r="BY202">
            <v>0</v>
          </cell>
        </row>
        <row r="203">
          <cell r="A203">
            <v>100971</v>
          </cell>
          <cell r="B203">
            <v>100971</v>
          </cell>
          <cell r="C203" t="str">
            <v>Mike Pescod</v>
          </cell>
          <cell r="D203">
            <v>100971</v>
          </cell>
          <cell r="E203">
            <v>100</v>
          </cell>
          <cell r="F203">
            <v>70</v>
          </cell>
          <cell r="G203" t="str">
            <v>Cornwall-Distribution Upgrades CIty</v>
          </cell>
          <cell r="I203">
            <v>0</v>
          </cell>
          <cell r="K203">
            <v>0</v>
          </cell>
          <cell r="M203">
            <v>0</v>
          </cell>
          <cell r="O203">
            <v>0</v>
          </cell>
          <cell r="Q203">
            <v>0</v>
          </cell>
          <cell r="S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S203">
            <v>0</v>
          </cell>
          <cell r="AT203">
            <v>0</v>
          </cell>
          <cell r="AU203">
            <v>0</v>
          </cell>
          <cell r="AV203">
            <v>0</v>
          </cell>
          <cell r="AW203">
            <v>0</v>
          </cell>
          <cell r="AY203">
            <v>0</v>
          </cell>
          <cell r="AZ203">
            <v>1124</v>
          </cell>
          <cell r="BA203">
            <v>65203.24</v>
          </cell>
          <cell r="BB203">
            <v>396</v>
          </cell>
          <cell r="BC203">
            <v>20374.2</v>
          </cell>
          <cell r="BD203">
            <v>0</v>
          </cell>
          <cell r="BE203">
            <v>0</v>
          </cell>
          <cell r="BF203">
            <v>0</v>
          </cell>
          <cell r="BG203">
            <v>0</v>
          </cell>
          <cell r="BH203">
            <v>0</v>
          </cell>
          <cell r="BI203">
            <v>0</v>
          </cell>
          <cell r="BJ203">
            <v>0</v>
          </cell>
          <cell r="BK203">
            <v>0</v>
          </cell>
          <cell r="BL203">
            <v>0</v>
          </cell>
          <cell r="BM203">
            <v>0</v>
          </cell>
          <cell r="BN203">
            <v>0</v>
          </cell>
          <cell r="BO203">
            <v>0</v>
          </cell>
          <cell r="BP203">
            <v>0</v>
          </cell>
          <cell r="BQ203">
            <v>0</v>
          </cell>
          <cell r="BR203">
            <v>0</v>
          </cell>
          <cell r="BS203">
            <v>0</v>
          </cell>
          <cell r="BT203">
            <v>0</v>
          </cell>
          <cell r="BU203">
            <v>0</v>
          </cell>
          <cell r="BV203">
            <v>103000</v>
          </cell>
          <cell r="BW203">
            <v>7300</v>
          </cell>
          <cell r="BX203">
            <v>188577.44</v>
          </cell>
          <cell r="BY203">
            <v>0</v>
          </cell>
        </row>
        <row r="204">
          <cell r="A204">
            <v>100972</v>
          </cell>
          <cell r="B204">
            <v>100972</v>
          </cell>
          <cell r="C204" t="str">
            <v>Mike Pescod</v>
          </cell>
          <cell r="D204">
            <v>100972</v>
          </cell>
          <cell r="E204">
            <v>100</v>
          </cell>
          <cell r="F204">
            <v>70</v>
          </cell>
          <cell r="G204" t="str">
            <v>Cornwall-Distr. Upgrades South Stormont</v>
          </cell>
          <cell r="I204">
            <v>0</v>
          </cell>
          <cell r="K204">
            <v>0</v>
          </cell>
          <cell r="M204">
            <v>0</v>
          </cell>
          <cell r="O204">
            <v>0</v>
          </cell>
          <cell r="Q204">
            <v>0</v>
          </cell>
          <cell r="S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S204">
            <v>0</v>
          </cell>
          <cell r="AT204">
            <v>0</v>
          </cell>
          <cell r="AU204">
            <v>0</v>
          </cell>
          <cell r="AV204">
            <v>0</v>
          </cell>
          <cell r="AW204">
            <v>0</v>
          </cell>
          <cell r="AY204">
            <v>0</v>
          </cell>
          <cell r="AZ204">
            <v>60</v>
          </cell>
          <cell r="BA204">
            <v>3480.6</v>
          </cell>
          <cell r="BB204">
            <v>20</v>
          </cell>
          <cell r="BC204">
            <v>1029</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cell r="BV204">
            <v>3900</v>
          </cell>
          <cell r="BW204">
            <v>7300</v>
          </cell>
          <cell r="BX204">
            <v>8409.6</v>
          </cell>
          <cell r="BY204">
            <v>0</v>
          </cell>
        </row>
        <row r="205">
          <cell r="A205">
            <v>100973</v>
          </cell>
          <cell r="B205">
            <v>100973</v>
          </cell>
          <cell r="C205" t="str">
            <v>Mike Pescod</v>
          </cell>
          <cell r="D205">
            <v>100973</v>
          </cell>
          <cell r="E205">
            <v>100</v>
          </cell>
          <cell r="F205">
            <v>70</v>
          </cell>
          <cell r="G205" t="str">
            <v>Cornwall-Distr. Upgrades South Glengary</v>
          </cell>
          <cell r="I205">
            <v>0</v>
          </cell>
          <cell r="K205">
            <v>0</v>
          </cell>
          <cell r="M205">
            <v>0</v>
          </cell>
          <cell r="O205">
            <v>0</v>
          </cell>
          <cell r="Q205">
            <v>0</v>
          </cell>
          <cell r="S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S205">
            <v>0</v>
          </cell>
          <cell r="AT205">
            <v>0</v>
          </cell>
          <cell r="AU205">
            <v>0</v>
          </cell>
          <cell r="AV205">
            <v>0</v>
          </cell>
          <cell r="AW205">
            <v>0</v>
          </cell>
          <cell r="AY205">
            <v>0</v>
          </cell>
          <cell r="AZ205">
            <v>1600</v>
          </cell>
          <cell r="BA205">
            <v>92816</v>
          </cell>
          <cell r="BB205">
            <v>564</v>
          </cell>
          <cell r="BC205">
            <v>29017.800000000003</v>
          </cell>
          <cell r="BD205">
            <v>0</v>
          </cell>
          <cell r="BE205">
            <v>0</v>
          </cell>
          <cell r="BF205">
            <v>0</v>
          </cell>
          <cell r="BG205">
            <v>0</v>
          </cell>
          <cell r="BH205">
            <v>0</v>
          </cell>
          <cell r="BI205">
            <v>0</v>
          </cell>
          <cell r="BJ205">
            <v>0</v>
          </cell>
          <cell r="BK205">
            <v>0</v>
          </cell>
          <cell r="BL205">
            <v>0</v>
          </cell>
          <cell r="BM205">
            <v>0</v>
          </cell>
          <cell r="BN205">
            <v>0</v>
          </cell>
          <cell r="BO205">
            <v>0</v>
          </cell>
          <cell r="BP205">
            <v>0</v>
          </cell>
          <cell r="BQ205">
            <v>0</v>
          </cell>
          <cell r="BR205">
            <v>0</v>
          </cell>
          <cell r="BS205">
            <v>0</v>
          </cell>
          <cell r="BT205">
            <v>0</v>
          </cell>
          <cell r="BU205">
            <v>0</v>
          </cell>
          <cell r="BV205">
            <v>102000</v>
          </cell>
          <cell r="BW205">
            <v>7300</v>
          </cell>
          <cell r="BX205">
            <v>223833.8</v>
          </cell>
          <cell r="BY205">
            <v>0</v>
          </cell>
        </row>
        <row r="206">
          <cell r="A206">
            <v>100974</v>
          </cell>
          <cell r="B206">
            <v>100974</v>
          </cell>
          <cell r="C206" t="str">
            <v>Mike Pescod</v>
          </cell>
          <cell r="D206">
            <v>100974</v>
          </cell>
          <cell r="E206">
            <v>100</v>
          </cell>
          <cell r="F206">
            <v>70</v>
          </cell>
          <cell r="G206" t="str">
            <v>Cornwall-Distr. Upgrades Cornwall Island</v>
          </cell>
          <cell r="I206">
            <v>0</v>
          </cell>
          <cell r="K206">
            <v>0</v>
          </cell>
          <cell r="M206">
            <v>0</v>
          </cell>
          <cell r="O206">
            <v>0</v>
          </cell>
          <cell r="Q206">
            <v>0</v>
          </cell>
          <cell r="S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S206">
            <v>0</v>
          </cell>
          <cell r="AT206">
            <v>0</v>
          </cell>
          <cell r="AU206">
            <v>0</v>
          </cell>
          <cell r="AV206">
            <v>0</v>
          </cell>
          <cell r="AW206">
            <v>0</v>
          </cell>
          <cell r="AY206">
            <v>0</v>
          </cell>
          <cell r="AZ206">
            <v>630</v>
          </cell>
          <cell r="BA206">
            <v>36546.299999999996</v>
          </cell>
          <cell r="BB206">
            <v>220</v>
          </cell>
          <cell r="BC206">
            <v>11319</v>
          </cell>
          <cell r="BD206">
            <v>0</v>
          </cell>
          <cell r="BE206">
            <v>0</v>
          </cell>
          <cell r="BF206">
            <v>0</v>
          </cell>
          <cell r="BG206">
            <v>0</v>
          </cell>
          <cell r="BH206">
            <v>0</v>
          </cell>
          <cell r="BI206">
            <v>0</v>
          </cell>
          <cell r="BJ206">
            <v>0</v>
          </cell>
          <cell r="BK206">
            <v>0</v>
          </cell>
          <cell r="BL206">
            <v>0</v>
          </cell>
          <cell r="BM206">
            <v>0</v>
          </cell>
          <cell r="BN206">
            <v>0</v>
          </cell>
          <cell r="BO206">
            <v>0</v>
          </cell>
          <cell r="BP206">
            <v>0</v>
          </cell>
          <cell r="BQ206">
            <v>0</v>
          </cell>
          <cell r="BR206">
            <v>0</v>
          </cell>
          <cell r="BS206">
            <v>0</v>
          </cell>
          <cell r="BT206">
            <v>0</v>
          </cell>
          <cell r="BU206">
            <v>0</v>
          </cell>
          <cell r="BV206">
            <v>24300</v>
          </cell>
          <cell r="BW206">
            <v>7300</v>
          </cell>
          <cell r="BX206">
            <v>72165.299999999988</v>
          </cell>
          <cell r="BY206">
            <v>0</v>
          </cell>
        </row>
        <row r="207">
          <cell r="A207">
            <v>100975</v>
          </cell>
          <cell r="B207">
            <v>100975</v>
          </cell>
          <cell r="C207" t="str">
            <v>Mike Pescod</v>
          </cell>
          <cell r="D207">
            <v>100975</v>
          </cell>
          <cell r="E207">
            <v>100</v>
          </cell>
          <cell r="F207">
            <v>70</v>
          </cell>
          <cell r="G207" t="str">
            <v>Cornwall-New Service Lines Southe Glenga</v>
          </cell>
          <cell r="I207">
            <v>0</v>
          </cell>
          <cell r="K207">
            <v>0</v>
          </cell>
          <cell r="M207">
            <v>0</v>
          </cell>
          <cell r="O207">
            <v>0</v>
          </cell>
          <cell r="Q207">
            <v>0</v>
          </cell>
          <cell r="S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S207">
            <v>0</v>
          </cell>
          <cell r="AT207">
            <v>0</v>
          </cell>
          <cell r="AU207">
            <v>0</v>
          </cell>
          <cell r="AV207">
            <v>0</v>
          </cell>
          <cell r="AW207">
            <v>0</v>
          </cell>
          <cell r="AY207">
            <v>0</v>
          </cell>
          <cell r="AZ207">
            <v>730</v>
          </cell>
          <cell r="BA207">
            <v>42347.299999999996</v>
          </cell>
          <cell r="BB207">
            <v>256</v>
          </cell>
          <cell r="BC207">
            <v>13171.2</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0</v>
          </cell>
          <cell r="BV207">
            <v>59300</v>
          </cell>
          <cell r="BW207">
            <v>7300</v>
          </cell>
          <cell r="BX207">
            <v>114818.49999999999</v>
          </cell>
          <cell r="BY207">
            <v>0</v>
          </cell>
        </row>
        <row r="208">
          <cell r="A208">
            <v>100976</v>
          </cell>
          <cell r="B208">
            <v>100976</v>
          </cell>
          <cell r="C208" t="str">
            <v>Mike Pescod</v>
          </cell>
          <cell r="D208">
            <v>100976</v>
          </cell>
          <cell r="E208">
            <v>100</v>
          </cell>
          <cell r="F208">
            <v>70</v>
          </cell>
          <cell r="G208" t="str">
            <v>Cornwall-New Service Lines Cornwall Isla</v>
          </cell>
          <cell r="I208">
            <v>0</v>
          </cell>
          <cell r="K208">
            <v>0</v>
          </cell>
          <cell r="M208">
            <v>0</v>
          </cell>
          <cell r="O208">
            <v>0</v>
          </cell>
          <cell r="Q208">
            <v>0</v>
          </cell>
          <cell r="S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S208">
            <v>0</v>
          </cell>
          <cell r="AT208">
            <v>0</v>
          </cell>
          <cell r="AU208">
            <v>0</v>
          </cell>
          <cell r="AV208">
            <v>0</v>
          </cell>
          <cell r="AW208">
            <v>0</v>
          </cell>
          <cell r="AY208">
            <v>0</v>
          </cell>
          <cell r="AZ208">
            <v>100</v>
          </cell>
          <cell r="BA208">
            <v>5801</v>
          </cell>
          <cell r="BB208">
            <v>30</v>
          </cell>
          <cell r="BC208">
            <v>1543.5</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0</v>
          </cell>
          <cell r="BT208">
            <v>0</v>
          </cell>
          <cell r="BU208">
            <v>0</v>
          </cell>
          <cell r="BV208">
            <v>1000</v>
          </cell>
          <cell r="BW208">
            <v>7300</v>
          </cell>
          <cell r="BX208">
            <v>8344.5</v>
          </cell>
          <cell r="BY208">
            <v>0</v>
          </cell>
        </row>
        <row r="209">
          <cell r="A209">
            <v>100977</v>
          </cell>
          <cell r="B209">
            <v>100977</v>
          </cell>
          <cell r="C209" t="str">
            <v>Mike Pescod</v>
          </cell>
          <cell r="D209">
            <v>100977</v>
          </cell>
          <cell r="E209">
            <v>100</v>
          </cell>
          <cell r="F209">
            <v>70</v>
          </cell>
          <cell r="G209" t="str">
            <v>Cornwall-New Streetlights City</v>
          </cell>
          <cell r="I209">
            <v>0</v>
          </cell>
          <cell r="K209">
            <v>0</v>
          </cell>
          <cell r="M209">
            <v>0</v>
          </cell>
          <cell r="O209">
            <v>0</v>
          </cell>
          <cell r="Q209">
            <v>0</v>
          </cell>
          <cell r="S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S209">
            <v>0</v>
          </cell>
          <cell r="AT209">
            <v>0</v>
          </cell>
          <cell r="AU209">
            <v>0</v>
          </cell>
          <cell r="AV209">
            <v>0</v>
          </cell>
          <cell r="AW209">
            <v>0</v>
          </cell>
          <cell r="AY209">
            <v>0</v>
          </cell>
          <cell r="AZ209">
            <v>0</v>
          </cell>
          <cell r="BA209">
            <v>0</v>
          </cell>
          <cell r="BB209">
            <v>0</v>
          </cell>
          <cell r="BC209">
            <v>0</v>
          </cell>
          <cell r="BD209">
            <v>0</v>
          </cell>
          <cell r="BE209">
            <v>0</v>
          </cell>
          <cell r="BF209">
            <v>0</v>
          </cell>
          <cell r="BG209">
            <v>0</v>
          </cell>
          <cell r="BH209">
            <v>0</v>
          </cell>
          <cell r="BI209">
            <v>0</v>
          </cell>
          <cell r="BJ209">
            <v>0</v>
          </cell>
          <cell r="BK209">
            <v>0</v>
          </cell>
          <cell r="BL209">
            <v>0</v>
          </cell>
          <cell r="BM209">
            <v>0</v>
          </cell>
          <cell r="BN209">
            <v>0</v>
          </cell>
          <cell r="BO209">
            <v>0</v>
          </cell>
          <cell r="BP209">
            <v>0</v>
          </cell>
          <cell r="BQ209">
            <v>0</v>
          </cell>
          <cell r="BR209">
            <v>0</v>
          </cell>
          <cell r="BS209">
            <v>0</v>
          </cell>
          <cell r="BT209">
            <v>0</v>
          </cell>
          <cell r="BU209">
            <v>0</v>
          </cell>
          <cell r="BV209">
            <v>0</v>
          </cell>
          <cell r="BW209">
            <v>7300</v>
          </cell>
          <cell r="BX209">
            <v>0</v>
          </cell>
          <cell r="BY209">
            <v>0</v>
          </cell>
        </row>
        <row r="210">
          <cell r="A210">
            <v>100978</v>
          </cell>
          <cell r="B210">
            <v>100978</v>
          </cell>
          <cell r="C210" t="str">
            <v>Mike Pescod</v>
          </cell>
          <cell r="D210">
            <v>100978</v>
          </cell>
          <cell r="E210">
            <v>100</v>
          </cell>
          <cell r="F210">
            <v>70</v>
          </cell>
          <cell r="G210" t="str">
            <v>Cornwall-New Streetlights South Glengary</v>
          </cell>
          <cell r="I210">
            <v>0</v>
          </cell>
          <cell r="K210">
            <v>0</v>
          </cell>
          <cell r="M210">
            <v>0</v>
          </cell>
          <cell r="O210">
            <v>0</v>
          </cell>
          <cell r="Q210">
            <v>0</v>
          </cell>
          <cell r="S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S210">
            <v>0</v>
          </cell>
          <cell r="AT210">
            <v>0</v>
          </cell>
          <cell r="AU210">
            <v>0</v>
          </cell>
          <cell r="AV210">
            <v>0</v>
          </cell>
          <cell r="AW210">
            <v>0</v>
          </cell>
          <cell r="AY210">
            <v>0</v>
          </cell>
          <cell r="AZ210">
            <v>0</v>
          </cell>
          <cell r="BA210">
            <v>0</v>
          </cell>
          <cell r="BB210">
            <v>0</v>
          </cell>
          <cell r="BC210">
            <v>0</v>
          </cell>
          <cell r="BD210">
            <v>0</v>
          </cell>
          <cell r="BE210">
            <v>0</v>
          </cell>
          <cell r="BF210">
            <v>0</v>
          </cell>
          <cell r="BG210">
            <v>0</v>
          </cell>
          <cell r="BH210">
            <v>0</v>
          </cell>
          <cell r="BI210">
            <v>0</v>
          </cell>
          <cell r="BJ210">
            <v>0</v>
          </cell>
          <cell r="BK210">
            <v>0</v>
          </cell>
          <cell r="BL210">
            <v>0</v>
          </cell>
          <cell r="BM210">
            <v>0</v>
          </cell>
          <cell r="BN210">
            <v>0</v>
          </cell>
          <cell r="BO210">
            <v>0</v>
          </cell>
          <cell r="BP210">
            <v>0</v>
          </cell>
          <cell r="BQ210">
            <v>0</v>
          </cell>
          <cell r="BR210">
            <v>0</v>
          </cell>
          <cell r="BS210">
            <v>0</v>
          </cell>
          <cell r="BT210">
            <v>0</v>
          </cell>
          <cell r="BU210">
            <v>0</v>
          </cell>
          <cell r="BV210">
            <v>300</v>
          </cell>
          <cell r="BW210">
            <v>7300</v>
          </cell>
          <cell r="BX210">
            <v>300</v>
          </cell>
          <cell r="BY210">
            <v>0</v>
          </cell>
        </row>
        <row r="211">
          <cell r="A211">
            <v>100979</v>
          </cell>
          <cell r="B211">
            <v>100979</v>
          </cell>
          <cell r="C211" t="str">
            <v>Mike Pescod</v>
          </cell>
          <cell r="D211">
            <v>100979</v>
          </cell>
          <cell r="E211">
            <v>100</v>
          </cell>
          <cell r="F211">
            <v>70</v>
          </cell>
          <cell r="G211" t="str">
            <v>Cornwall-New Streetlights South Stormont</v>
          </cell>
          <cell r="I211">
            <v>0</v>
          </cell>
          <cell r="K211">
            <v>0</v>
          </cell>
          <cell r="M211">
            <v>0</v>
          </cell>
          <cell r="O211">
            <v>0</v>
          </cell>
          <cell r="Q211">
            <v>0</v>
          </cell>
          <cell r="S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S211">
            <v>0</v>
          </cell>
          <cell r="AT211">
            <v>0</v>
          </cell>
          <cell r="AU211">
            <v>0</v>
          </cell>
          <cell r="AV211">
            <v>0</v>
          </cell>
          <cell r="AW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v>
          </cell>
          <cell r="BS211">
            <v>0</v>
          </cell>
          <cell r="BT211">
            <v>0</v>
          </cell>
          <cell r="BU211">
            <v>0</v>
          </cell>
          <cell r="BV211">
            <v>0</v>
          </cell>
          <cell r="BW211">
            <v>7300</v>
          </cell>
          <cell r="BX211">
            <v>0</v>
          </cell>
          <cell r="BY211">
            <v>0</v>
          </cell>
        </row>
        <row r="212">
          <cell r="A212">
            <v>100980</v>
          </cell>
          <cell r="B212">
            <v>100980</v>
          </cell>
          <cell r="C212" t="str">
            <v>Mike Pescod</v>
          </cell>
          <cell r="D212">
            <v>100980</v>
          </cell>
          <cell r="E212">
            <v>100</v>
          </cell>
          <cell r="F212">
            <v>70</v>
          </cell>
          <cell r="G212" t="str">
            <v>Cornwall-New Streetlights Cornwall ISlan</v>
          </cell>
          <cell r="I212">
            <v>0</v>
          </cell>
          <cell r="K212">
            <v>0</v>
          </cell>
          <cell r="M212">
            <v>0</v>
          </cell>
          <cell r="O212">
            <v>0</v>
          </cell>
          <cell r="Q212">
            <v>0</v>
          </cell>
          <cell r="S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S212">
            <v>0</v>
          </cell>
          <cell r="AT212">
            <v>0</v>
          </cell>
          <cell r="AU212">
            <v>0</v>
          </cell>
          <cell r="AV212">
            <v>0</v>
          </cell>
          <cell r="AW212">
            <v>0</v>
          </cell>
          <cell r="AY212">
            <v>0</v>
          </cell>
          <cell r="AZ212">
            <v>0</v>
          </cell>
          <cell r="BA212">
            <v>0</v>
          </cell>
          <cell r="BB212">
            <v>0</v>
          </cell>
          <cell r="BC212">
            <v>0</v>
          </cell>
          <cell r="BD212">
            <v>0</v>
          </cell>
          <cell r="BE212">
            <v>0</v>
          </cell>
          <cell r="BF212">
            <v>0</v>
          </cell>
          <cell r="BG212">
            <v>0</v>
          </cell>
          <cell r="BH212">
            <v>0</v>
          </cell>
          <cell r="BI212">
            <v>0</v>
          </cell>
          <cell r="BJ212">
            <v>0</v>
          </cell>
          <cell r="BK212">
            <v>0</v>
          </cell>
          <cell r="BL212">
            <v>0</v>
          </cell>
          <cell r="BM212">
            <v>0</v>
          </cell>
          <cell r="BN212">
            <v>0</v>
          </cell>
          <cell r="BO212">
            <v>0</v>
          </cell>
          <cell r="BP212">
            <v>0</v>
          </cell>
          <cell r="BQ212">
            <v>0</v>
          </cell>
          <cell r="BR212">
            <v>0</v>
          </cell>
          <cell r="BS212">
            <v>0</v>
          </cell>
          <cell r="BT212">
            <v>0</v>
          </cell>
          <cell r="BU212">
            <v>0</v>
          </cell>
          <cell r="BV212">
            <v>0</v>
          </cell>
          <cell r="BW212">
            <v>7300</v>
          </cell>
          <cell r="BX212">
            <v>0</v>
          </cell>
          <cell r="BY212">
            <v>0</v>
          </cell>
        </row>
        <row r="213">
          <cell r="A213">
            <v>100981</v>
          </cell>
          <cell r="B213">
            <v>100981</v>
          </cell>
          <cell r="C213" t="str">
            <v>Mike Pescod</v>
          </cell>
          <cell r="D213">
            <v>100981</v>
          </cell>
          <cell r="E213">
            <v>100</v>
          </cell>
          <cell r="F213">
            <v>70</v>
          </cell>
          <cell r="G213" t="str">
            <v>Cornwall-Substation Rosemount</v>
          </cell>
          <cell r="I213">
            <v>0</v>
          </cell>
          <cell r="K213">
            <v>0</v>
          </cell>
          <cell r="M213">
            <v>0</v>
          </cell>
          <cell r="O213">
            <v>0</v>
          </cell>
          <cell r="Q213">
            <v>0</v>
          </cell>
          <cell r="S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S213">
            <v>0</v>
          </cell>
          <cell r="AT213">
            <v>0</v>
          </cell>
          <cell r="AU213">
            <v>0</v>
          </cell>
          <cell r="AV213">
            <v>0</v>
          </cell>
          <cell r="AW213">
            <v>0</v>
          </cell>
          <cell r="AY213">
            <v>0</v>
          </cell>
          <cell r="AZ213">
            <v>80</v>
          </cell>
          <cell r="BA213">
            <v>4640.8</v>
          </cell>
          <cell r="BB213">
            <v>28</v>
          </cell>
          <cell r="BC213">
            <v>1440.6000000000001</v>
          </cell>
          <cell r="BD213">
            <v>200</v>
          </cell>
          <cell r="BE213">
            <v>10622</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U213">
            <v>0</v>
          </cell>
          <cell r="BV213">
            <v>39500</v>
          </cell>
          <cell r="BW213">
            <v>7300</v>
          </cell>
          <cell r="BX213">
            <v>56203.4</v>
          </cell>
          <cell r="BY213">
            <v>0</v>
          </cell>
        </row>
        <row r="214">
          <cell r="A214">
            <v>100982</v>
          </cell>
          <cell r="B214">
            <v>100982</v>
          </cell>
          <cell r="C214" t="str">
            <v>Mike Pescod</v>
          </cell>
          <cell r="D214">
            <v>100982</v>
          </cell>
          <cell r="E214">
            <v>100</v>
          </cell>
          <cell r="F214">
            <v>70</v>
          </cell>
          <cell r="G214" t="str">
            <v>Cornwall-Substation Courtaulds</v>
          </cell>
          <cell r="I214">
            <v>0</v>
          </cell>
          <cell r="K214">
            <v>0</v>
          </cell>
          <cell r="M214">
            <v>0</v>
          </cell>
          <cell r="O214">
            <v>0</v>
          </cell>
          <cell r="Q214">
            <v>0</v>
          </cell>
          <cell r="S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S214">
            <v>0</v>
          </cell>
          <cell r="AT214">
            <v>0</v>
          </cell>
          <cell r="AU214">
            <v>0</v>
          </cell>
          <cell r="AV214">
            <v>0</v>
          </cell>
          <cell r="AW214">
            <v>0</v>
          </cell>
          <cell r="AY214">
            <v>0</v>
          </cell>
          <cell r="AZ214">
            <v>100</v>
          </cell>
          <cell r="BA214">
            <v>5801</v>
          </cell>
          <cell r="BB214">
            <v>36</v>
          </cell>
          <cell r="BC214">
            <v>1852.2</v>
          </cell>
          <cell r="BD214">
            <v>100</v>
          </cell>
          <cell r="BE214">
            <v>5311</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0</v>
          </cell>
          <cell r="BT214">
            <v>0</v>
          </cell>
          <cell r="BU214">
            <v>0</v>
          </cell>
          <cell r="BV214">
            <v>8100</v>
          </cell>
          <cell r="BW214">
            <v>7300</v>
          </cell>
          <cell r="BX214">
            <v>21064.2</v>
          </cell>
          <cell r="BY214">
            <v>0</v>
          </cell>
        </row>
        <row r="215">
          <cell r="A215">
            <v>100983</v>
          </cell>
          <cell r="B215">
            <v>100983</v>
          </cell>
          <cell r="C215" t="str">
            <v>Mike Pescod</v>
          </cell>
          <cell r="D215">
            <v>100983</v>
          </cell>
          <cell r="E215">
            <v>100</v>
          </cell>
          <cell r="F215">
            <v>70</v>
          </cell>
          <cell r="G215" t="str">
            <v>Cornwall-Substation McConnell</v>
          </cell>
          <cell r="I215">
            <v>0</v>
          </cell>
          <cell r="K215">
            <v>0</v>
          </cell>
          <cell r="M215">
            <v>0</v>
          </cell>
          <cell r="O215">
            <v>0</v>
          </cell>
          <cell r="Q215">
            <v>0</v>
          </cell>
          <cell r="S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S215">
            <v>0</v>
          </cell>
          <cell r="AT215">
            <v>0</v>
          </cell>
          <cell r="AU215">
            <v>0</v>
          </cell>
          <cell r="AV215">
            <v>0</v>
          </cell>
          <cell r="AW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0</v>
          </cell>
          <cell r="BT215">
            <v>0</v>
          </cell>
          <cell r="BU215">
            <v>0</v>
          </cell>
          <cell r="BV215">
            <v>0</v>
          </cell>
          <cell r="BW215">
            <v>7300</v>
          </cell>
          <cell r="BX215">
            <v>0</v>
          </cell>
          <cell r="BY215">
            <v>0</v>
          </cell>
        </row>
        <row r="216">
          <cell r="A216">
            <v>100984</v>
          </cell>
          <cell r="B216">
            <v>100984</v>
          </cell>
          <cell r="C216" t="str">
            <v>Mike Pescod</v>
          </cell>
          <cell r="D216">
            <v>100984</v>
          </cell>
          <cell r="E216">
            <v>100</v>
          </cell>
          <cell r="F216">
            <v>70</v>
          </cell>
          <cell r="G216" t="str">
            <v>Cornwall-Substation Loyalist</v>
          </cell>
          <cell r="I216">
            <v>0</v>
          </cell>
          <cell r="K216">
            <v>0</v>
          </cell>
          <cell r="M216">
            <v>0</v>
          </cell>
          <cell r="O216">
            <v>0</v>
          </cell>
          <cell r="Q216">
            <v>0</v>
          </cell>
          <cell r="S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S216">
            <v>0</v>
          </cell>
          <cell r="AT216">
            <v>0</v>
          </cell>
          <cell r="AU216">
            <v>0</v>
          </cell>
          <cell r="AV216">
            <v>0</v>
          </cell>
          <cell r="AW216">
            <v>0</v>
          </cell>
          <cell r="AY216">
            <v>0</v>
          </cell>
          <cell r="BA216">
            <v>0</v>
          </cell>
          <cell r="BC216">
            <v>0</v>
          </cell>
          <cell r="BD216">
            <v>50</v>
          </cell>
          <cell r="BE216">
            <v>2655.5</v>
          </cell>
          <cell r="BF216">
            <v>0</v>
          </cell>
          <cell r="BG216">
            <v>0</v>
          </cell>
          <cell r="BH216">
            <v>0</v>
          </cell>
          <cell r="BI216">
            <v>0</v>
          </cell>
          <cell r="BJ216">
            <v>0</v>
          </cell>
          <cell r="BK216">
            <v>0</v>
          </cell>
          <cell r="BL216">
            <v>0</v>
          </cell>
          <cell r="BM216">
            <v>0</v>
          </cell>
          <cell r="BN216">
            <v>0</v>
          </cell>
          <cell r="BO216">
            <v>0</v>
          </cell>
          <cell r="BP216">
            <v>0</v>
          </cell>
          <cell r="BQ216">
            <v>0</v>
          </cell>
          <cell r="BR216">
            <v>0</v>
          </cell>
          <cell r="BS216">
            <v>0</v>
          </cell>
          <cell r="BT216">
            <v>0</v>
          </cell>
          <cell r="BU216">
            <v>0</v>
          </cell>
          <cell r="BV216">
            <v>0</v>
          </cell>
          <cell r="BW216">
            <v>7300</v>
          </cell>
          <cell r="BX216">
            <v>2655.5</v>
          </cell>
          <cell r="BY216">
            <v>0</v>
          </cell>
        </row>
        <row r="217">
          <cell r="A217">
            <v>100985</v>
          </cell>
          <cell r="B217">
            <v>100985</v>
          </cell>
          <cell r="C217" t="str">
            <v>Mike Pescod</v>
          </cell>
          <cell r="D217">
            <v>100985</v>
          </cell>
          <cell r="E217">
            <v>100</v>
          </cell>
          <cell r="F217">
            <v>70</v>
          </cell>
          <cell r="G217" t="str">
            <v>Cornwall-Substation Adolphus</v>
          </cell>
          <cell r="I217">
            <v>0</v>
          </cell>
          <cell r="K217">
            <v>0</v>
          </cell>
          <cell r="M217">
            <v>0</v>
          </cell>
          <cell r="O217">
            <v>0</v>
          </cell>
          <cell r="Q217">
            <v>0</v>
          </cell>
          <cell r="S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S217">
            <v>0</v>
          </cell>
          <cell r="AT217">
            <v>0</v>
          </cell>
          <cell r="AU217">
            <v>0</v>
          </cell>
          <cell r="AV217">
            <v>0</v>
          </cell>
          <cell r="AW217">
            <v>0</v>
          </cell>
          <cell r="AY217">
            <v>0</v>
          </cell>
          <cell r="AZ217">
            <v>0</v>
          </cell>
          <cell r="BA217">
            <v>0</v>
          </cell>
          <cell r="BB217">
            <v>0</v>
          </cell>
          <cell r="BC217">
            <v>0</v>
          </cell>
          <cell r="BD217">
            <v>0</v>
          </cell>
          <cell r="BE217">
            <v>0</v>
          </cell>
          <cell r="BF217">
            <v>0</v>
          </cell>
          <cell r="BG217">
            <v>0</v>
          </cell>
          <cell r="BH217">
            <v>0</v>
          </cell>
          <cell r="BI217">
            <v>0</v>
          </cell>
          <cell r="BJ217">
            <v>0</v>
          </cell>
          <cell r="BK217">
            <v>0</v>
          </cell>
          <cell r="BL217">
            <v>0</v>
          </cell>
          <cell r="BM217">
            <v>0</v>
          </cell>
          <cell r="BN217">
            <v>0</v>
          </cell>
          <cell r="BO217">
            <v>0</v>
          </cell>
          <cell r="BP217">
            <v>0</v>
          </cell>
          <cell r="BQ217">
            <v>0</v>
          </cell>
          <cell r="BR217">
            <v>0</v>
          </cell>
          <cell r="BS217">
            <v>0</v>
          </cell>
          <cell r="BT217">
            <v>0</v>
          </cell>
          <cell r="BU217">
            <v>0</v>
          </cell>
          <cell r="BV217">
            <v>0</v>
          </cell>
          <cell r="BW217">
            <v>7300</v>
          </cell>
          <cell r="BX217">
            <v>0</v>
          </cell>
          <cell r="BY217">
            <v>0</v>
          </cell>
        </row>
        <row r="218">
          <cell r="A218">
            <v>100986</v>
          </cell>
          <cell r="B218">
            <v>100986</v>
          </cell>
          <cell r="C218" t="str">
            <v>Mike Pescod</v>
          </cell>
          <cell r="D218">
            <v>100986</v>
          </cell>
          <cell r="E218">
            <v>100</v>
          </cell>
          <cell r="F218">
            <v>70</v>
          </cell>
          <cell r="G218" t="str">
            <v>Cornwall-Substation Boundary Rd</v>
          </cell>
          <cell r="I218">
            <v>0</v>
          </cell>
          <cell r="K218">
            <v>0</v>
          </cell>
          <cell r="M218">
            <v>0</v>
          </cell>
          <cell r="O218">
            <v>0</v>
          </cell>
          <cell r="Q218">
            <v>0</v>
          </cell>
          <cell r="S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S218">
            <v>0</v>
          </cell>
          <cell r="AT218">
            <v>0</v>
          </cell>
          <cell r="AU218">
            <v>0</v>
          </cell>
          <cell r="AV218">
            <v>0</v>
          </cell>
          <cell r="AW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7300</v>
          </cell>
          <cell r="BX218">
            <v>0</v>
          </cell>
          <cell r="BY218">
            <v>0</v>
          </cell>
        </row>
        <row r="219">
          <cell r="A219">
            <v>100987</v>
          </cell>
          <cell r="B219">
            <v>100987</v>
          </cell>
          <cell r="C219" t="str">
            <v>Mike Pescod</v>
          </cell>
          <cell r="D219">
            <v>100987</v>
          </cell>
          <cell r="E219">
            <v>100</v>
          </cell>
          <cell r="F219">
            <v>70</v>
          </cell>
          <cell r="G219" t="str">
            <v>Cornwall-Substation Camerontown</v>
          </cell>
          <cell r="I219">
            <v>0</v>
          </cell>
          <cell r="K219">
            <v>0</v>
          </cell>
          <cell r="M219">
            <v>0</v>
          </cell>
          <cell r="O219">
            <v>0</v>
          </cell>
          <cell r="Q219">
            <v>0</v>
          </cell>
          <cell r="S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S219">
            <v>0</v>
          </cell>
          <cell r="AT219">
            <v>0</v>
          </cell>
          <cell r="AU219">
            <v>0</v>
          </cell>
          <cell r="AV219">
            <v>0</v>
          </cell>
          <cell r="AW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7300</v>
          </cell>
          <cell r="BX219">
            <v>0</v>
          </cell>
          <cell r="BY219">
            <v>0</v>
          </cell>
        </row>
        <row r="220">
          <cell r="A220">
            <v>100988</v>
          </cell>
          <cell r="B220">
            <v>100988</v>
          </cell>
          <cell r="C220" t="str">
            <v>Mike Pescod</v>
          </cell>
          <cell r="D220">
            <v>100988</v>
          </cell>
          <cell r="E220">
            <v>100</v>
          </cell>
          <cell r="F220">
            <v>70</v>
          </cell>
          <cell r="G220" t="str">
            <v>Cornwall-Substation ICI</v>
          </cell>
          <cell r="I220">
            <v>0</v>
          </cell>
          <cell r="K220">
            <v>0</v>
          </cell>
          <cell r="M220">
            <v>0</v>
          </cell>
          <cell r="O220">
            <v>0</v>
          </cell>
          <cell r="Q220">
            <v>0</v>
          </cell>
          <cell r="S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S220">
            <v>0</v>
          </cell>
          <cell r="AT220">
            <v>0</v>
          </cell>
          <cell r="AU220">
            <v>0</v>
          </cell>
          <cell r="AV220">
            <v>0</v>
          </cell>
          <cell r="AW220">
            <v>0</v>
          </cell>
          <cell r="AY220">
            <v>0</v>
          </cell>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0</v>
          </cell>
          <cell r="BT220">
            <v>0</v>
          </cell>
          <cell r="BU220">
            <v>0</v>
          </cell>
          <cell r="BV220">
            <v>0</v>
          </cell>
          <cell r="BW220">
            <v>7300</v>
          </cell>
          <cell r="BX220">
            <v>0</v>
          </cell>
          <cell r="BY220">
            <v>0</v>
          </cell>
        </row>
        <row r="221">
          <cell r="A221">
            <v>101118</v>
          </cell>
          <cell r="B221">
            <v>101118</v>
          </cell>
          <cell r="C221" t="str">
            <v>Mike Pescod</v>
          </cell>
          <cell r="D221">
            <v>101118</v>
          </cell>
          <cell r="E221">
            <v>100</v>
          </cell>
          <cell r="F221">
            <v>70</v>
          </cell>
          <cell r="G221" t="str">
            <v>CE - Communications Project</v>
          </cell>
          <cell r="I221">
            <v>0</v>
          </cell>
          <cell r="K221">
            <v>0</v>
          </cell>
          <cell r="M221">
            <v>0</v>
          </cell>
          <cell r="O221">
            <v>0</v>
          </cell>
          <cell r="Q221">
            <v>0</v>
          </cell>
          <cell r="S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S221">
            <v>0</v>
          </cell>
          <cell r="AT221">
            <v>0</v>
          </cell>
          <cell r="AU221">
            <v>0</v>
          </cell>
          <cell r="AV221">
            <v>0</v>
          </cell>
          <cell r="AW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7300</v>
          </cell>
          <cell r="BX221">
            <v>0</v>
          </cell>
          <cell r="BY221">
            <v>0</v>
          </cell>
        </row>
        <row r="222">
          <cell r="A222">
            <v>100998</v>
          </cell>
          <cell r="B222">
            <v>100998</v>
          </cell>
          <cell r="C222" t="str">
            <v>Mike Pescod</v>
          </cell>
          <cell r="D222">
            <v>100998</v>
          </cell>
          <cell r="E222">
            <v>100</v>
          </cell>
          <cell r="F222">
            <v>70</v>
          </cell>
          <cell r="G222" t="str">
            <v>CE-Prject Fortran</v>
          </cell>
          <cell r="H222">
            <v>0</v>
          </cell>
          <cell r="I222">
            <v>0</v>
          </cell>
          <cell r="K222">
            <v>0</v>
          </cell>
          <cell r="M222">
            <v>0</v>
          </cell>
          <cell r="O222">
            <v>0</v>
          </cell>
          <cell r="Q222">
            <v>0</v>
          </cell>
          <cell r="S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S222">
            <v>0</v>
          </cell>
          <cell r="AT222">
            <v>0</v>
          </cell>
          <cell r="AU222">
            <v>0</v>
          </cell>
          <cell r="AV222">
            <v>0</v>
          </cell>
          <cell r="AW222">
            <v>0</v>
          </cell>
          <cell r="AY222">
            <v>0</v>
          </cell>
          <cell r="AZ222">
            <v>0</v>
          </cell>
          <cell r="BA222">
            <v>0</v>
          </cell>
          <cell r="BB222">
            <v>0</v>
          </cell>
          <cell r="BC222">
            <v>0</v>
          </cell>
          <cell r="BD222">
            <v>0</v>
          </cell>
          <cell r="BE222">
            <v>0</v>
          </cell>
          <cell r="BF222">
            <v>0</v>
          </cell>
          <cell r="BG222">
            <v>0</v>
          </cell>
          <cell r="BH222">
            <v>0</v>
          </cell>
          <cell r="BI222">
            <v>0</v>
          </cell>
          <cell r="BJ222">
            <v>0</v>
          </cell>
          <cell r="BK222">
            <v>0</v>
          </cell>
          <cell r="BL222">
            <v>0</v>
          </cell>
          <cell r="BM222">
            <v>0</v>
          </cell>
          <cell r="BN222">
            <v>0</v>
          </cell>
          <cell r="BO222">
            <v>0</v>
          </cell>
          <cell r="BP222">
            <v>0</v>
          </cell>
          <cell r="BQ222">
            <v>0</v>
          </cell>
          <cell r="BR222">
            <v>0</v>
          </cell>
          <cell r="BS222">
            <v>0</v>
          </cell>
          <cell r="BT222">
            <v>0</v>
          </cell>
          <cell r="BU222">
            <v>0</v>
          </cell>
          <cell r="BV222">
            <v>0</v>
          </cell>
          <cell r="BW222">
            <v>7300</v>
          </cell>
          <cell r="BX222">
            <v>0</v>
          </cell>
          <cell r="BY222">
            <v>0</v>
          </cell>
        </row>
        <row r="223">
          <cell r="A223">
            <v>101003</v>
          </cell>
          <cell r="B223">
            <v>101003</v>
          </cell>
          <cell r="C223" t="str">
            <v>Blaine Desrosiers</v>
          </cell>
          <cell r="D223">
            <v>101003</v>
          </cell>
          <cell r="E223">
            <v>100</v>
          </cell>
          <cell r="F223">
            <v>70</v>
          </cell>
          <cell r="G223" t="str">
            <v>Cornwall-Transportation Equipment</v>
          </cell>
          <cell r="I223">
            <v>0</v>
          </cell>
          <cell r="K223">
            <v>0</v>
          </cell>
          <cell r="M223">
            <v>0</v>
          </cell>
          <cell r="O223">
            <v>0</v>
          </cell>
          <cell r="Q223">
            <v>0</v>
          </cell>
          <cell r="S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S223">
            <v>0</v>
          </cell>
          <cell r="AT223">
            <v>0</v>
          </cell>
          <cell r="AU223">
            <v>0</v>
          </cell>
          <cell r="AV223">
            <v>0</v>
          </cell>
          <cell r="AW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177198</v>
          </cell>
          <cell r="BW223">
            <v>7300</v>
          </cell>
          <cell r="BX223">
            <v>177198</v>
          </cell>
          <cell r="BY223">
            <v>0</v>
          </cell>
        </row>
        <row r="224">
          <cell r="A224">
            <v>101051</v>
          </cell>
          <cell r="B224">
            <v>101051</v>
          </cell>
          <cell r="C224" t="str">
            <v>John Sander</v>
          </cell>
          <cell r="D224">
            <v>101051</v>
          </cell>
          <cell r="E224">
            <v>100</v>
          </cell>
          <cell r="F224">
            <v>70</v>
          </cell>
          <cell r="G224" t="str">
            <v>CE-Misc Capital IT Purchases</v>
          </cell>
          <cell r="I224">
            <v>0</v>
          </cell>
          <cell r="K224">
            <v>0</v>
          </cell>
          <cell r="M224">
            <v>0</v>
          </cell>
          <cell r="O224">
            <v>0</v>
          </cell>
          <cell r="Q224">
            <v>0</v>
          </cell>
          <cell r="S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S224">
            <v>0</v>
          </cell>
          <cell r="AT224">
            <v>0</v>
          </cell>
          <cell r="AU224">
            <v>0</v>
          </cell>
          <cell r="AV224">
            <v>0</v>
          </cell>
          <cell r="AW224">
            <v>0</v>
          </cell>
          <cell r="AY224">
            <v>0</v>
          </cell>
          <cell r="AZ224">
            <v>0</v>
          </cell>
          <cell r="BA224">
            <v>0</v>
          </cell>
          <cell r="BB224">
            <v>0</v>
          </cell>
          <cell r="BC224">
            <v>0</v>
          </cell>
          <cell r="BD224">
            <v>0</v>
          </cell>
          <cell r="BE224">
            <v>0</v>
          </cell>
          <cell r="BF224">
            <v>0</v>
          </cell>
          <cell r="BG224">
            <v>0</v>
          </cell>
          <cell r="BH224">
            <v>20</v>
          </cell>
          <cell r="BI224">
            <v>640</v>
          </cell>
          <cell r="BJ224">
            <v>0</v>
          </cell>
          <cell r="BK224">
            <v>0</v>
          </cell>
          <cell r="BL224">
            <v>0</v>
          </cell>
          <cell r="BM224">
            <v>0</v>
          </cell>
          <cell r="BN224">
            <v>0</v>
          </cell>
          <cell r="BO224">
            <v>0</v>
          </cell>
          <cell r="BP224">
            <v>0</v>
          </cell>
          <cell r="BQ224">
            <v>0</v>
          </cell>
          <cell r="BR224">
            <v>0</v>
          </cell>
          <cell r="BS224">
            <v>0</v>
          </cell>
          <cell r="BT224">
            <v>0</v>
          </cell>
          <cell r="BU224">
            <v>0</v>
          </cell>
          <cell r="BV224">
            <v>0</v>
          </cell>
          <cell r="BW224">
            <v>7300</v>
          </cell>
          <cell r="BX224">
            <v>640</v>
          </cell>
          <cell r="BY224">
            <v>0</v>
          </cell>
        </row>
        <row r="225">
          <cell r="A225">
            <v>101052</v>
          </cell>
          <cell r="B225">
            <v>101052</v>
          </cell>
          <cell r="C225" t="str">
            <v>Mike Pescod</v>
          </cell>
          <cell r="D225">
            <v>101052</v>
          </cell>
          <cell r="E225">
            <v>100</v>
          </cell>
          <cell r="F225">
            <v>70</v>
          </cell>
          <cell r="G225" t="str">
            <v>CE-UG Servive Upgrades</v>
          </cell>
          <cell r="I225">
            <v>0</v>
          </cell>
          <cell r="K225">
            <v>0</v>
          </cell>
          <cell r="M225">
            <v>0</v>
          </cell>
          <cell r="O225">
            <v>0</v>
          </cell>
          <cell r="Q225">
            <v>0</v>
          </cell>
          <cell r="S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S225">
            <v>0</v>
          </cell>
          <cell r="AT225">
            <v>0</v>
          </cell>
          <cell r="AU225">
            <v>0</v>
          </cell>
          <cell r="AV225">
            <v>0</v>
          </cell>
          <cell r="AW225">
            <v>0</v>
          </cell>
          <cell r="AY225">
            <v>0</v>
          </cell>
          <cell r="AZ225">
            <v>1360</v>
          </cell>
          <cell r="BA225">
            <v>78893.599999999991</v>
          </cell>
          <cell r="BB225">
            <v>480</v>
          </cell>
          <cell r="BC225">
            <v>24696</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V225">
            <v>165400</v>
          </cell>
          <cell r="BW225">
            <v>7300</v>
          </cell>
          <cell r="BX225">
            <v>268989.59999999998</v>
          </cell>
          <cell r="BY225">
            <v>0</v>
          </cell>
        </row>
        <row r="226">
          <cell r="A226">
            <v>101063</v>
          </cell>
          <cell r="B226">
            <v>101063</v>
          </cell>
          <cell r="C226" t="str">
            <v>John Sander</v>
          </cell>
          <cell r="D226">
            <v>101063</v>
          </cell>
          <cell r="E226">
            <v>100</v>
          </cell>
          <cell r="F226">
            <v>70</v>
          </cell>
          <cell r="G226" t="str">
            <v>CE-T&amp;D Software</v>
          </cell>
          <cell r="I226">
            <v>0</v>
          </cell>
          <cell r="K226">
            <v>0</v>
          </cell>
          <cell r="M226">
            <v>0</v>
          </cell>
          <cell r="O226">
            <v>0</v>
          </cell>
          <cell r="Q226">
            <v>0</v>
          </cell>
          <cell r="S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S226">
            <v>0</v>
          </cell>
          <cell r="AT226">
            <v>0</v>
          </cell>
          <cell r="AU226">
            <v>0</v>
          </cell>
          <cell r="AV226">
            <v>0</v>
          </cell>
          <cell r="AW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6000</v>
          </cell>
          <cell r="BW226">
            <v>7300</v>
          </cell>
          <cell r="BX226">
            <v>6000</v>
          </cell>
          <cell r="BY226">
            <v>0</v>
          </cell>
        </row>
        <row r="227">
          <cell r="A227">
            <v>101076</v>
          </cell>
          <cell r="B227">
            <v>101076</v>
          </cell>
          <cell r="C227" t="str">
            <v>Mike Pescod</v>
          </cell>
          <cell r="D227">
            <v>101076</v>
          </cell>
          <cell r="E227">
            <v>100</v>
          </cell>
          <cell r="F227">
            <v>70</v>
          </cell>
          <cell r="G227" t="str">
            <v>CE- General Capital</v>
          </cell>
          <cell r="H227">
            <v>20</v>
          </cell>
          <cell r="I227">
            <v>1729.1999999999998</v>
          </cell>
          <cell r="K227">
            <v>0</v>
          </cell>
          <cell r="L227">
            <v>756</v>
          </cell>
          <cell r="M227">
            <v>39659.760000000002</v>
          </cell>
          <cell r="O227">
            <v>0</v>
          </cell>
          <cell r="Q227">
            <v>0</v>
          </cell>
          <cell r="S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S227">
            <v>0</v>
          </cell>
          <cell r="AT227">
            <v>0</v>
          </cell>
          <cell r="AU227">
            <v>0</v>
          </cell>
          <cell r="AV227">
            <v>0</v>
          </cell>
          <cell r="AW227">
            <v>0</v>
          </cell>
          <cell r="AY227">
            <v>0</v>
          </cell>
          <cell r="AZ227">
            <v>300</v>
          </cell>
          <cell r="BA227">
            <v>17403</v>
          </cell>
          <cell r="BB227">
            <v>2200</v>
          </cell>
          <cell r="BC227">
            <v>113190</v>
          </cell>
          <cell r="BD227">
            <v>0</v>
          </cell>
          <cell r="BE227">
            <v>0</v>
          </cell>
          <cell r="BF227">
            <v>0</v>
          </cell>
          <cell r="BG227">
            <v>0</v>
          </cell>
          <cell r="BH227">
            <v>0</v>
          </cell>
          <cell r="BI227">
            <v>0</v>
          </cell>
          <cell r="BJ227">
            <v>0</v>
          </cell>
          <cell r="BK227">
            <v>0</v>
          </cell>
          <cell r="BL227">
            <v>0</v>
          </cell>
          <cell r="BM227">
            <v>0</v>
          </cell>
          <cell r="BN227">
            <v>200</v>
          </cell>
          <cell r="BO227">
            <v>9400</v>
          </cell>
          <cell r="BP227">
            <v>0</v>
          </cell>
          <cell r="BQ227">
            <v>0</v>
          </cell>
          <cell r="BR227">
            <v>0</v>
          </cell>
          <cell r="BS227">
            <v>0</v>
          </cell>
          <cell r="BT227">
            <v>0</v>
          </cell>
          <cell r="BU227">
            <v>0</v>
          </cell>
          <cell r="BV227">
            <v>442852.01</v>
          </cell>
          <cell r="BW227">
            <v>7300</v>
          </cell>
          <cell r="BX227">
            <v>624233.97</v>
          </cell>
          <cell r="BY227">
            <v>0</v>
          </cell>
        </row>
        <row r="228">
          <cell r="A228">
            <v>101078</v>
          </cell>
          <cell r="B228">
            <v>101078</v>
          </cell>
          <cell r="C228" t="str">
            <v>Mike Pescod</v>
          </cell>
          <cell r="D228">
            <v>101078</v>
          </cell>
          <cell r="E228">
            <v>100</v>
          </cell>
          <cell r="F228">
            <v>70</v>
          </cell>
          <cell r="G228" t="str">
            <v>CE -Reloc &amp; upgrade Bound Rd Trans 25 MV</v>
          </cell>
          <cell r="I228">
            <v>0</v>
          </cell>
          <cell r="K228">
            <v>0</v>
          </cell>
          <cell r="M228">
            <v>0</v>
          </cell>
          <cell r="O228">
            <v>0</v>
          </cell>
          <cell r="Q228">
            <v>0</v>
          </cell>
          <cell r="S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S228">
            <v>0</v>
          </cell>
          <cell r="AT228">
            <v>0</v>
          </cell>
          <cell r="AU228">
            <v>0</v>
          </cell>
          <cell r="AV228">
            <v>0</v>
          </cell>
          <cell r="AW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0</v>
          </cell>
          <cell r="BT228">
            <v>0</v>
          </cell>
          <cell r="BU228">
            <v>0</v>
          </cell>
          <cell r="BV228">
            <v>0</v>
          </cell>
          <cell r="BW228">
            <v>7300</v>
          </cell>
          <cell r="BX228">
            <v>0</v>
          </cell>
          <cell r="BY228">
            <v>0</v>
          </cell>
        </row>
        <row r="229">
          <cell r="A229">
            <v>101079</v>
          </cell>
          <cell r="B229">
            <v>101079</v>
          </cell>
          <cell r="C229" t="str">
            <v>Mike Pescod</v>
          </cell>
          <cell r="D229">
            <v>101079</v>
          </cell>
          <cell r="E229">
            <v>100</v>
          </cell>
          <cell r="F229">
            <v>70</v>
          </cell>
          <cell r="G229" t="str">
            <v>Cornwall-UG Dist Lines South Stormont</v>
          </cell>
          <cell r="I229">
            <v>0</v>
          </cell>
          <cell r="K229">
            <v>0</v>
          </cell>
          <cell r="M229">
            <v>0</v>
          </cell>
          <cell r="O229">
            <v>0</v>
          </cell>
          <cell r="Q229">
            <v>0</v>
          </cell>
          <cell r="S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S229">
            <v>0</v>
          </cell>
          <cell r="AT229">
            <v>0</v>
          </cell>
          <cell r="AU229">
            <v>0</v>
          </cell>
          <cell r="AV229">
            <v>0</v>
          </cell>
          <cell r="AW229">
            <v>0</v>
          </cell>
          <cell r="AY229">
            <v>0</v>
          </cell>
          <cell r="AZ229">
            <v>0</v>
          </cell>
          <cell r="BA229">
            <v>0</v>
          </cell>
          <cell r="BB229">
            <v>0</v>
          </cell>
          <cell r="BC229">
            <v>0</v>
          </cell>
          <cell r="BD229">
            <v>0</v>
          </cell>
          <cell r="BE229">
            <v>0</v>
          </cell>
          <cell r="BF229">
            <v>0</v>
          </cell>
          <cell r="BG229">
            <v>0</v>
          </cell>
          <cell r="BH229">
            <v>0</v>
          </cell>
          <cell r="BI229">
            <v>0</v>
          </cell>
          <cell r="BJ229">
            <v>0</v>
          </cell>
          <cell r="BK229">
            <v>0</v>
          </cell>
          <cell r="BL229">
            <v>0</v>
          </cell>
          <cell r="BM229">
            <v>0</v>
          </cell>
          <cell r="BN229">
            <v>0</v>
          </cell>
          <cell r="BO229">
            <v>0</v>
          </cell>
          <cell r="BP229">
            <v>0</v>
          </cell>
          <cell r="BQ229">
            <v>0</v>
          </cell>
          <cell r="BR229">
            <v>0</v>
          </cell>
          <cell r="BS229">
            <v>0</v>
          </cell>
          <cell r="BT229">
            <v>0</v>
          </cell>
          <cell r="BU229">
            <v>0</v>
          </cell>
          <cell r="BV229">
            <v>0</v>
          </cell>
          <cell r="BW229">
            <v>7300</v>
          </cell>
          <cell r="BX229">
            <v>0</v>
          </cell>
          <cell r="BY229">
            <v>0</v>
          </cell>
        </row>
        <row r="230">
          <cell r="A230">
            <v>101080</v>
          </cell>
          <cell r="B230">
            <v>101080</v>
          </cell>
          <cell r="C230" t="str">
            <v>Mike Pescod</v>
          </cell>
          <cell r="D230">
            <v>101080</v>
          </cell>
          <cell r="E230">
            <v>100</v>
          </cell>
          <cell r="F230">
            <v>70</v>
          </cell>
          <cell r="G230" t="str">
            <v>Cornwall-UG Dist Lines South Glengarry</v>
          </cell>
          <cell r="I230">
            <v>0</v>
          </cell>
          <cell r="K230">
            <v>0</v>
          </cell>
          <cell r="M230">
            <v>0</v>
          </cell>
          <cell r="O230">
            <v>0</v>
          </cell>
          <cell r="Q230">
            <v>0</v>
          </cell>
          <cell r="S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S230">
            <v>0</v>
          </cell>
          <cell r="AT230">
            <v>0</v>
          </cell>
          <cell r="AU230">
            <v>0</v>
          </cell>
          <cell r="AV230">
            <v>0</v>
          </cell>
          <cell r="AW230">
            <v>0</v>
          </cell>
          <cell r="AY230">
            <v>0</v>
          </cell>
          <cell r="AZ230">
            <v>0</v>
          </cell>
          <cell r="BA230">
            <v>0</v>
          </cell>
          <cell r="BB230">
            <v>0</v>
          </cell>
          <cell r="BC230">
            <v>0</v>
          </cell>
          <cell r="BD230">
            <v>0</v>
          </cell>
          <cell r="BE230">
            <v>0</v>
          </cell>
          <cell r="BF230">
            <v>0</v>
          </cell>
          <cell r="BG230">
            <v>0</v>
          </cell>
          <cell r="BH230">
            <v>0</v>
          </cell>
          <cell r="BI230">
            <v>0</v>
          </cell>
          <cell r="BJ230">
            <v>0</v>
          </cell>
          <cell r="BK230">
            <v>0</v>
          </cell>
          <cell r="BL230">
            <v>0</v>
          </cell>
          <cell r="BM230">
            <v>0</v>
          </cell>
          <cell r="BN230">
            <v>0</v>
          </cell>
          <cell r="BO230">
            <v>0</v>
          </cell>
          <cell r="BP230">
            <v>0</v>
          </cell>
          <cell r="BQ230">
            <v>0</v>
          </cell>
          <cell r="BR230">
            <v>0</v>
          </cell>
          <cell r="BS230">
            <v>0</v>
          </cell>
          <cell r="BT230">
            <v>0</v>
          </cell>
          <cell r="BU230">
            <v>0</v>
          </cell>
          <cell r="BV230">
            <v>0</v>
          </cell>
          <cell r="BW230">
            <v>7300</v>
          </cell>
          <cell r="BX230">
            <v>0</v>
          </cell>
          <cell r="BY230">
            <v>0</v>
          </cell>
        </row>
        <row r="231">
          <cell r="A231">
            <v>101090</v>
          </cell>
          <cell r="B231">
            <v>101090</v>
          </cell>
          <cell r="C231" t="str">
            <v>Mike Pescod</v>
          </cell>
          <cell r="D231">
            <v>101090</v>
          </cell>
          <cell r="E231">
            <v>100</v>
          </cell>
          <cell r="F231">
            <v>70</v>
          </cell>
          <cell r="G231" t="str">
            <v>Cornwall - Generator Rebuilds</v>
          </cell>
          <cell r="I231">
            <v>0</v>
          </cell>
          <cell r="K231">
            <v>0</v>
          </cell>
          <cell r="M231">
            <v>0</v>
          </cell>
          <cell r="O231">
            <v>0</v>
          </cell>
          <cell r="Q231">
            <v>0</v>
          </cell>
          <cell r="S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S231">
            <v>0</v>
          </cell>
          <cell r="AT231">
            <v>0</v>
          </cell>
          <cell r="AU231">
            <v>0</v>
          </cell>
          <cell r="AV231">
            <v>0</v>
          </cell>
          <cell r="AW231">
            <v>0</v>
          </cell>
          <cell r="AY231">
            <v>0</v>
          </cell>
          <cell r="AZ231">
            <v>0</v>
          </cell>
          <cell r="BA231">
            <v>0</v>
          </cell>
          <cell r="BB231">
            <v>0</v>
          </cell>
          <cell r="BC231">
            <v>0</v>
          </cell>
          <cell r="BD231">
            <v>0</v>
          </cell>
          <cell r="BE231">
            <v>0</v>
          </cell>
          <cell r="BF231">
            <v>0</v>
          </cell>
          <cell r="BG231">
            <v>0</v>
          </cell>
          <cell r="BH231">
            <v>0</v>
          </cell>
          <cell r="BI231">
            <v>0</v>
          </cell>
          <cell r="BJ231">
            <v>0</v>
          </cell>
          <cell r="BK231">
            <v>0</v>
          </cell>
          <cell r="BL231">
            <v>0</v>
          </cell>
          <cell r="BM231">
            <v>0</v>
          </cell>
          <cell r="BN231">
            <v>0</v>
          </cell>
          <cell r="BO231">
            <v>0</v>
          </cell>
          <cell r="BP231">
            <v>0</v>
          </cell>
          <cell r="BQ231">
            <v>0</v>
          </cell>
          <cell r="BR231">
            <v>0</v>
          </cell>
          <cell r="BS231">
            <v>0</v>
          </cell>
          <cell r="BT231">
            <v>0</v>
          </cell>
          <cell r="BU231">
            <v>0</v>
          </cell>
          <cell r="BV231">
            <v>0</v>
          </cell>
          <cell r="BW231">
            <v>7300</v>
          </cell>
          <cell r="BX231">
            <v>0</v>
          </cell>
          <cell r="BY231">
            <v>0</v>
          </cell>
        </row>
        <row r="232">
          <cell r="A232">
            <v>101106</v>
          </cell>
          <cell r="B232">
            <v>101106</v>
          </cell>
          <cell r="C232" t="str">
            <v>Mike Pescod</v>
          </cell>
          <cell r="D232">
            <v>101106</v>
          </cell>
          <cell r="E232">
            <v>100</v>
          </cell>
          <cell r="F232">
            <v>70</v>
          </cell>
          <cell r="G232" t="str">
            <v>CE - LIMS System upgrades</v>
          </cell>
          <cell r="I232">
            <v>0</v>
          </cell>
          <cell r="K232">
            <v>0</v>
          </cell>
          <cell r="M232">
            <v>0</v>
          </cell>
          <cell r="O232">
            <v>0</v>
          </cell>
          <cell r="Q232">
            <v>0</v>
          </cell>
          <cell r="S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S232">
            <v>0</v>
          </cell>
          <cell r="AT232">
            <v>0</v>
          </cell>
          <cell r="AU232">
            <v>0</v>
          </cell>
          <cell r="AV232">
            <v>0</v>
          </cell>
          <cell r="AW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7300</v>
          </cell>
          <cell r="BX232">
            <v>0</v>
          </cell>
          <cell r="BY232">
            <v>0</v>
          </cell>
        </row>
        <row r="233">
          <cell r="A233">
            <v>101081</v>
          </cell>
          <cell r="B233">
            <v>101081</v>
          </cell>
          <cell r="C233" t="str">
            <v>Mike Pescod</v>
          </cell>
          <cell r="D233">
            <v>101081</v>
          </cell>
          <cell r="E233">
            <v>100</v>
          </cell>
          <cell r="F233">
            <v>70</v>
          </cell>
          <cell r="G233" t="str">
            <v>Cornwall-UG Dist Lines Cornwall Island</v>
          </cell>
          <cell r="I233">
            <v>0</v>
          </cell>
          <cell r="K233">
            <v>0</v>
          </cell>
          <cell r="M233">
            <v>0</v>
          </cell>
          <cell r="O233">
            <v>0</v>
          </cell>
          <cell r="Q233">
            <v>0</v>
          </cell>
          <cell r="S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P233">
            <v>0</v>
          </cell>
          <cell r="AQ233">
            <v>0</v>
          </cell>
          <cell r="AS233">
            <v>0</v>
          </cell>
          <cell r="AT233">
            <v>0</v>
          </cell>
          <cell r="AU233">
            <v>0</v>
          </cell>
          <cell r="AV233">
            <v>0</v>
          </cell>
          <cell r="AW233">
            <v>0</v>
          </cell>
          <cell r="AY233">
            <v>0</v>
          </cell>
          <cell r="AZ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0</v>
          </cell>
          <cell r="BV233">
            <v>0</v>
          </cell>
          <cell r="BW233">
            <v>7300</v>
          </cell>
          <cell r="BX233">
            <v>0</v>
          </cell>
          <cell r="BY233">
            <v>0</v>
          </cell>
        </row>
        <row r="234">
          <cell r="A234">
            <v>0</v>
          </cell>
          <cell r="K234">
            <v>0</v>
          </cell>
          <cell r="M234">
            <v>0</v>
          </cell>
          <cell r="O234">
            <v>0</v>
          </cell>
          <cell r="Q234">
            <v>0</v>
          </cell>
          <cell r="S234">
            <v>0</v>
          </cell>
          <cell r="U234">
            <v>0</v>
          </cell>
          <cell r="V234">
            <v>0</v>
          </cell>
          <cell r="W234">
            <v>0</v>
          </cell>
          <cell r="X234">
            <v>0</v>
          </cell>
          <cell r="Y234">
            <v>0</v>
          </cell>
          <cell r="BO234">
            <v>0</v>
          </cell>
          <cell r="BV234" t="str">
            <v>7300 Total CE Dist</v>
          </cell>
          <cell r="BX234">
            <v>3127156.1000000006</v>
          </cell>
        </row>
        <row r="235">
          <cell r="A235">
            <v>101000</v>
          </cell>
          <cell r="B235">
            <v>101000</v>
          </cell>
          <cell r="C235" t="str">
            <v>Mike Pescod</v>
          </cell>
          <cell r="D235">
            <v>101000</v>
          </cell>
          <cell r="E235">
            <v>100</v>
          </cell>
          <cell r="F235">
            <v>70</v>
          </cell>
          <cell r="G235" t="str">
            <v>CE-New Telephone System</v>
          </cell>
          <cell r="I235">
            <v>0</v>
          </cell>
          <cell r="K235">
            <v>0</v>
          </cell>
          <cell r="M235">
            <v>0</v>
          </cell>
          <cell r="O235">
            <v>0</v>
          </cell>
          <cell r="Q235">
            <v>0</v>
          </cell>
          <cell r="S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S235">
            <v>0</v>
          </cell>
          <cell r="AT235">
            <v>0</v>
          </cell>
          <cell r="AU235">
            <v>0</v>
          </cell>
          <cell r="AV235">
            <v>0</v>
          </cell>
          <cell r="AW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0</v>
          </cell>
          <cell r="BO235">
            <v>0</v>
          </cell>
          <cell r="BP235">
            <v>0</v>
          </cell>
          <cell r="BQ235">
            <v>0</v>
          </cell>
          <cell r="BR235">
            <v>0</v>
          </cell>
          <cell r="BS235">
            <v>0</v>
          </cell>
          <cell r="BT235">
            <v>0</v>
          </cell>
          <cell r="BU235">
            <v>0</v>
          </cell>
          <cell r="BV235">
            <v>0</v>
          </cell>
          <cell r="BW235">
            <v>7410</v>
          </cell>
          <cell r="BX235">
            <v>0</v>
          </cell>
          <cell r="BY235">
            <v>0</v>
          </cell>
        </row>
        <row r="236">
          <cell r="A236">
            <v>0</v>
          </cell>
          <cell r="K236">
            <v>0</v>
          </cell>
          <cell r="M236">
            <v>0</v>
          </cell>
          <cell r="O236">
            <v>0</v>
          </cell>
          <cell r="Q236">
            <v>0</v>
          </cell>
          <cell r="S236">
            <v>0</v>
          </cell>
          <cell r="U236">
            <v>0</v>
          </cell>
          <cell r="V236">
            <v>0</v>
          </cell>
          <cell r="W236">
            <v>0</v>
          </cell>
          <cell r="X236">
            <v>0</v>
          </cell>
          <cell r="Y236">
            <v>0</v>
          </cell>
          <cell r="BO236">
            <v>0</v>
          </cell>
          <cell r="BV236" t="str">
            <v>7410 Total CE General</v>
          </cell>
          <cell r="BX236">
            <v>0</v>
          </cell>
        </row>
        <row r="237">
          <cell r="A237">
            <v>101091</v>
          </cell>
          <cell r="B237">
            <v>101091</v>
          </cell>
          <cell r="C237" t="str">
            <v>John Sander</v>
          </cell>
          <cell r="D237">
            <v>101091</v>
          </cell>
          <cell r="E237">
            <v>100</v>
          </cell>
          <cell r="F237">
            <v>70</v>
          </cell>
          <cell r="G237" t="str">
            <v>CE - Scada IT Capital Improvements</v>
          </cell>
          <cell r="I237">
            <v>0</v>
          </cell>
          <cell r="K237">
            <v>0</v>
          </cell>
          <cell r="M237">
            <v>0</v>
          </cell>
          <cell r="O237">
            <v>0</v>
          </cell>
          <cell r="Q237">
            <v>0</v>
          </cell>
          <cell r="S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S237">
            <v>0</v>
          </cell>
          <cell r="AT237">
            <v>0</v>
          </cell>
          <cell r="AU237">
            <v>0</v>
          </cell>
          <cell r="AV237">
            <v>0</v>
          </cell>
          <cell r="AW237">
            <v>0</v>
          </cell>
          <cell r="AY237">
            <v>0</v>
          </cell>
          <cell r="AZ237">
            <v>0</v>
          </cell>
          <cell r="BA237">
            <v>0</v>
          </cell>
          <cell r="BC237">
            <v>0</v>
          </cell>
          <cell r="BD237">
            <v>120</v>
          </cell>
          <cell r="BE237">
            <v>6373.2</v>
          </cell>
          <cell r="BF237">
            <v>0</v>
          </cell>
          <cell r="BG237">
            <v>0</v>
          </cell>
          <cell r="BH237">
            <v>16</v>
          </cell>
          <cell r="BI237">
            <v>512</v>
          </cell>
          <cell r="BJ237">
            <v>0</v>
          </cell>
          <cell r="BK237">
            <v>0</v>
          </cell>
          <cell r="BL237">
            <v>0</v>
          </cell>
          <cell r="BM237">
            <v>0</v>
          </cell>
          <cell r="BN237">
            <v>0</v>
          </cell>
          <cell r="BO237">
            <v>0</v>
          </cell>
          <cell r="BP237">
            <v>0</v>
          </cell>
          <cell r="BQ237">
            <v>0</v>
          </cell>
          <cell r="BR237">
            <v>0</v>
          </cell>
          <cell r="BS237">
            <v>0</v>
          </cell>
          <cell r="BT237">
            <v>0</v>
          </cell>
          <cell r="BU237">
            <v>0</v>
          </cell>
          <cell r="BV237">
            <v>5000</v>
          </cell>
          <cell r="BW237">
            <v>7402</v>
          </cell>
          <cell r="BX237">
            <v>11885.2</v>
          </cell>
          <cell r="BY237">
            <v>0</v>
          </cell>
        </row>
        <row r="238">
          <cell r="A238">
            <v>101093</v>
          </cell>
          <cell r="B238">
            <v>101093</v>
          </cell>
          <cell r="C238" t="str">
            <v>John Sander</v>
          </cell>
          <cell r="D238">
            <v>101093</v>
          </cell>
          <cell r="E238">
            <v>100</v>
          </cell>
          <cell r="F238">
            <v>70</v>
          </cell>
          <cell r="G238" t="str">
            <v>CE - New Servers in 0070</v>
          </cell>
          <cell r="I238">
            <v>0</v>
          </cell>
          <cell r="K238">
            <v>0</v>
          </cell>
          <cell r="M238">
            <v>0</v>
          </cell>
          <cell r="O238">
            <v>0</v>
          </cell>
          <cell r="Q238">
            <v>0</v>
          </cell>
          <cell r="S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S238">
            <v>0</v>
          </cell>
          <cell r="AT238">
            <v>0</v>
          </cell>
          <cell r="AU238">
            <v>0</v>
          </cell>
          <cell r="AV238">
            <v>0</v>
          </cell>
          <cell r="AW238">
            <v>0</v>
          </cell>
          <cell r="AY238">
            <v>0</v>
          </cell>
          <cell r="AZ238">
            <v>0</v>
          </cell>
          <cell r="BA238">
            <v>0</v>
          </cell>
          <cell r="BB238">
            <v>0</v>
          </cell>
          <cell r="BC238">
            <v>0</v>
          </cell>
          <cell r="BD238">
            <v>0</v>
          </cell>
          <cell r="BE238">
            <v>0</v>
          </cell>
          <cell r="BF238">
            <v>0</v>
          </cell>
          <cell r="BG238">
            <v>0</v>
          </cell>
          <cell r="BH238">
            <v>160</v>
          </cell>
          <cell r="BI238">
            <v>5120</v>
          </cell>
          <cell r="BJ238">
            <v>0</v>
          </cell>
          <cell r="BK238">
            <v>0</v>
          </cell>
          <cell r="BL238">
            <v>0</v>
          </cell>
          <cell r="BM238">
            <v>0</v>
          </cell>
          <cell r="BN238">
            <v>0</v>
          </cell>
          <cell r="BO238">
            <v>0</v>
          </cell>
          <cell r="BP238">
            <v>0</v>
          </cell>
          <cell r="BQ238">
            <v>0</v>
          </cell>
          <cell r="BR238">
            <v>0</v>
          </cell>
          <cell r="BS238">
            <v>0</v>
          </cell>
          <cell r="BT238">
            <v>0</v>
          </cell>
          <cell r="BU238">
            <v>0</v>
          </cell>
          <cell r="BV238">
            <v>40000</v>
          </cell>
          <cell r="BW238">
            <v>7402</v>
          </cell>
          <cell r="BX238">
            <v>45120</v>
          </cell>
          <cell r="BY238">
            <v>0</v>
          </cell>
        </row>
        <row r="239">
          <cell r="A239">
            <v>101094</v>
          </cell>
          <cell r="B239">
            <v>101094</v>
          </cell>
          <cell r="C239" t="str">
            <v>John Sander</v>
          </cell>
          <cell r="D239">
            <v>101094</v>
          </cell>
          <cell r="E239">
            <v>100</v>
          </cell>
          <cell r="F239">
            <v>70</v>
          </cell>
          <cell r="G239" t="str">
            <v>CE -  New PC's in 0070</v>
          </cell>
          <cell r="I239">
            <v>0</v>
          </cell>
          <cell r="K239">
            <v>0</v>
          </cell>
          <cell r="M239">
            <v>0</v>
          </cell>
          <cell r="O239">
            <v>0</v>
          </cell>
          <cell r="Q239">
            <v>0</v>
          </cell>
          <cell r="S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P239">
            <v>0</v>
          </cell>
          <cell r="AQ239">
            <v>0</v>
          </cell>
          <cell r="AS239">
            <v>0</v>
          </cell>
          <cell r="AT239">
            <v>0</v>
          </cell>
          <cell r="AU239">
            <v>0</v>
          </cell>
          <cell r="AV239">
            <v>0</v>
          </cell>
          <cell r="AW239">
            <v>0</v>
          </cell>
          <cell r="AY239">
            <v>0</v>
          </cell>
          <cell r="AZ239">
            <v>0</v>
          </cell>
          <cell r="BA239">
            <v>0</v>
          </cell>
          <cell r="BB239">
            <v>0</v>
          </cell>
          <cell r="BC239">
            <v>0</v>
          </cell>
          <cell r="BD239">
            <v>0</v>
          </cell>
          <cell r="BE239">
            <v>0</v>
          </cell>
          <cell r="BF239">
            <v>0</v>
          </cell>
          <cell r="BG239">
            <v>0</v>
          </cell>
          <cell r="BH239">
            <v>145</v>
          </cell>
          <cell r="BI239">
            <v>4640</v>
          </cell>
          <cell r="BJ239">
            <v>0</v>
          </cell>
          <cell r="BK239">
            <v>0</v>
          </cell>
          <cell r="BL239">
            <v>0</v>
          </cell>
          <cell r="BM239">
            <v>0</v>
          </cell>
          <cell r="BN239">
            <v>0</v>
          </cell>
          <cell r="BO239">
            <v>0</v>
          </cell>
          <cell r="BP239">
            <v>0</v>
          </cell>
          <cell r="BQ239">
            <v>0</v>
          </cell>
          <cell r="BR239">
            <v>0</v>
          </cell>
          <cell r="BS239">
            <v>0</v>
          </cell>
          <cell r="BT239">
            <v>0</v>
          </cell>
          <cell r="BU239">
            <v>0</v>
          </cell>
          <cell r="BV239">
            <v>35000</v>
          </cell>
          <cell r="BW239">
            <v>7402</v>
          </cell>
          <cell r="BX239">
            <v>39640</v>
          </cell>
          <cell r="BY239">
            <v>0</v>
          </cell>
        </row>
        <row r="240">
          <cell r="A240">
            <v>101096</v>
          </cell>
          <cell r="B240">
            <v>101096</v>
          </cell>
          <cell r="C240" t="str">
            <v>John Sander</v>
          </cell>
          <cell r="D240">
            <v>101096</v>
          </cell>
          <cell r="E240">
            <v>100</v>
          </cell>
          <cell r="F240">
            <v>70</v>
          </cell>
          <cell r="G240" t="str">
            <v>CE - Hardware Peripherals &amp; Acc in 0070</v>
          </cell>
          <cell r="I240">
            <v>0</v>
          </cell>
          <cell r="K240">
            <v>0</v>
          </cell>
          <cell r="M240">
            <v>0</v>
          </cell>
          <cell r="O240">
            <v>0</v>
          </cell>
          <cell r="Q240">
            <v>0</v>
          </cell>
          <cell r="S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S240">
            <v>0</v>
          </cell>
          <cell r="AT240">
            <v>0</v>
          </cell>
          <cell r="AU240">
            <v>0</v>
          </cell>
          <cell r="AV240">
            <v>0</v>
          </cell>
          <cell r="AW240">
            <v>0</v>
          </cell>
          <cell r="AY240">
            <v>0</v>
          </cell>
          <cell r="AZ240">
            <v>0</v>
          </cell>
          <cell r="BA240">
            <v>0</v>
          </cell>
          <cell r="BB240">
            <v>0</v>
          </cell>
          <cell r="BC240">
            <v>0</v>
          </cell>
          <cell r="BD240">
            <v>0</v>
          </cell>
          <cell r="BE240">
            <v>0</v>
          </cell>
          <cell r="BF240">
            <v>0</v>
          </cell>
          <cell r="BG240">
            <v>0</v>
          </cell>
          <cell r="BH240">
            <v>20</v>
          </cell>
          <cell r="BI240">
            <v>640</v>
          </cell>
          <cell r="BJ240">
            <v>0</v>
          </cell>
          <cell r="BK240">
            <v>0</v>
          </cell>
          <cell r="BL240">
            <v>0</v>
          </cell>
          <cell r="BM240">
            <v>0</v>
          </cell>
          <cell r="BN240">
            <v>0</v>
          </cell>
          <cell r="BO240">
            <v>0</v>
          </cell>
          <cell r="BP240">
            <v>0</v>
          </cell>
          <cell r="BQ240">
            <v>0</v>
          </cell>
          <cell r="BR240">
            <v>0</v>
          </cell>
          <cell r="BS240">
            <v>0</v>
          </cell>
          <cell r="BT240">
            <v>0</v>
          </cell>
          <cell r="BU240">
            <v>0</v>
          </cell>
          <cell r="BV240">
            <v>19000</v>
          </cell>
          <cell r="BW240">
            <v>7402</v>
          </cell>
          <cell r="BX240">
            <v>19640</v>
          </cell>
          <cell r="BY240">
            <v>0</v>
          </cell>
        </row>
        <row r="241">
          <cell r="A241">
            <v>0</v>
          </cell>
          <cell r="K241">
            <v>0</v>
          </cell>
          <cell r="M241">
            <v>0</v>
          </cell>
          <cell r="O241">
            <v>0</v>
          </cell>
          <cell r="Q241">
            <v>0</v>
          </cell>
          <cell r="S241">
            <v>0</v>
          </cell>
          <cell r="U241">
            <v>0</v>
          </cell>
          <cell r="W241">
            <v>0</v>
          </cell>
          <cell r="BV241" t="str">
            <v>7402 Total CE IT</v>
          </cell>
          <cell r="BX241">
            <v>116285.2</v>
          </cell>
        </row>
        <row r="242">
          <cell r="A242">
            <v>0</v>
          </cell>
          <cell r="K242">
            <v>0</v>
          </cell>
          <cell r="M242">
            <v>0</v>
          </cell>
          <cell r="O242">
            <v>0</v>
          </cell>
          <cell r="Q242">
            <v>0</v>
          </cell>
          <cell r="S242">
            <v>0</v>
          </cell>
          <cell r="U242">
            <v>0</v>
          </cell>
          <cell r="V242">
            <v>0</v>
          </cell>
          <cell r="W242">
            <v>0</v>
          </cell>
          <cell r="X242">
            <v>0</v>
          </cell>
          <cell r="Y242">
            <v>0</v>
          </cell>
          <cell r="BO242">
            <v>0</v>
          </cell>
          <cell r="BV242" t="str">
            <v>Grand Total for Capital</v>
          </cell>
          <cell r="BX242">
            <v>11843408.409999998</v>
          </cell>
        </row>
        <row r="243">
          <cell r="A243">
            <v>0</v>
          </cell>
          <cell r="K243">
            <v>0</v>
          </cell>
          <cell r="M243">
            <v>0</v>
          </cell>
          <cell r="O243">
            <v>0</v>
          </cell>
          <cell r="Q243">
            <v>0</v>
          </cell>
          <cell r="S243">
            <v>0</v>
          </cell>
          <cell r="U243">
            <v>0</v>
          </cell>
          <cell r="V243">
            <v>0</v>
          </cell>
          <cell r="W243">
            <v>0</v>
          </cell>
          <cell r="X243">
            <v>0</v>
          </cell>
          <cell r="Y243">
            <v>0</v>
          </cell>
          <cell r="BO243">
            <v>0</v>
          </cell>
        </row>
        <row r="244">
          <cell r="A244">
            <v>350000</v>
          </cell>
          <cell r="B244">
            <v>350000</v>
          </cell>
          <cell r="C244" t="str">
            <v>S Sheogobind</v>
          </cell>
          <cell r="D244">
            <v>350000</v>
          </cell>
          <cell r="E244">
            <v>350</v>
          </cell>
          <cell r="F244">
            <v>20</v>
          </cell>
          <cell r="G244" t="str">
            <v>Operation Super. &amp; Engineering-System</v>
          </cell>
          <cell r="H244">
            <v>197</v>
          </cell>
          <cell r="I244">
            <v>17032.62</v>
          </cell>
          <cell r="K244">
            <v>0</v>
          </cell>
          <cell r="M244">
            <v>0</v>
          </cell>
          <cell r="O244">
            <v>0</v>
          </cell>
          <cell r="Q244">
            <v>0</v>
          </cell>
          <cell r="S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S244">
            <v>0</v>
          </cell>
          <cell r="AT244">
            <v>0</v>
          </cell>
          <cell r="AU244">
            <v>0</v>
          </cell>
          <cell r="AV244">
            <v>0</v>
          </cell>
          <cell r="AW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v>
          </cell>
          <cell r="BO244">
            <v>0</v>
          </cell>
          <cell r="BP244">
            <v>0</v>
          </cell>
          <cell r="BQ244">
            <v>0</v>
          </cell>
          <cell r="BR244">
            <v>0</v>
          </cell>
          <cell r="BS244">
            <v>0</v>
          </cell>
          <cell r="BT244">
            <v>0</v>
          </cell>
          <cell r="BU244">
            <v>0</v>
          </cell>
          <cell r="BV244">
            <v>0</v>
          </cell>
          <cell r="BW244">
            <v>0</v>
          </cell>
          <cell r="BY244">
            <v>2100</v>
          </cell>
          <cell r="BZ244">
            <v>17032.62</v>
          </cell>
        </row>
        <row r="245">
          <cell r="A245">
            <v>350001</v>
          </cell>
          <cell r="B245">
            <v>350001</v>
          </cell>
          <cell r="C245" t="str">
            <v>S Sheogobind</v>
          </cell>
          <cell r="D245">
            <v>350001</v>
          </cell>
          <cell r="E245">
            <v>350</v>
          </cell>
          <cell r="F245">
            <v>20</v>
          </cell>
          <cell r="G245" t="str">
            <v>OEB Preparation-Transmission</v>
          </cell>
          <cell r="I245">
            <v>0</v>
          </cell>
          <cell r="K245">
            <v>0</v>
          </cell>
          <cell r="M245">
            <v>0</v>
          </cell>
          <cell r="O245">
            <v>0</v>
          </cell>
          <cell r="Q245">
            <v>0</v>
          </cell>
          <cell r="S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S245">
            <v>0</v>
          </cell>
          <cell r="AT245">
            <v>0</v>
          </cell>
          <cell r="AU245">
            <v>0</v>
          </cell>
          <cell r="AV245">
            <v>0</v>
          </cell>
          <cell r="AW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v>
          </cell>
          <cell r="BV245">
            <v>0</v>
          </cell>
          <cell r="BW245">
            <v>0</v>
          </cell>
          <cell r="BY245">
            <v>2100</v>
          </cell>
          <cell r="BZ245">
            <v>0</v>
          </cell>
        </row>
        <row r="246">
          <cell r="A246">
            <v>350002</v>
          </cell>
          <cell r="B246">
            <v>350002</v>
          </cell>
          <cell r="C246" t="str">
            <v>S Sheogobind</v>
          </cell>
          <cell r="D246">
            <v>350002</v>
          </cell>
          <cell r="E246">
            <v>350</v>
          </cell>
          <cell r="F246">
            <v>20</v>
          </cell>
          <cell r="G246" t="str">
            <v>IMO Preparation-Transmission</v>
          </cell>
          <cell r="H246">
            <v>50</v>
          </cell>
          <cell r="I246">
            <v>4323</v>
          </cell>
          <cell r="K246">
            <v>0</v>
          </cell>
          <cell r="M246">
            <v>0</v>
          </cell>
          <cell r="O246">
            <v>0</v>
          </cell>
          <cell r="Q246">
            <v>0</v>
          </cell>
          <cell r="R246">
            <v>36</v>
          </cell>
          <cell r="S246">
            <v>2136.96</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S246">
            <v>0</v>
          </cell>
          <cell r="AT246">
            <v>0</v>
          </cell>
          <cell r="AU246">
            <v>0</v>
          </cell>
          <cell r="AV246">
            <v>0</v>
          </cell>
          <cell r="AW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Y246">
            <v>2100</v>
          </cell>
          <cell r="BZ246">
            <v>6459.96</v>
          </cell>
        </row>
        <row r="247">
          <cell r="A247">
            <v>350003</v>
          </cell>
          <cell r="B247">
            <v>350003</v>
          </cell>
          <cell r="C247" t="str">
            <v>S Sheogobind</v>
          </cell>
          <cell r="D247">
            <v>350003</v>
          </cell>
          <cell r="E247">
            <v>350</v>
          </cell>
          <cell r="F247">
            <v>20</v>
          </cell>
          <cell r="G247" t="str">
            <v>Load Dispatching-Transmission 60 Cycle</v>
          </cell>
          <cell r="I247">
            <v>0</v>
          </cell>
          <cell r="K247">
            <v>0</v>
          </cell>
          <cell r="M247">
            <v>0</v>
          </cell>
          <cell r="O247">
            <v>0</v>
          </cell>
          <cell r="Q247">
            <v>0</v>
          </cell>
          <cell r="R247">
            <v>1168</v>
          </cell>
          <cell r="S247">
            <v>69332.479999999996</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S247">
            <v>0</v>
          </cell>
          <cell r="AT247">
            <v>0</v>
          </cell>
          <cell r="AU247">
            <v>0</v>
          </cell>
          <cell r="AV247">
            <v>0</v>
          </cell>
          <cell r="AW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Y247">
            <v>2100</v>
          </cell>
          <cell r="BZ247">
            <v>69332.479999999996</v>
          </cell>
        </row>
        <row r="248">
          <cell r="A248">
            <v>350004</v>
          </cell>
          <cell r="B248">
            <v>350004</v>
          </cell>
          <cell r="C248" t="str">
            <v>S Sheogobind</v>
          </cell>
          <cell r="D248">
            <v>350004</v>
          </cell>
          <cell r="E248">
            <v>350</v>
          </cell>
          <cell r="F248">
            <v>20</v>
          </cell>
          <cell r="G248" t="str">
            <v>Load Dispatching-Transmission 25 Cycle</v>
          </cell>
          <cell r="I248">
            <v>0</v>
          </cell>
          <cell r="K248">
            <v>0</v>
          </cell>
          <cell r="M248">
            <v>0</v>
          </cell>
          <cell r="O248">
            <v>0</v>
          </cell>
          <cell r="Q248">
            <v>0</v>
          </cell>
          <cell r="S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S248">
            <v>0</v>
          </cell>
          <cell r="AT248">
            <v>0</v>
          </cell>
          <cell r="AU248">
            <v>0</v>
          </cell>
          <cell r="AV248">
            <v>0</v>
          </cell>
          <cell r="AW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Y248">
            <v>2100</v>
          </cell>
          <cell r="BZ248">
            <v>0</v>
          </cell>
        </row>
        <row r="249">
          <cell r="A249">
            <v>350005</v>
          </cell>
          <cell r="B249">
            <v>350005</v>
          </cell>
          <cell r="C249" t="str">
            <v>S Sheogobind</v>
          </cell>
          <cell r="D249">
            <v>350005</v>
          </cell>
          <cell r="E249">
            <v>350</v>
          </cell>
          <cell r="F249">
            <v>20</v>
          </cell>
          <cell r="G249" t="str">
            <v>St Building &amp; Fixture Exp-St 11-60 Cycle</v>
          </cell>
          <cell r="I249">
            <v>0</v>
          </cell>
          <cell r="K249">
            <v>0</v>
          </cell>
          <cell r="M249">
            <v>0</v>
          </cell>
          <cell r="O249">
            <v>0</v>
          </cell>
          <cell r="Q249">
            <v>0</v>
          </cell>
          <cell r="S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S249">
            <v>0</v>
          </cell>
          <cell r="AT249">
            <v>0</v>
          </cell>
          <cell r="AU249">
            <v>0</v>
          </cell>
          <cell r="AV249">
            <v>0</v>
          </cell>
          <cell r="AW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U249">
            <v>0</v>
          </cell>
          <cell r="BV249">
            <v>37340</v>
          </cell>
          <cell r="BW249">
            <v>0</v>
          </cell>
          <cell r="BY249">
            <v>2100</v>
          </cell>
          <cell r="BZ249">
            <v>37340</v>
          </cell>
        </row>
        <row r="250">
          <cell r="A250">
            <v>350006</v>
          </cell>
          <cell r="B250">
            <v>350006</v>
          </cell>
          <cell r="C250" t="str">
            <v>S Sheogobind</v>
          </cell>
          <cell r="D250">
            <v>350006</v>
          </cell>
          <cell r="E250">
            <v>350</v>
          </cell>
          <cell r="F250">
            <v>20</v>
          </cell>
          <cell r="G250" t="str">
            <v>St Building &amp; Fixture Exp-St 11-25 Cycle</v>
          </cell>
          <cell r="I250">
            <v>0</v>
          </cell>
          <cell r="K250">
            <v>0</v>
          </cell>
          <cell r="M250">
            <v>0</v>
          </cell>
          <cell r="O250">
            <v>0</v>
          </cell>
          <cell r="Q250">
            <v>0</v>
          </cell>
          <cell r="S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S250">
            <v>0</v>
          </cell>
          <cell r="AT250">
            <v>0</v>
          </cell>
          <cell r="AU250">
            <v>0</v>
          </cell>
          <cell r="AV250">
            <v>0</v>
          </cell>
          <cell r="AW250">
            <v>0</v>
          </cell>
          <cell r="AY250">
            <v>0</v>
          </cell>
          <cell r="AZ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N250">
            <v>0</v>
          </cell>
          <cell r="BO250">
            <v>0</v>
          </cell>
          <cell r="BP250">
            <v>0</v>
          </cell>
          <cell r="BQ250">
            <v>0</v>
          </cell>
          <cell r="BR250">
            <v>0</v>
          </cell>
          <cell r="BS250">
            <v>0</v>
          </cell>
          <cell r="BT250">
            <v>0</v>
          </cell>
          <cell r="BU250">
            <v>0</v>
          </cell>
          <cell r="BV250">
            <v>3400</v>
          </cell>
          <cell r="BW250">
            <v>0</v>
          </cell>
          <cell r="BY250">
            <v>2100</v>
          </cell>
          <cell r="BZ250">
            <v>3400</v>
          </cell>
        </row>
        <row r="251">
          <cell r="A251">
            <v>350007</v>
          </cell>
          <cell r="B251">
            <v>350007</v>
          </cell>
          <cell r="C251" t="str">
            <v>S Sheogobind</v>
          </cell>
          <cell r="D251">
            <v>350007</v>
          </cell>
          <cell r="E251">
            <v>350</v>
          </cell>
          <cell r="F251">
            <v>20</v>
          </cell>
          <cell r="G251" t="str">
            <v>St Building &amp; Fixture Expense Station 17</v>
          </cell>
          <cell r="I251">
            <v>0</v>
          </cell>
          <cell r="K251">
            <v>0</v>
          </cell>
          <cell r="M251">
            <v>0</v>
          </cell>
          <cell r="O251">
            <v>0</v>
          </cell>
          <cell r="Q251">
            <v>0</v>
          </cell>
          <cell r="S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S251">
            <v>0</v>
          </cell>
          <cell r="AT251">
            <v>0</v>
          </cell>
          <cell r="AU251">
            <v>0</v>
          </cell>
          <cell r="AV251">
            <v>0</v>
          </cell>
          <cell r="AW251">
            <v>0</v>
          </cell>
          <cell r="AY251">
            <v>0</v>
          </cell>
          <cell r="AZ251">
            <v>0</v>
          </cell>
          <cell r="BA251">
            <v>0</v>
          </cell>
          <cell r="BB251">
            <v>0</v>
          </cell>
          <cell r="BC251">
            <v>0</v>
          </cell>
          <cell r="BD251">
            <v>0</v>
          </cell>
          <cell r="BE251">
            <v>0</v>
          </cell>
          <cell r="BF251">
            <v>0</v>
          </cell>
          <cell r="BG251">
            <v>0</v>
          </cell>
          <cell r="BH251">
            <v>0</v>
          </cell>
          <cell r="BI251">
            <v>0</v>
          </cell>
          <cell r="BJ251">
            <v>0</v>
          </cell>
          <cell r="BK251">
            <v>0</v>
          </cell>
          <cell r="BL251">
            <v>0</v>
          </cell>
          <cell r="BM251">
            <v>0</v>
          </cell>
          <cell r="BN251">
            <v>0</v>
          </cell>
          <cell r="BO251">
            <v>0</v>
          </cell>
          <cell r="BP251">
            <v>0</v>
          </cell>
          <cell r="BQ251">
            <v>0</v>
          </cell>
          <cell r="BR251">
            <v>0</v>
          </cell>
          <cell r="BS251">
            <v>0</v>
          </cell>
          <cell r="BT251">
            <v>0</v>
          </cell>
          <cell r="BU251">
            <v>0</v>
          </cell>
          <cell r="BV251">
            <v>0</v>
          </cell>
          <cell r="BW251">
            <v>0</v>
          </cell>
          <cell r="BY251">
            <v>2100</v>
          </cell>
          <cell r="BZ251">
            <v>0</v>
          </cell>
        </row>
        <row r="252">
          <cell r="A252">
            <v>350008</v>
          </cell>
          <cell r="B252">
            <v>350008</v>
          </cell>
          <cell r="C252" t="str">
            <v>S Sheogobind</v>
          </cell>
          <cell r="D252">
            <v>350008</v>
          </cell>
          <cell r="E252">
            <v>350</v>
          </cell>
          <cell r="F252">
            <v>20</v>
          </cell>
          <cell r="G252" t="str">
            <v>St Building &amp; Fixture Expense Station 18</v>
          </cell>
          <cell r="I252">
            <v>0</v>
          </cell>
          <cell r="K252">
            <v>0</v>
          </cell>
          <cell r="M252">
            <v>0</v>
          </cell>
          <cell r="O252">
            <v>0</v>
          </cell>
          <cell r="Q252">
            <v>0</v>
          </cell>
          <cell r="S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S252">
            <v>0</v>
          </cell>
          <cell r="AT252">
            <v>0</v>
          </cell>
          <cell r="AU252">
            <v>0</v>
          </cell>
          <cell r="AV252">
            <v>0</v>
          </cell>
          <cell r="AW252">
            <v>0</v>
          </cell>
          <cell r="AY252">
            <v>0</v>
          </cell>
          <cell r="AZ252">
            <v>0</v>
          </cell>
          <cell r="BA252">
            <v>0</v>
          </cell>
          <cell r="BB252">
            <v>0</v>
          </cell>
          <cell r="BC252">
            <v>0</v>
          </cell>
          <cell r="BD252">
            <v>0</v>
          </cell>
          <cell r="BE252">
            <v>0</v>
          </cell>
          <cell r="BF252">
            <v>0</v>
          </cell>
          <cell r="BG252">
            <v>0</v>
          </cell>
          <cell r="BH252">
            <v>0</v>
          </cell>
          <cell r="BI252">
            <v>0</v>
          </cell>
          <cell r="BJ252">
            <v>0</v>
          </cell>
          <cell r="BK252">
            <v>0</v>
          </cell>
          <cell r="BL252">
            <v>0</v>
          </cell>
          <cell r="BM252">
            <v>0</v>
          </cell>
          <cell r="BN252">
            <v>0</v>
          </cell>
          <cell r="BO252">
            <v>0</v>
          </cell>
          <cell r="BP252">
            <v>0</v>
          </cell>
          <cell r="BQ252">
            <v>0</v>
          </cell>
          <cell r="BR252">
            <v>0</v>
          </cell>
          <cell r="BS252">
            <v>0</v>
          </cell>
          <cell r="BT252">
            <v>0</v>
          </cell>
          <cell r="BU252">
            <v>0</v>
          </cell>
          <cell r="BV252">
            <v>0</v>
          </cell>
          <cell r="BW252">
            <v>0</v>
          </cell>
          <cell r="BY252">
            <v>2100</v>
          </cell>
          <cell r="BZ252">
            <v>0</v>
          </cell>
        </row>
        <row r="253">
          <cell r="A253">
            <v>350009</v>
          </cell>
          <cell r="B253">
            <v>350009</v>
          </cell>
          <cell r="C253" t="str">
            <v>S Sheogobind</v>
          </cell>
          <cell r="D253">
            <v>350009</v>
          </cell>
          <cell r="E253">
            <v>350</v>
          </cell>
          <cell r="F253">
            <v>20</v>
          </cell>
          <cell r="G253" t="str">
            <v>Transf St Equipment-Oper Lbr St.11-60 HZ</v>
          </cell>
          <cell r="I253">
            <v>0</v>
          </cell>
          <cell r="J253">
            <v>50</v>
          </cell>
          <cell r="K253">
            <v>2865.5</v>
          </cell>
          <cell r="M253">
            <v>0</v>
          </cell>
          <cell r="N253">
            <v>72</v>
          </cell>
          <cell r="O253">
            <v>4382.6399999999994</v>
          </cell>
          <cell r="Q253">
            <v>0</v>
          </cell>
          <cell r="S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S253">
            <v>0</v>
          </cell>
          <cell r="AT253">
            <v>0</v>
          </cell>
          <cell r="AU253">
            <v>0</v>
          </cell>
          <cell r="AV253">
            <v>0</v>
          </cell>
          <cell r="AW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0</v>
          </cell>
          <cell r="BT253">
            <v>0</v>
          </cell>
          <cell r="BU253">
            <v>0</v>
          </cell>
          <cell r="BV253">
            <v>6200</v>
          </cell>
          <cell r="BW253">
            <v>0</v>
          </cell>
          <cell r="BY253">
            <v>2100</v>
          </cell>
          <cell r="BZ253">
            <v>13448.14</v>
          </cell>
        </row>
        <row r="254">
          <cell r="A254">
            <v>350010</v>
          </cell>
          <cell r="B254">
            <v>350010</v>
          </cell>
          <cell r="C254" t="str">
            <v>S Sheogobind</v>
          </cell>
          <cell r="D254">
            <v>350010</v>
          </cell>
          <cell r="E254">
            <v>350</v>
          </cell>
          <cell r="F254">
            <v>20</v>
          </cell>
          <cell r="G254" t="str">
            <v>Transf St Equipment-Oper Lbr St.11-25 HZ</v>
          </cell>
          <cell r="I254">
            <v>0</v>
          </cell>
          <cell r="K254">
            <v>0</v>
          </cell>
          <cell r="M254">
            <v>0</v>
          </cell>
          <cell r="O254">
            <v>0</v>
          </cell>
          <cell r="Q254">
            <v>0</v>
          </cell>
          <cell r="S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S254">
            <v>0</v>
          </cell>
          <cell r="AT254">
            <v>0</v>
          </cell>
          <cell r="AU254">
            <v>0</v>
          </cell>
          <cell r="AV254">
            <v>0</v>
          </cell>
          <cell r="AW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V254">
            <v>0</v>
          </cell>
          <cell r="BW254">
            <v>0</v>
          </cell>
          <cell r="BY254">
            <v>2100</v>
          </cell>
          <cell r="BZ254">
            <v>0</v>
          </cell>
        </row>
        <row r="255">
          <cell r="A255">
            <v>350011</v>
          </cell>
          <cell r="B255">
            <v>350011</v>
          </cell>
          <cell r="C255" t="str">
            <v>S Sheogobind</v>
          </cell>
          <cell r="D255">
            <v>350011</v>
          </cell>
          <cell r="E255">
            <v>350</v>
          </cell>
          <cell r="F255">
            <v>20</v>
          </cell>
          <cell r="G255" t="str">
            <v>Transf St Equipment-Oper. Labour St 17</v>
          </cell>
          <cell r="I255">
            <v>0</v>
          </cell>
          <cell r="J255">
            <v>75</v>
          </cell>
          <cell r="K255">
            <v>4298.25</v>
          </cell>
          <cell r="M255">
            <v>0</v>
          </cell>
          <cell r="N255">
            <v>120</v>
          </cell>
          <cell r="O255">
            <v>7304.4</v>
          </cell>
          <cell r="Q255">
            <v>0</v>
          </cell>
          <cell r="S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S255">
            <v>0</v>
          </cell>
          <cell r="AT255">
            <v>0</v>
          </cell>
          <cell r="AU255">
            <v>0</v>
          </cell>
          <cell r="AV255">
            <v>0</v>
          </cell>
          <cell r="AW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480</v>
          </cell>
          <cell r="BW255">
            <v>0</v>
          </cell>
          <cell r="BY255">
            <v>2100</v>
          </cell>
          <cell r="BZ255">
            <v>12082.65</v>
          </cell>
        </row>
        <row r="256">
          <cell r="A256">
            <v>350012</v>
          </cell>
          <cell r="B256">
            <v>350012</v>
          </cell>
          <cell r="C256" t="str">
            <v>S Sheogobind</v>
          </cell>
          <cell r="D256">
            <v>350012</v>
          </cell>
          <cell r="E256">
            <v>350</v>
          </cell>
          <cell r="F256">
            <v>20</v>
          </cell>
          <cell r="G256" t="str">
            <v>Transf St Equipment-Oper. Labour St 18</v>
          </cell>
          <cell r="I256">
            <v>0</v>
          </cell>
          <cell r="J256">
            <v>75</v>
          </cell>
          <cell r="K256">
            <v>4298.25</v>
          </cell>
          <cell r="M256">
            <v>0</v>
          </cell>
          <cell r="N256">
            <v>120</v>
          </cell>
          <cell r="O256">
            <v>7304.4</v>
          </cell>
          <cell r="Q256">
            <v>0</v>
          </cell>
          <cell r="S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0</v>
          </cell>
          <cell r="AS256">
            <v>0</v>
          </cell>
          <cell r="AT256">
            <v>0</v>
          </cell>
          <cell r="AU256">
            <v>0</v>
          </cell>
          <cell r="AV256">
            <v>0</v>
          </cell>
          <cell r="AW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0</v>
          </cell>
          <cell r="BV256">
            <v>480</v>
          </cell>
          <cell r="BW256">
            <v>0</v>
          </cell>
          <cell r="BY256">
            <v>2100</v>
          </cell>
          <cell r="BZ256">
            <v>12082.65</v>
          </cell>
        </row>
        <row r="257">
          <cell r="A257">
            <v>350013</v>
          </cell>
          <cell r="B257">
            <v>350013</v>
          </cell>
          <cell r="C257" t="str">
            <v>S Sheogobind</v>
          </cell>
          <cell r="D257">
            <v>350013</v>
          </cell>
          <cell r="E257">
            <v>350</v>
          </cell>
          <cell r="F257">
            <v>20</v>
          </cell>
          <cell r="G257" t="str">
            <v>Trans St Equipment-Sup &amp; Exp St.11-60 HZ</v>
          </cell>
          <cell r="I257">
            <v>0</v>
          </cell>
          <cell r="K257">
            <v>0</v>
          </cell>
          <cell r="M257">
            <v>0</v>
          </cell>
          <cell r="O257">
            <v>0</v>
          </cell>
          <cell r="Q257">
            <v>0</v>
          </cell>
          <cell r="S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S257">
            <v>0</v>
          </cell>
          <cell r="AT257">
            <v>0</v>
          </cell>
          <cell r="AU257">
            <v>0</v>
          </cell>
          <cell r="AV257">
            <v>0</v>
          </cell>
          <cell r="AW257">
            <v>0</v>
          </cell>
          <cell r="AY257">
            <v>0</v>
          </cell>
          <cell r="AZ257">
            <v>0</v>
          </cell>
          <cell r="BA257">
            <v>0</v>
          </cell>
          <cell r="BB257">
            <v>0</v>
          </cell>
          <cell r="BC257">
            <v>0</v>
          </cell>
          <cell r="BD257">
            <v>0</v>
          </cell>
          <cell r="BE257">
            <v>0</v>
          </cell>
          <cell r="BF257">
            <v>0</v>
          </cell>
          <cell r="BG257">
            <v>0</v>
          </cell>
          <cell r="BH257">
            <v>0</v>
          </cell>
          <cell r="BI257">
            <v>0</v>
          </cell>
          <cell r="BJ257">
            <v>0</v>
          </cell>
          <cell r="BK257">
            <v>0</v>
          </cell>
          <cell r="BL257">
            <v>0</v>
          </cell>
          <cell r="BM257">
            <v>0</v>
          </cell>
          <cell r="BN257">
            <v>0</v>
          </cell>
          <cell r="BO257">
            <v>0</v>
          </cell>
          <cell r="BP257">
            <v>0</v>
          </cell>
          <cell r="BQ257">
            <v>0</v>
          </cell>
          <cell r="BR257">
            <v>0</v>
          </cell>
          <cell r="BS257">
            <v>0</v>
          </cell>
          <cell r="BT257">
            <v>0</v>
          </cell>
          <cell r="BU257">
            <v>0</v>
          </cell>
          <cell r="BV257">
            <v>0</v>
          </cell>
          <cell r="BW257">
            <v>0</v>
          </cell>
          <cell r="BY257">
            <v>2100</v>
          </cell>
          <cell r="BZ257">
            <v>0</v>
          </cell>
        </row>
        <row r="258">
          <cell r="A258">
            <v>350014</v>
          </cell>
          <cell r="B258">
            <v>350014</v>
          </cell>
          <cell r="C258" t="str">
            <v>S Sheogobind</v>
          </cell>
          <cell r="D258">
            <v>350014</v>
          </cell>
          <cell r="E258">
            <v>350</v>
          </cell>
          <cell r="F258">
            <v>20</v>
          </cell>
          <cell r="G258" t="str">
            <v>Trans St Equipment-Sup &amp; Exp St.11-25 HZ</v>
          </cell>
          <cell r="I258">
            <v>0</v>
          </cell>
          <cell r="K258">
            <v>0</v>
          </cell>
          <cell r="M258">
            <v>0</v>
          </cell>
          <cell r="O258">
            <v>0</v>
          </cell>
          <cell r="Q258">
            <v>0</v>
          </cell>
          <cell r="S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S258">
            <v>0</v>
          </cell>
          <cell r="AT258">
            <v>0</v>
          </cell>
          <cell r="AU258">
            <v>0</v>
          </cell>
          <cell r="AV258">
            <v>0</v>
          </cell>
          <cell r="AW258">
            <v>0</v>
          </cell>
          <cell r="AY258">
            <v>0</v>
          </cell>
          <cell r="AZ258">
            <v>0</v>
          </cell>
          <cell r="BA258">
            <v>0</v>
          </cell>
          <cell r="BB258">
            <v>0</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0</v>
          </cell>
          <cell r="BV258">
            <v>0</v>
          </cell>
          <cell r="BW258">
            <v>0</v>
          </cell>
          <cell r="BY258">
            <v>2100</v>
          </cell>
          <cell r="BZ258">
            <v>0</v>
          </cell>
        </row>
        <row r="259">
          <cell r="A259">
            <v>350015</v>
          </cell>
          <cell r="B259">
            <v>350015</v>
          </cell>
          <cell r="C259" t="str">
            <v>S Sheogobind</v>
          </cell>
          <cell r="D259">
            <v>350015</v>
          </cell>
          <cell r="E259">
            <v>350</v>
          </cell>
          <cell r="F259">
            <v>20</v>
          </cell>
          <cell r="G259" t="str">
            <v>Trans St Equipment-Supplies &amp; Exp St.17</v>
          </cell>
          <cell r="I259">
            <v>0</v>
          </cell>
          <cell r="K259">
            <v>0</v>
          </cell>
          <cell r="M259">
            <v>0</v>
          </cell>
          <cell r="O259">
            <v>0</v>
          </cell>
          <cell r="Q259">
            <v>0</v>
          </cell>
          <cell r="S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S259">
            <v>0</v>
          </cell>
          <cell r="AT259">
            <v>0</v>
          </cell>
          <cell r="AU259">
            <v>0</v>
          </cell>
          <cell r="AV259">
            <v>0</v>
          </cell>
          <cell r="AW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Y259">
            <v>2100</v>
          </cell>
          <cell r="BZ259">
            <v>0</v>
          </cell>
        </row>
        <row r="260">
          <cell r="A260">
            <v>350016</v>
          </cell>
          <cell r="B260">
            <v>350016</v>
          </cell>
          <cell r="C260" t="str">
            <v>S Sheogobind</v>
          </cell>
          <cell r="D260">
            <v>350016</v>
          </cell>
          <cell r="E260">
            <v>350</v>
          </cell>
          <cell r="F260">
            <v>20</v>
          </cell>
          <cell r="G260" t="str">
            <v>Trans St Equipment-Supplies &amp; Exp St.18</v>
          </cell>
          <cell r="I260">
            <v>0</v>
          </cell>
          <cell r="K260">
            <v>0</v>
          </cell>
          <cell r="M260">
            <v>0</v>
          </cell>
          <cell r="O260">
            <v>0</v>
          </cell>
          <cell r="Q260">
            <v>0</v>
          </cell>
          <cell r="S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S260">
            <v>0</v>
          </cell>
          <cell r="AT260">
            <v>0</v>
          </cell>
          <cell r="AU260">
            <v>0</v>
          </cell>
          <cell r="AV260">
            <v>0</v>
          </cell>
          <cell r="AW260">
            <v>0</v>
          </cell>
          <cell r="AY260">
            <v>0</v>
          </cell>
          <cell r="AZ260">
            <v>0</v>
          </cell>
          <cell r="BA260">
            <v>0</v>
          </cell>
          <cell r="BB260">
            <v>0</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0</v>
          </cell>
          <cell r="BY260">
            <v>2100</v>
          </cell>
          <cell r="BZ260">
            <v>0</v>
          </cell>
        </row>
        <row r="261">
          <cell r="A261">
            <v>350017</v>
          </cell>
          <cell r="B261">
            <v>350017</v>
          </cell>
          <cell r="C261" t="str">
            <v>S Sheogobind</v>
          </cell>
          <cell r="D261">
            <v>350017</v>
          </cell>
          <cell r="E261">
            <v>350</v>
          </cell>
          <cell r="F261">
            <v>20</v>
          </cell>
          <cell r="G261" t="str">
            <v>Overhead Line Expense - 60 Cycle</v>
          </cell>
          <cell r="I261">
            <v>0</v>
          </cell>
          <cell r="K261">
            <v>0</v>
          </cell>
          <cell r="M261">
            <v>0</v>
          </cell>
          <cell r="O261">
            <v>0</v>
          </cell>
          <cell r="Q261">
            <v>0</v>
          </cell>
          <cell r="S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S261">
            <v>0</v>
          </cell>
          <cell r="AT261">
            <v>0</v>
          </cell>
          <cell r="AU261">
            <v>0</v>
          </cell>
          <cell r="AV261">
            <v>0</v>
          </cell>
          <cell r="AW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Y261">
            <v>2100</v>
          </cell>
          <cell r="BZ261">
            <v>0</v>
          </cell>
        </row>
        <row r="262">
          <cell r="A262">
            <v>350018</v>
          </cell>
          <cell r="B262">
            <v>350018</v>
          </cell>
          <cell r="C262" t="str">
            <v>S Sheogobind</v>
          </cell>
          <cell r="D262">
            <v>350018</v>
          </cell>
          <cell r="E262">
            <v>350</v>
          </cell>
          <cell r="F262">
            <v>20</v>
          </cell>
          <cell r="G262" t="str">
            <v>Overhead Line Expense - 25 Cycle</v>
          </cell>
          <cell r="I262">
            <v>0</v>
          </cell>
          <cell r="K262">
            <v>0</v>
          </cell>
          <cell r="M262">
            <v>0</v>
          </cell>
          <cell r="O262">
            <v>0</v>
          </cell>
          <cell r="Q262">
            <v>0</v>
          </cell>
          <cell r="S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S262">
            <v>0</v>
          </cell>
          <cell r="AT262">
            <v>0</v>
          </cell>
          <cell r="AU262">
            <v>0</v>
          </cell>
          <cell r="AV262">
            <v>0</v>
          </cell>
          <cell r="AW262">
            <v>0</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0</v>
          </cell>
          <cell r="BV262">
            <v>0</v>
          </cell>
          <cell r="BW262">
            <v>0</v>
          </cell>
          <cell r="BY262">
            <v>2100</v>
          </cell>
          <cell r="BZ262">
            <v>0</v>
          </cell>
        </row>
        <row r="263">
          <cell r="A263">
            <v>350019</v>
          </cell>
          <cell r="B263">
            <v>350019</v>
          </cell>
          <cell r="C263" t="str">
            <v>S Sheogobind</v>
          </cell>
          <cell r="D263">
            <v>350019</v>
          </cell>
          <cell r="E263">
            <v>350</v>
          </cell>
          <cell r="F263">
            <v>20</v>
          </cell>
          <cell r="G263" t="str">
            <v>Transmission of Elect by Others-60cycle</v>
          </cell>
          <cell r="I263">
            <v>0</v>
          </cell>
          <cell r="K263">
            <v>0</v>
          </cell>
          <cell r="M263">
            <v>0</v>
          </cell>
          <cell r="O263">
            <v>0</v>
          </cell>
          <cell r="Q263">
            <v>0</v>
          </cell>
          <cell r="S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S263">
            <v>0</v>
          </cell>
          <cell r="AT263">
            <v>0</v>
          </cell>
          <cell r="AU263">
            <v>0</v>
          </cell>
          <cell r="AV263">
            <v>0</v>
          </cell>
          <cell r="AW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Y263">
            <v>2100</v>
          </cell>
          <cell r="BZ263">
            <v>0</v>
          </cell>
        </row>
        <row r="264">
          <cell r="A264">
            <v>350020</v>
          </cell>
          <cell r="B264">
            <v>350020</v>
          </cell>
          <cell r="C264" t="str">
            <v>S Sheogobind</v>
          </cell>
          <cell r="D264">
            <v>350020</v>
          </cell>
          <cell r="E264">
            <v>350</v>
          </cell>
          <cell r="F264">
            <v>20</v>
          </cell>
          <cell r="G264" t="str">
            <v>Transmission of Elect by Others-25 cycle</v>
          </cell>
          <cell r="I264">
            <v>0</v>
          </cell>
          <cell r="K264">
            <v>0</v>
          </cell>
          <cell r="M264">
            <v>0</v>
          </cell>
          <cell r="O264">
            <v>0</v>
          </cell>
          <cell r="Q264">
            <v>0</v>
          </cell>
          <cell r="S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S264">
            <v>0</v>
          </cell>
          <cell r="AT264">
            <v>0</v>
          </cell>
          <cell r="AU264">
            <v>0</v>
          </cell>
          <cell r="AV264">
            <v>0</v>
          </cell>
          <cell r="AW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Y264">
            <v>2100</v>
          </cell>
          <cell r="BZ264">
            <v>0</v>
          </cell>
        </row>
        <row r="265">
          <cell r="A265">
            <v>350021</v>
          </cell>
          <cell r="B265">
            <v>350021</v>
          </cell>
          <cell r="C265" t="str">
            <v>S Sheogobind</v>
          </cell>
          <cell r="D265">
            <v>350021</v>
          </cell>
          <cell r="E265">
            <v>350</v>
          </cell>
          <cell r="F265">
            <v>20</v>
          </cell>
          <cell r="G265" t="str">
            <v>Misc Transmission Expenses-60 cycle</v>
          </cell>
          <cell r="I265">
            <v>0</v>
          </cell>
          <cell r="K265">
            <v>0</v>
          </cell>
          <cell r="M265">
            <v>0</v>
          </cell>
          <cell r="O265">
            <v>0</v>
          </cell>
          <cell r="Q265">
            <v>0</v>
          </cell>
          <cell r="S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S265">
            <v>0</v>
          </cell>
          <cell r="AT265">
            <v>0</v>
          </cell>
          <cell r="AU265">
            <v>0</v>
          </cell>
          <cell r="AV265">
            <v>0</v>
          </cell>
          <cell r="AW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38600</v>
          </cell>
          <cell r="BW265">
            <v>0</v>
          </cell>
          <cell r="BY265">
            <v>2100</v>
          </cell>
          <cell r="BZ265">
            <v>38600</v>
          </cell>
        </row>
        <row r="266">
          <cell r="A266">
            <v>350022</v>
          </cell>
          <cell r="B266">
            <v>350022</v>
          </cell>
          <cell r="C266" t="str">
            <v>S Sheogobind</v>
          </cell>
          <cell r="D266">
            <v>350022</v>
          </cell>
          <cell r="E266">
            <v>350</v>
          </cell>
          <cell r="F266">
            <v>20</v>
          </cell>
          <cell r="G266" t="str">
            <v>Misc Transmission Expenses-25 cycle</v>
          </cell>
          <cell r="I266">
            <v>0</v>
          </cell>
          <cell r="K266">
            <v>0</v>
          </cell>
          <cell r="M266">
            <v>0</v>
          </cell>
          <cell r="O266">
            <v>0</v>
          </cell>
          <cell r="Q266">
            <v>0</v>
          </cell>
          <cell r="S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S266">
            <v>0</v>
          </cell>
          <cell r="AT266">
            <v>0</v>
          </cell>
          <cell r="AU266">
            <v>0</v>
          </cell>
          <cell r="AV266">
            <v>0</v>
          </cell>
          <cell r="AW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Y266">
            <v>2100</v>
          </cell>
          <cell r="BZ266">
            <v>0</v>
          </cell>
        </row>
        <row r="267">
          <cell r="A267">
            <v>350023</v>
          </cell>
          <cell r="B267">
            <v>350023</v>
          </cell>
          <cell r="C267" t="str">
            <v>S Sheogobind</v>
          </cell>
          <cell r="D267">
            <v>350023</v>
          </cell>
          <cell r="E267">
            <v>350</v>
          </cell>
          <cell r="F267">
            <v>20</v>
          </cell>
          <cell r="G267" t="str">
            <v>Transmission - Rental Expenses</v>
          </cell>
          <cell r="I267">
            <v>0</v>
          </cell>
          <cell r="K267">
            <v>0</v>
          </cell>
          <cell r="M267">
            <v>0</v>
          </cell>
          <cell r="O267">
            <v>0</v>
          </cell>
          <cell r="Q267">
            <v>0</v>
          </cell>
          <cell r="S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S267">
            <v>0</v>
          </cell>
          <cell r="AT267">
            <v>0</v>
          </cell>
          <cell r="AU267">
            <v>0</v>
          </cell>
          <cell r="AV267">
            <v>0</v>
          </cell>
          <cell r="AW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86000</v>
          </cell>
          <cell r="BW267">
            <v>0</v>
          </cell>
          <cell r="BY267">
            <v>2100</v>
          </cell>
          <cell r="BZ267">
            <v>86000</v>
          </cell>
        </row>
        <row r="268">
          <cell r="A268">
            <v>350024</v>
          </cell>
          <cell r="B268">
            <v>350024</v>
          </cell>
          <cell r="C268" t="str">
            <v>S Sheogobind</v>
          </cell>
          <cell r="D268">
            <v>350024</v>
          </cell>
          <cell r="E268">
            <v>350</v>
          </cell>
          <cell r="F268">
            <v>20</v>
          </cell>
          <cell r="G268" t="str">
            <v>Maint Supervision &amp; Engineering-System</v>
          </cell>
          <cell r="I268">
            <v>0</v>
          </cell>
          <cell r="K268">
            <v>0</v>
          </cell>
          <cell r="M268">
            <v>0</v>
          </cell>
          <cell r="O268">
            <v>0</v>
          </cell>
          <cell r="Q268">
            <v>0</v>
          </cell>
          <cell r="S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S268">
            <v>0</v>
          </cell>
          <cell r="AT268">
            <v>0</v>
          </cell>
          <cell r="AU268">
            <v>0</v>
          </cell>
          <cell r="AV268">
            <v>0</v>
          </cell>
          <cell r="AW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v>
          </cell>
          <cell r="BV268">
            <v>0</v>
          </cell>
          <cell r="BW268">
            <v>0</v>
          </cell>
          <cell r="BY268">
            <v>2100</v>
          </cell>
          <cell r="BZ268">
            <v>0</v>
          </cell>
        </row>
        <row r="269">
          <cell r="A269">
            <v>350025</v>
          </cell>
          <cell r="B269">
            <v>350025</v>
          </cell>
          <cell r="C269" t="str">
            <v>S Sheogobind</v>
          </cell>
          <cell r="D269">
            <v>350025</v>
          </cell>
          <cell r="E269">
            <v>350</v>
          </cell>
          <cell r="F269">
            <v>20</v>
          </cell>
          <cell r="G269" t="str">
            <v>Maint of Tranf Build &amp; Fixt St 11-60 Hz</v>
          </cell>
          <cell r="I269">
            <v>0</v>
          </cell>
          <cell r="K269">
            <v>0</v>
          </cell>
          <cell r="M269">
            <v>0</v>
          </cell>
          <cell r="O269">
            <v>0</v>
          </cell>
          <cell r="Q269">
            <v>0</v>
          </cell>
          <cell r="S269">
            <v>0</v>
          </cell>
          <cell r="U269">
            <v>0</v>
          </cell>
          <cell r="V269">
            <v>0</v>
          </cell>
          <cell r="W269">
            <v>0</v>
          </cell>
          <cell r="X269">
            <v>0</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S269">
            <v>0</v>
          </cell>
          <cell r="AT269">
            <v>0</v>
          </cell>
          <cell r="AU269">
            <v>0</v>
          </cell>
          <cell r="AV269">
            <v>0</v>
          </cell>
          <cell r="AW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0</v>
          </cell>
          <cell r="BV269">
            <v>11000</v>
          </cell>
          <cell r="BW269">
            <v>0</v>
          </cell>
          <cell r="BY269">
            <v>2100</v>
          </cell>
          <cell r="BZ269">
            <v>11000</v>
          </cell>
        </row>
        <row r="270">
          <cell r="A270">
            <v>350026</v>
          </cell>
          <cell r="B270">
            <v>350026</v>
          </cell>
          <cell r="C270" t="str">
            <v>S Sheogobind</v>
          </cell>
          <cell r="D270">
            <v>350026</v>
          </cell>
          <cell r="E270">
            <v>350</v>
          </cell>
          <cell r="F270">
            <v>20</v>
          </cell>
          <cell r="G270" t="str">
            <v>Maint of Tranf Build &amp; Fixt St 11-25 Hz</v>
          </cell>
          <cell r="I270">
            <v>0</v>
          </cell>
          <cell r="K270">
            <v>0</v>
          </cell>
          <cell r="M270">
            <v>0</v>
          </cell>
          <cell r="O270">
            <v>0</v>
          </cell>
          <cell r="Q270">
            <v>0</v>
          </cell>
          <cell r="S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S270">
            <v>0</v>
          </cell>
          <cell r="AT270">
            <v>0</v>
          </cell>
          <cell r="AU270">
            <v>0</v>
          </cell>
          <cell r="AV270">
            <v>0</v>
          </cell>
          <cell r="AW270">
            <v>0</v>
          </cell>
          <cell r="AY270">
            <v>0</v>
          </cell>
          <cell r="AZ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1500</v>
          </cell>
          <cell r="BW270">
            <v>0</v>
          </cell>
          <cell r="BY270">
            <v>2100</v>
          </cell>
          <cell r="BZ270">
            <v>1500</v>
          </cell>
        </row>
        <row r="271">
          <cell r="A271">
            <v>350027</v>
          </cell>
          <cell r="B271">
            <v>350027</v>
          </cell>
          <cell r="C271" t="str">
            <v>S Sheogobind</v>
          </cell>
          <cell r="D271">
            <v>350027</v>
          </cell>
          <cell r="E271">
            <v>350</v>
          </cell>
          <cell r="F271">
            <v>20</v>
          </cell>
          <cell r="G271" t="str">
            <v>Maint of Tranf Build &amp; Fixtures St 17</v>
          </cell>
          <cell r="I271">
            <v>0</v>
          </cell>
          <cell r="K271">
            <v>0</v>
          </cell>
          <cell r="M271">
            <v>0</v>
          </cell>
          <cell r="O271">
            <v>0</v>
          </cell>
          <cell r="Q271">
            <v>0</v>
          </cell>
          <cell r="S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S271">
            <v>0</v>
          </cell>
          <cell r="AT271">
            <v>0</v>
          </cell>
          <cell r="AU271">
            <v>0</v>
          </cell>
          <cell r="AV271">
            <v>0</v>
          </cell>
          <cell r="AW271">
            <v>0</v>
          </cell>
          <cell r="AY271">
            <v>0</v>
          </cell>
          <cell r="AZ271">
            <v>0</v>
          </cell>
          <cell r="BA271">
            <v>0</v>
          </cell>
          <cell r="BB271">
            <v>0</v>
          </cell>
          <cell r="BC271">
            <v>0</v>
          </cell>
          <cell r="BD271">
            <v>0</v>
          </cell>
          <cell r="BE271">
            <v>0</v>
          </cell>
          <cell r="BF271">
            <v>0</v>
          </cell>
          <cell r="BG271">
            <v>0</v>
          </cell>
          <cell r="BH271">
            <v>0</v>
          </cell>
          <cell r="BI271">
            <v>0</v>
          </cell>
          <cell r="BJ271">
            <v>0</v>
          </cell>
          <cell r="BK271">
            <v>0</v>
          </cell>
          <cell r="BL271">
            <v>0</v>
          </cell>
          <cell r="BM271">
            <v>0</v>
          </cell>
          <cell r="BN271">
            <v>0</v>
          </cell>
          <cell r="BO271">
            <v>0</v>
          </cell>
          <cell r="BP271">
            <v>0</v>
          </cell>
          <cell r="BQ271">
            <v>0</v>
          </cell>
          <cell r="BR271">
            <v>0</v>
          </cell>
          <cell r="BS271">
            <v>0</v>
          </cell>
          <cell r="BT271">
            <v>0</v>
          </cell>
          <cell r="BU271">
            <v>0</v>
          </cell>
          <cell r="BV271">
            <v>0</v>
          </cell>
          <cell r="BW271">
            <v>0</v>
          </cell>
          <cell r="BY271">
            <v>2100</v>
          </cell>
          <cell r="BZ271">
            <v>0</v>
          </cell>
        </row>
        <row r="272">
          <cell r="A272">
            <v>350028</v>
          </cell>
          <cell r="B272">
            <v>350028</v>
          </cell>
          <cell r="C272" t="str">
            <v>S Sheogobind</v>
          </cell>
          <cell r="D272">
            <v>350028</v>
          </cell>
          <cell r="E272">
            <v>350</v>
          </cell>
          <cell r="F272">
            <v>20</v>
          </cell>
          <cell r="G272" t="str">
            <v>Maint of Tranf Build &amp; Fixtures St 18</v>
          </cell>
          <cell r="I272">
            <v>0</v>
          </cell>
          <cell r="K272">
            <v>0</v>
          </cell>
          <cell r="M272">
            <v>0</v>
          </cell>
          <cell r="O272">
            <v>0</v>
          </cell>
          <cell r="Q272">
            <v>0</v>
          </cell>
          <cell r="S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S272">
            <v>0</v>
          </cell>
          <cell r="AT272">
            <v>0</v>
          </cell>
          <cell r="AU272">
            <v>0</v>
          </cell>
          <cell r="AV272">
            <v>0</v>
          </cell>
          <cell r="AW272">
            <v>0</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0</v>
          </cell>
          <cell r="BQ272">
            <v>0</v>
          </cell>
          <cell r="BR272">
            <v>0</v>
          </cell>
          <cell r="BS272">
            <v>0</v>
          </cell>
          <cell r="BT272">
            <v>0</v>
          </cell>
          <cell r="BU272">
            <v>0</v>
          </cell>
          <cell r="BV272">
            <v>0</v>
          </cell>
          <cell r="BW272">
            <v>0</v>
          </cell>
          <cell r="BY272">
            <v>2100</v>
          </cell>
          <cell r="BZ272">
            <v>0</v>
          </cell>
        </row>
        <row r="273">
          <cell r="A273">
            <v>350029</v>
          </cell>
          <cell r="B273">
            <v>350029</v>
          </cell>
          <cell r="C273" t="str">
            <v>S Sheogobind</v>
          </cell>
          <cell r="D273">
            <v>350029</v>
          </cell>
          <cell r="E273">
            <v>350</v>
          </cell>
          <cell r="F273">
            <v>20</v>
          </cell>
          <cell r="G273" t="str">
            <v>Maint of Trans St Equip-St.11-60 Cycle</v>
          </cell>
          <cell r="I273">
            <v>0</v>
          </cell>
          <cell r="K273">
            <v>0</v>
          </cell>
          <cell r="M273">
            <v>0</v>
          </cell>
          <cell r="O273">
            <v>0</v>
          </cell>
          <cell r="Q273">
            <v>0</v>
          </cell>
          <cell r="S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S273">
            <v>0</v>
          </cell>
          <cell r="AT273">
            <v>0</v>
          </cell>
          <cell r="AU273">
            <v>0</v>
          </cell>
          <cell r="AV273">
            <v>0</v>
          </cell>
          <cell r="AW273">
            <v>0</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0</v>
          </cell>
          <cell r="BQ273">
            <v>0</v>
          </cell>
          <cell r="BR273">
            <v>0</v>
          </cell>
          <cell r="BS273">
            <v>0</v>
          </cell>
          <cell r="BT273">
            <v>0</v>
          </cell>
          <cell r="BU273">
            <v>0</v>
          </cell>
          <cell r="BV273">
            <v>25000</v>
          </cell>
          <cell r="BW273">
            <v>0</v>
          </cell>
          <cell r="BY273">
            <v>2100</v>
          </cell>
          <cell r="BZ273">
            <v>25000</v>
          </cell>
        </row>
        <row r="274">
          <cell r="A274">
            <v>350030</v>
          </cell>
          <cell r="B274">
            <v>350030</v>
          </cell>
          <cell r="C274" t="str">
            <v>S Sheogobind</v>
          </cell>
          <cell r="D274">
            <v>350030</v>
          </cell>
          <cell r="E274">
            <v>350</v>
          </cell>
          <cell r="F274">
            <v>20</v>
          </cell>
          <cell r="G274" t="str">
            <v>Maint of Trans St Equip-St.11-25 Cycle</v>
          </cell>
          <cell r="I274">
            <v>0</v>
          </cell>
          <cell r="K274">
            <v>0</v>
          </cell>
          <cell r="M274">
            <v>0</v>
          </cell>
          <cell r="O274">
            <v>0</v>
          </cell>
          <cell r="Q274">
            <v>0</v>
          </cell>
          <cell r="S274">
            <v>0</v>
          </cell>
          <cell r="U274">
            <v>0</v>
          </cell>
          <cell r="V274">
            <v>0</v>
          </cell>
          <cell r="W274">
            <v>0</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S274">
            <v>0</v>
          </cell>
          <cell r="AT274">
            <v>0</v>
          </cell>
          <cell r="AU274">
            <v>0</v>
          </cell>
          <cell r="AV274">
            <v>0</v>
          </cell>
          <cell r="AW274">
            <v>0</v>
          </cell>
          <cell r="AY274">
            <v>0</v>
          </cell>
          <cell r="AZ274">
            <v>0</v>
          </cell>
          <cell r="BA274">
            <v>0</v>
          </cell>
          <cell r="BB274">
            <v>0</v>
          </cell>
          <cell r="BC274">
            <v>0</v>
          </cell>
          <cell r="BD274">
            <v>0</v>
          </cell>
          <cell r="BE274">
            <v>0</v>
          </cell>
          <cell r="BF274">
            <v>0</v>
          </cell>
          <cell r="BG274">
            <v>0</v>
          </cell>
          <cell r="BH274">
            <v>0</v>
          </cell>
          <cell r="BI274">
            <v>0</v>
          </cell>
          <cell r="BJ274">
            <v>0</v>
          </cell>
          <cell r="BK274">
            <v>0</v>
          </cell>
          <cell r="BL274">
            <v>0</v>
          </cell>
          <cell r="BM274">
            <v>0</v>
          </cell>
          <cell r="BN274">
            <v>0</v>
          </cell>
          <cell r="BO274">
            <v>0</v>
          </cell>
          <cell r="BP274">
            <v>0</v>
          </cell>
          <cell r="BQ274">
            <v>0</v>
          </cell>
          <cell r="BR274">
            <v>0</v>
          </cell>
          <cell r="BS274">
            <v>0</v>
          </cell>
          <cell r="BT274">
            <v>0</v>
          </cell>
          <cell r="BU274">
            <v>0</v>
          </cell>
          <cell r="BV274">
            <v>0</v>
          </cell>
          <cell r="BW274">
            <v>0</v>
          </cell>
          <cell r="BY274">
            <v>2100</v>
          </cell>
          <cell r="BZ274">
            <v>0</v>
          </cell>
        </row>
        <row r="275">
          <cell r="A275">
            <v>350031</v>
          </cell>
          <cell r="B275">
            <v>350031</v>
          </cell>
          <cell r="C275" t="str">
            <v>S Sheogobind</v>
          </cell>
          <cell r="D275">
            <v>350031</v>
          </cell>
          <cell r="E275">
            <v>350</v>
          </cell>
          <cell r="F275">
            <v>20</v>
          </cell>
          <cell r="G275" t="str">
            <v>Maint of Trans St Equip-Station 17</v>
          </cell>
          <cell r="I275">
            <v>0</v>
          </cell>
          <cell r="K275">
            <v>0</v>
          </cell>
          <cell r="M275">
            <v>0</v>
          </cell>
          <cell r="O275">
            <v>0</v>
          </cell>
          <cell r="Q275">
            <v>0</v>
          </cell>
          <cell r="S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v>
          </cell>
          <cell r="AS275">
            <v>0</v>
          </cell>
          <cell r="AT275">
            <v>0</v>
          </cell>
          <cell r="AU275">
            <v>0</v>
          </cell>
          <cell r="AV275">
            <v>0</v>
          </cell>
          <cell r="AW275">
            <v>0</v>
          </cell>
          <cell r="AY275">
            <v>0</v>
          </cell>
          <cell r="AZ275">
            <v>0</v>
          </cell>
          <cell r="BA275">
            <v>0</v>
          </cell>
          <cell r="BB275">
            <v>0</v>
          </cell>
          <cell r="BC275">
            <v>0</v>
          </cell>
          <cell r="BD275">
            <v>0</v>
          </cell>
          <cell r="BE275">
            <v>0</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v>0</v>
          </cell>
          <cell r="BU275">
            <v>0</v>
          </cell>
          <cell r="BV275">
            <v>0</v>
          </cell>
          <cell r="BW275">
            <v>0</v>
          </cell>
          <cell r="BY275">
            <v>2100</v>
          </cell>
          <cell r="BZ275">
            <v>0</v>
          </cell>
        </row>
        <row r="276">
          <cell r="A276">
            <v>350032</v>
          </cell>
          <cell r="B276">
            <v>350032</v>
          </cell>
          <cell r="C276" t="str">
            <v>S Sheogobind</v>
          </cell>
          <cell r="D276">
            <v>350032</v>
          </cell>
          <cell r="E276">
            <v>350</v>
          </cell>
          <cell r="F276">
            <v>20</v>
          </cell>
          <cell r="G276" t="str">
            <v>Maint of Trans St Equip-Station 18</v>
          </cell>
          <cell r="I276">
            <v>0</v>
          </cell>
          <cell r="K276">
            <v>0</v>
          </cell>
          <cell r="M276">
            <v>0</v>
          </cell>
          <cell r="O276">
            <v>0</v>
          </cell>
          <cell r="Q276">
            <v>0</v>
          </cell>
          <cell r="S276">
            <v>0</v>
          </cell>
          <cell r="U276">
            <v>0</v>
          </cell>
          <cell r="V276">
            <v>0</v>
          </cell>
          <cell r="W276">
            <v>0</v>
          </cell>
          <cell r="X276">
            <v>0</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v>
          </cell>
          <cell r="AS276">
            <v>0</v>
          </cell>
          <cell r="AT276">
            <v>0</v>
          </cell>
          <cell r="AU276">
            <v>0</v>
          </cell>
          <cell r="AV276">
            <v>0</v>
          </cell>
          <cell r="AW276">
            <v>0</v>
          </cell>
          <cell r="AY276">
            <v>0</v>
          </cell>
          <cell r="AZ276">
            <v>0</v>
          </cell>
          <cell r="BA276">
            <v>0</v>
          </cell>
          <cell r="BB276">
            <v>0</v>
          </cell>
          <cell r="BC276">
            <v>0</v>
          </cell>
          <cell r="BD276">
            <v>0</v>
          </cell>
          <cell r="BE276">
            <v>0</v>
          </cell>
          <cell r="BF276">
            <v>0</v>
          </cell>
          <cell r="BG276">
            <v>0</v>
          </cell>
          <cell r="BH276">
            <v>0</v>
          </cell>
          <cell r="BI276">
            <v>0</v>
          </cell>
          <cell r="BJ276">
            <v>0</v>
          </cell>
          <cell r="BK276">
            <v>0</v>
          </cell>
          <cell r="BL276">
            <v>0</v>
          </cell>
          <cell r="BM276">
            <v>0</v>
          </cell>
          <cell r="BN276">
            <v>0</v>
          </cell>
          <cell r="BO276">
            <v>0</v>
          </cell>
          <cell r="BP276">
            <v>0</v>
          </cell>
          <cell r="BQ276">
            <v>0</v>
          </cell>
          <cell r="BR276">
            <v>0</v>
          </cell>
          <cell r="BS276">
            <v>0</v>
          </cell>
          <cell r="BT276">
            <v>0</v>
          </cell>
          <cell r="BU276">
            <v>0</v>
          </cell>
          <cell r="BV276">
            <v>0</v>
          </cell>
          <cell r="BW276">
            <v>0</v>
          </cell>
          <cell r="BY276">
            <v>2100</v>
          </cell>
          <cell r="BZ276">
            <v>0</v>
          </cell>
        </row>
        <row r="277">
          <cell r="A277">
            <v>350033</v>
          </cell>
          <cell r="B277">
            <v>350033</v>
          </cell>
          <cell r="C277" t="str">
            <v>S Sheogobind</v>
          </cell>
          <cell r="D277">
            <v>350033</v>
          </cell>
          <cell r="E277">
            <v>350</v>
          </cell>
          <cell r="F277">
            <v>20</v>
          </cell>
          <cell r="G277" t="str">
            <v>Maint of Towers, Poles &amp; Fixtures-60 hz</v>
          </cell>
          <cell r="I277">
            <v>0</v>
          </cell>
          <cell r="K277">
            <v>0</v>
          </cell>
          <cell r="M277">
            <v>0</v>
          </cell>
          <cell r="O277">
            <v>0</v>
          </cell>
          <cell r="Q277">
            <v>0</v>
          </cell>
          <cell r="S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S277">
            <v>0</v>
          </cell>
          <cell r="AT277">
            <v>0</v>
          </cell>
          <cell r="AU277">
            <v>0</v>
          </cell>
          <cell r="AV277">
            <v>0</v>
          </cell>
          <cell r="AW277">
            <v>0</v>
          </cell>
          <cell r="AY277">
            <v>0</v>
          </cell>
          <cell r="AZ277">
            <v>0</v>
          </cell>
          <cell r="BA277">
            <v>0</v>
          </cell>
          <cell r="BB277">
            <v>0</v>
          </cell>
          <cell r="BC277">
            <v>0</v>
          </cell>
          <cell r="BD277">
            <v>0</v>
          </cell>
          <cell r="BE277">
            <v>0</v>
          </cell>
          <cell r="BF277">
            <v>0</v>
          </cell>
          <cell r="BG277">
            <v>0</v>
          </cell>
          <cell r="BH277">
            <v>0</v>
          </cell>
          <cell r="BI277">
            <v>0</v>
          </cell>
          <cell r="BJ277">
            <v>0</v>
          </cell>
          <cell r="BK277">
            <v>0</v>
          </cell>
          <cell r="BL277">
            <v>0</v>
          </cell>
          <cell r="BM277">
            <v>0</v>
          </cell>
          <cell r="BN277">
            <v>0</v>
          </cell>
          <cell r="BO277">
            <v>0</v>
          </cell>
          <cell r="BP277">
            <v>0</v>
          </cell>
          <cell r="BQ277">
            <v>0</v>
          </cell>
          <cell r="BR277">
            <v>0</v>
          </cell>
          <cell r="BS277">
            <v>0</v>
          </cell>
          <cell r="BT277">
            <v>0</v>
          </cell>
          <cell r="BU277">
            <v>0</v>
          </cell>
          <cell r="BV277">
            <v>1800</v>
          </cell>
          <cell r="BW277">
            <v>0</v>
          </cell>
          <cell r="BY277">
            <v>2100</v>
          </cell>
          <cell r="BZ277">
            <v>1800</v>
          </cell>
        </row>
        <row r="278">
          <cell r="A278">
            <v>350034</v>
          </cell>
          <cell r="B278">
            <v>350034</v>
          </cell>
          <cell r="C278" t="str">
            <v>S Sheogobind</v>
          </cell>
          <cell r="D278">
            <v>350034</v>
          </cell>
          <cell r="E278">
            <v>350</v>
          </cell>
          <cell r="F278">
            <v>20</v>
          </cell>
          <cell r="G278" t="str">
            <v>Maint of Towers, Poles &amp; Fixtures-25 hz</v>
          </cell>
          <cell r="I278">
            <v>0</v>
          </cell>
          <cell r="K278">
            <v>0</v>
          </cell>
          <cell r="M278">
            <v>0</v>
          </cell>
          <cell r="O278">
            <v>0</v>
          </cell>
          <cell r="Q278">
            <v>0</v>
          </cell>
          <cell r="S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S278">
            <v>0</v>
          </cell>
          <cell r="AT278">
            <v>0</v>
          </cell>
          <cell r="AU278">
            <v>0</v>
          </cell>
          <cell r="AV278">
            <v>0</v>
          </cell>
          <cell r="AW278">
            <v>0</v>
          </cell>
          <cell r="AY278">
            <v>0</v>
          </cell>
          <cell r="AZ278">
            <v>0</v>
          </cell>
          <cell r="BA278">
            <v>0</v>
          </cell>
          <cell r="BB278">
            <v>0</v>
          </cell>
          <cell r="BC278">
            <v>0</v>
          </cell>
          <cell r="BD278">
            <v>0</v>
          </cell>
          <cell r="BE278">
            <v>0</v>
          </cell>
          <cell r="BF278">
            <v>0</v>
          </cell>
          <cell r="BG278">
            <v>0</v>
          </cell>
          <cell r="BH278">
            <v>0</v>
          </cell>
          <cell r="BI278">
            <v>0</v>
          </cell>
          <cell r="BJ278">
            <v>0</v>
          </cell>
          <cell r="BK278">
            <v>0</v>
          </cell>
          <cell r="BL278">
            <v>0</v>
          </cell>
          <cell r="BM278">
            <v>0</v>
          </cell>
          <cell r="BN278">
            <v>0</v>
          </cell>
          <cell r="BO278">
            <v>0</v>
          </cell>
          <cell r="BP278">
            <v>0</v>
          </cell>
          <cell r="BQ278">
            <v>0</v>
          </cell>
          <cell r="BR278">
            <v>0</v>
          </cell>
          <cell r="BS278">
            <v>0</v>
          </cell>
          <cell r="BT278">
            <v>0</v>
          </cell>
          <cell r="BU278">
            <v>0</v>
          </cell>
          <cell r="BV278">
            <v>0</v>
          </cell>
          <cell r="BW278">
            <v>0</v>
          </cell>
          <cell r="BY278">
            <v>2100</v>
          </cell>
          <cell r="BZ278">
            <v>0</v>
          </cell>
        </row>
        <row r="279">
          <cell r="A279">
            <v>350035</v>
          </cell>
          <cell r="B279">
            <v>350035</v>
          </cell>
          <cell r="C279" t="str">
            <v>S Sheogobind</v>
          </cell>
          <cell r="D279">
            <v>350035</v>
          </cell>
          <cell r="E279">
            <v>350</v>
          </cell>
          <cell r="F279">
            <v>20</v>
          </cell>
          <cell r="G279" t="str">
            <v>Maint of Overhead Cond &amp; Devices-60 hz</v>
          </cell>
          <cell r="I279">
            <v>0</v>
          </cell>
          <cell r="K279">
            <v>0</v>
          </cell>
          <cell r="M279">
            <v>0</v>
          </cell>
          <cell r="O279">
            <v>0</v>
          </cell>
          <cell r="Q279">
            <v>0</v>
          </cell>
          <cell r="S279">
            <v>0</v>
          </cell>
          <cell r="U279">
            <v>0</v>
          </cell>
          <cell r="V279">
            <v>0</v>
          </cell>
          <cell r="W279">
            <v>0</v>
          </cell>
          <cell r="X279">
            <v>0</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0</v>
          </cell>
          <cell r="AS279">
            <v>0</v>
          </cell>
          <cell r="AT279">
            <v>0</v>
          </cell>
          <cell r="AU279">
            <v>0</v>
          </cell>
          <cell r="AV279">
            <v>0</v>
          </cell>
          <cell r="AW279">
            <v>0</v>
          </cell>
          <cell r="AY279">
            <v>0</v>
          </cell>
          <cell r="AZ279">
            <v>0</v>
          </cell>
          <cell r="BA279">
            <v>0</v>
          </cell>
          <cell r="BB279">
            <v>0</v>
          </cell>
          <cell r="BC279">
            <v>0</v>
          </cell>
          <cell r="BD279">
            <v>0</v>
          </cell>
          <cell r="BE279">
            <v>0</v>
          </cell>
          <cell r="BF279">
            <v>0</v>
          </cell>
          <cell r="BG279">
            <v>0</v>
          </cell>
          <cell r="BH279">
            <v>0</v>
          </cell>
          <cell r="BI279">
            <v>0</v>
          </cell>
          <cell r="BJ279">
            <v>0</v>
          </cell>
          <cell r="BK279">
            <v>0</v>
          </cell>
          <cell r="BL279">
            <v>0</v>
          </cell>
          <cell r="BM279">
            <v>0</v>
          </cell>
          <cell r="BN279">
            <v>0</v>
          </cell>
          <cell r="BO279">
            <v>0</v>
          </cell>
          <cell r="BP279">
            <v>0</v>
          </cell>
          <cell r="BQ279">
            <v>0</v>
          </cell>
          <cell r="BR279">
            <v>0</v>
          </cell>
          <cell r="BS279">
            <v>0</v>
          </cell>
          <cell r="BT279">
            <v>0</v>
          </cell>
          <cell r="BU279">
            <v>0</v>
          </cell>
          <cell r="BV279">
            <v>5800</v>
          </cell>
          <cell r="BW279">
            <v>0</v>
          </cell>
          <cell r="BY279">
            <v>2100</v>
          </cell>
          <cell r="BZ279">
            <v>5800</v>
          </cell>
        </row>
        <row r="280">
          <cell r="A280">
            <v>350036</v>
          </cell>
          <cell r="B280">
            <v>350036</v>
          </cell>
          <cell r="C280" t="str">
            <v>S Sheogobind</v>
          </cell>
          <cell r="D280">
            <v>350036</v>
          </cell>
          <cell r="E280">
            <v>350</v>
          </cell>
          <cell r="F280">
            <v>20</v>
          </cell>
          <cell r="G280" t="str">
            <v>Maint of Overhead Cond &amp; Devices-25 hz</v>
          </cell>
          <cell r="I280">
            <v>0</v>
          </cell>
          <cell r="K280">
            <v>0</v>
          </cell>
          <cell r="M280">
            <v>0</v>
          </cell>
          <cell r="O280">
            <v>0</v>
          </cell>
          <cell r="Q280">
            <v>0</v>
          </cell>
          <cell r="S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S280">
            <v>0</v>
          </cell>
          <cell r="AT280">
            <v>0</v>
          </cell>
          <cell r="AU280">
            <v>0</v>
          </cell>
          <cell r="AV280">
            <v>0</v>
          </cell>
          <cell r="AW280">
            <v>0</v>
          </cell>
          <cell r="AY280">
            <v>0</v>
          </cell>
          <cell r="AZ280">
            <v>0</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0</v>
          </cell>
          <cell r="BV280">
            <v>0</v>
          </cell>
          <cell r="BW280">
            <v>0</v>
          </cell>
          <cell r="BY280">
            <v>2100</v>
          </cell>
          <cell r="BZ280">
            <v>0</v>
          </cell>
        </row>
        <row r="281">
          <cell r="A281">
            <v>350037</v>
          </cell>
          <cell r="B281">
            <v>350037</v>
          </cell>
          <cell r="C281" t="str">
            <v>S Sheogobind</v>
          </cell>
          <cell r="D281">
            <v>350037</v>
          </cell>
          <cell r="E281">
            <v>350</v>
          </cell>
          <cell r="F281">
            <v>20</v>
          </cell>
          <cell r="G281" t="str">
            <v>Maint. of OH Lines-Right of Way-60 Cycle</v>
          </cell>
          <cell r="I281">
            <v>0</v>
          </cell>
          <cell r="K281">
            <v>0</v>
          </cell>
          <cell r="M281">
            <v>0</v>
          </cell>
          <cell r="O281">
            <v>0</v>
          </cell>
          <cell r="P281">
            <v>160</v>
          </cell>
          <cell r="Q281">
            <v>9840</v>
          </cell>
          <cell r="S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S281">
            <v>0</v>
          </cell>
          <cell r="AT281">
            <v>0</v>
          </cell>
          <cell r="AU281">
            <v>0</v>
          </cell>
          <cell r="AV281">
            <v>0</v>
          </cell>
          <cell r="AW281">
            <v>0</v>
          </cell>
          <cell r="AY281">
            <v>0</v>
          </cell>
          <cell r="AZ281">
            <v>0</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0</v>
          </cell>
          <cell r="BV281">
            <v>50000</v>
          </cell>
          <cell r="BW281">
            <v>0</v>
          </cell>
          <cell r="BY281">
            <v>2100</v>
          </cell>
          <cell r="BZ281">
            <v>59840</v>
          </cell>
        </row>
        <row r="282">
          <cell r="A282">
            <v>350038</v>
          </cell>
          <cell r="B282">
            <v>350038</v>
          </cell>
          <cell r="C282" t="str">
            <v>S Sheogobind</v>
          </cell>
          <cell r="D282">
            <v>350038</v>
          </cell>
          <cell r="E282">
            <v>350</v>
          </cell>
          <cell r="F282">
            <v>20</v>
          </cell>
          <cell r="G282" t="str">
            <v>Maint. of OH Lines-Right of Way-25 Cycle</v>
          </cell>
          <cell r="I282">
            <v>0</v>
          </cell>
          <cell r="K282">
            <v>0</v>
          </cell>
          <cell r="M282">
            <v>0</v>
          </cell>
          <cell r="O282">
            <v>0</v>
          </cell>
          <cell r="Q282">
            <v>0</v>
          </cell>
          <cell r="S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S282">
            <v>0</v>
          </cell>
          <cell r="AT282">
            <v>0</v>
          </cell>
          <cell r="AU282">
            <v>0</v>
          </cell>
          <cell r="AV282">
            <v>0</v>
          </cell>
          <cell r="AW282">
            <v>0</v>
          </cell>
          <cell r="AY282">
            <v>0</v>
          </cell>
          <cell r="AZ282">
            <v>0</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Y282">
            <v>2100</v>
          </cell>
          <cell r="BZ282">
            <v>0</v>
          </cell>
        </row>
        <row r="283">
          <cell r="A283">
            <v>350039</v>
          </cell>
          <cell r="B283">
            <v>350039</v>
          </cell>
          <cell r="C283" t="str">
            <v>S Sheogobind</v>
          </cell>
          <cell r="D283">
            <v>350039</v>
          </cell>
          <cell r="E283">
            <v>350</v>
          </cell>
          <cell r="F283">
            <v>20</v>
          </cell>
          <cell r="G283" t="str">
            <v>Maint. of Misc Transm Plant-60 Cycle</v>
          </cell>
          <cell r="I283">
            <v>0</v>
          </cell>
          <cell r="K283">
            <v>0</v>
          </cell>
          <cell r="M283">
            <v>0</v>
          </cell>
          <cell r="O283">
            <v>0</v>
          </cell>
          <cell r="Q283">
            <v>0</v>
          </cell>
          <cell r="S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S283">
            <v>0</v>
          </cell>
          <cell r="AT283">
            <v>0</v>
          </cell>
          <cell r="AU283">
            <v>0</v>
          </cell>
          <cell r="AV283">
            <v>0</v>
          </cell>
          <cell r="AW283">
            <v>0</v>
          </cell>
          <cell r="AY283">
            <v>0</v>
          </cell>
          <cell r="AZ283">
            <v>0</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0</v>
          </cell>
          <cell r="BV283">
            <v>1200</v>
          </cell>
          <cell r="BW283">
            <v>0</v>
          </cell>
          <cell r="BY283">
            <v>2100</v>
          </cell>
          <cell r="BZ283">
            <v>1200</v>
          </cell>
        </row>
        <row r="284">
          <cell r="A284">
            <v>350040</v>
          </cell>
          <cell r="B284">
            <v>350040</v>
          </cell>
          <cell r="C284" t="str">
            <v>S Sheogobind</v>
          </cell>
          <cell r="D284">
            <v>350040</v>
          </cell>
          <cell r="E284">
            <v>350</v>
          </cell>
          <cell r="F284">
            <v>20</v>
          </cell>
          <cell r="G284" t="str">
            <v>Maint. of Misc Transm Plant-25 Cycle</v>
          </cell>
          <cell r="I284">
            <v>0</v>
          </cell>
          <cell r="K284">
            <v>0</v>
          </cell>
          <cell r="M284">
            <v>0</v>
          </cell>
          <cell r="O284">
            <v>0</v>
          </cell>
          <cell r="Q284">
            <v>0</v>
          </cell>
          <cell r="S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S284">
            <v>0</v>
          </cell>
          <cell r="AT284">
            <v>0</v>
          </cell>
          <cell r="AU284">
            <v>0</v>
          </cell>
          <cell r="AV284">
            <v>0</v>
          </cell>
          <cell r="AW284">
            <v>0</v>
          </cell>
          <cell r="AY284">
            <v>0</v>
          </cell>
          <cell r="AZ284">
            <v>0</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1200</v>
          </cell>
          <cell r="BW284">
            <v>0</v>
          </cell>
          <cell r="BY284">
            <v>2100</v>
          </cell>
          <cell r="BZ284">
            <v>1200</v>
          </cell>
        </row>
        <row r="285">
          <cell r="A285">
            <v>350080</v>
          </cell>
          <cell r="B285">
            <v>350080</v>
          </cell>
          <cell r="C285" t="str">
            <v>Kazi Marouf</v>
          </cell>
          <cell r="D285">
            <v>350080</v>
          </cell>
          <cell r="E285">
            <v>350</v>
          </cell>
          <cell r="F285">
            <v>20</v>
          </cell>
          <cell r="G285" t="str">
            <v>Transmission-Scada System Operations</v>
          </cell>
          <cell r="I285">
            <v>0</v>
          </cell>
          <cell r="K285">
            <v>0</v>
          </cell>
          <cell r="M285">
            <v>0</v>
          </cell>
          <cell r="O285">
            <v>0</v>
          </cell>
          <cell r="Q285">
            <v>0</v>
          </cell>
          <cell r="S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S285">
            <v>0</v>
          </cell>
          <cell r="AT285">
            <v>0</v>
          </cell>
          <cell r="AU285">
            <v>0</v>
          </cell>
          <cell r="AV285">
            <v>0</v>
          </cell>
          <cell r="AW285">
            <v>0</v>
          </cell>
          <cell r="AY285">
            <v>0</v>
          </cell>
          <cell r="AZ285">
            <v>0</v>
          </cell>
          <cell r="BA285">
            <v>0</v>
          </cell>
          <cell r="BB285">
            <v>0</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0</v>
          </cell>
          <cell r="BV285">
            <v>5000</v>
          </cell>
          <cell r="BW285">
            <v>0</v>
          </cell>
          <cell r="BY285">
            <v>2100</v>
          </cell>
          <cell r="BZ285">
            <v>5000</v>
          </cell>
        </row>
        <row r="286">
          <cell r="A286">
            <v>0</v>
          </cell>
          <cell r="K286">
            <v>0</v>
          </cell>
          <cell r="M286">
            <v>0</v>
          </cell>
          <cell r="O286">
            <v>0</v>
          </cell>
          <cell r="Q286">
            <v>0</v>
          </cell>
          <cell r="S286">
            <v>0</v>
          </cell>
          <cell r="U286">
            <v>0</v>
          </cell>
          <cell r="V286">
            <v>0</v>
          </cell>
          <cell r="W286">
            <v>0</v>
          </cell>
          <cell r="X286">
            <v>0</v>
          </cell>
          <cell r="Y286">
            <v>0</v>
          </cell>
          <cell r="BO286">
            <v>0</v>
          </cell>
          <cell r="BY286" t="str">
            <v>2100 Total</v>
          </cell>
          <cell r="BZ286">
            <v>408118.5</v>
          </cell>
        </row>
        <row r="287">
          <cell r="A287">
            <v>360118</v>
          </cell>
          <cell r="B287">
            <v>360118</v>
          </cell>
          <cell r="C287" t="str">
            <v>S Sheogobind</v>
          </cell>
          <cell r="D287">
            <v>360118</v>
          </cell>
          <cell r="E287">
            <v>360</v>
          </cell>
          <cell r="F287">
            <v>20</v>
          </cell>
          <cell r="G287" t="str">
            <v>FE-System PLanning</v>
          </cell>
          <cell r="I287">
            <v>0</v>
          </cell>
          <cell r="K287">
            <v>0</v>
          </cell>
          <cell r="M287">
            <v>0</v>
          </cell>
          <cell r="O287">
            <v>0</v>
          </cell>
          <cell r="Q287">
            <v>0</v>
          </cell>
          <cell r="S287">
            <v>0</v>
          </cell>
          <cell r="U287">
            <v>0</v>
          </cell>
          <cell r="V287">
            <v>0</v>
          </cell>
          <cell r="W287">
            <v>0</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S287">
            <v>0</v>
          </cell>
          <cell r="AT287">
            <v>0</v>
          </cell>
          <cell r="AU287">
            <v>0</v>
          </cell>
          <cell r="AV287">
            <v>0</v>
          </cell>
          <cell r="AW287">
            <v>0</v>
          </cell>
          <cell r="AY287">
            <v>0</v>
          </cell>
          <cell r="AZ287">
            <v>0</v>
          </cell>
          <cell r="BA287">
            <v>0</v>
          </cell>
          <cell r="BB287">
            <v>0</v>
          </cell>
          <cell r="BC287">
            <v>0</v>
          </cell>
          <cell r="BD287">
            <v>0</v>
          </cell>
          <cell r="BE287">
            <v>0</v>
          </cell>
          <cell r="BF287">
            <v>0</v>
          </cell>
          <cell r="BG287">
            <v>0</v>
          </cell>
          <cell r="BH287">
            <v>0</v>
          </cell>
          <cell r="BI287">
            <v>0</v>
          </cell>
          <cell r="BJ287">
            <v>0</v>
          </cell>
          <cell r="BK287">
            <v>0</v>
          </cell>
          <cell r="BL287">
            <v>0</v>
          </cell>
          <cell r="BM287">
            <v>0</v>
          </cell>
          <cell r="BN287">
            <v>0</v>
          </cell>
          <cell r="BO287">
            <v>0</v>
          </cell>
          <cell r="BP287">
            <v>0</v>
          </cell>
          <cell r="BQ287">
            <v>0</v>
          </cell>
          <cell r="BR287">
            <v>0</v>
          </cell>
          <cell r="BS287">
            <v>0</v>
          </cell>
          <cell r="BT287">
            <v>0</v>
          </cell>
          <cell r="BU287">
            <v>0</v>
          </cell>
          <cell r="BV287">
            <v>0</v>
          </cell>
          <cell r="BW287">
            <v>0</v>
          </cell>
          <cell r="BY287">
            <v>2200</v>
          </cell>
          <cell r="BZ287">
            <v>0</v>
          </cell>
        </row>
        <row r="288">
          <cell r="A288">
            <v>0</v>
          </cell>
          <cell r="K288">
            <v>0</v>
          </cell>
          <cell r="M288">
            <v>0</v>
          </cell>
          <cell r="O288">
            <v>0</v>
          </cell>
          <cell r="Q288">
            <v>0</v>
          </cell>
          <cell r="S288">
            <v>0</v>
          </cell>
          <cell r="U288">
            <v>0</v>
          </cell>
          <cell r="V288">
            <v>0</v>
          </cell>
          <cell r="W288">
            <v>0</v>
          </cell>
          <cell r="X288">
            <v>0</v>
          </cell>
          <cell r="Y288">
            <v>0</v>
          </cell>
          <cell r="BO288">
            <v>0</v>
          </cell>
          <cell r="BY288" t="str">
            <v>2200 Total</v>
          </cell>
          <cell r="BZ288">
            <v>0</v>
          </cell>
        </row>
        <row r="289">
          <cell r="A289">
            <v>360116</v>
          </cell>
          <cell r="B289">
            <v>360116</v>
          </cell>
          <cell r="C289" t="str">
            <v>S Sheogobind</v>
          </cell>
          <cell r="D289">
            <v>360116</v>
          </cell>
          <cell r="E289">
            <v>360</v>
          </cell>
          <cell r="F289">
            <v>20</v>
          </cell>
          <cell r="G289" t="str">
            <v>Distribution Scada System</v>
          </cell>
          <cell r="I289">
            <v>0</v>
          </cell>
          <cell r="K289">
            <v>0</v>
          </cell>
          <cell r="M289">
            <v>0</v>
          </cell>
          <cell r="N289">
            <v>96</v>
          </cell>
          <cell r="O289">
            <v>5843.5199999999995</v>
          </cell>
          <cell r="Q289">
            <v>0</v>
          </cell>
          <cell r="R289">
            <v>160</v>
          </cell>
          <cell r="S289">
            <v>9497.6</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S289">
            <v>0</v>
          </cell>
          <cell r="AT289">
            <v>0</v>
          </cell>
          <cell r="AU289">
            <v>0</v>
          </cell>
          <cell r="AV289">
            <v>0</v>
          </cell>
          <cell r="AW289">
            <v>0</v>
          </cell>
          <cell r="AY289">
            <v>0</v>
          </cell>
          <cell r="AZ289">
            <v>0</v>
          </cell>
          <cell r="BA289">
            <v>0</v>
          </cell>
          <cell r="BB289">
            <v>0</v>
          </cell>
          <cell r="BC289">
            <v>0</v>
          </cell>
          <cell r="BD289">
            <v>0</v>
          </cell>
          <cell r="BE289">
            <v>0</v>
          </cell>
          <cell r="BF289">
            <v>0</v>
          </cell>
          <cell r="BG289">
            <v>0</v>
          </cell>
          <cell r="BH289">
            <v>0</v>
          </cell>
          <cell r="BI289">
            <v>0</v>
          </cell>
          <cell r="BJ289">
            <v>0</v>
          </cell>
          <cell r="BK289">
            <v>0</v>
          </cell>
          <cell r="BL289">
            <v>0</v>
          </cell>
          <cell r="BM289">
            <v>0</v>
          </cell>
          <cell r="BN289">
            <v>0</v>
          </cell>
          <cell r="BO289">
            <v>0</v>
          </cell>
          <cell r="BP289">
            <v>0</v>
          </cell>
          <cell r="BQ289">
            <v>0</v>
          </cell>
          <cell r="BR289">
            <v>0</v>
          </cell>
          <cell r="BS289">
            <v>0</v>
          </cell>
          <cell r="BT289">
            <v>0</v>
          </cell>
          <cell r="BU289">
            <v>0</v>
          </cell>
          <cell r="BV289">
            <v>11000</v>
          </cell>
          <cell r="BW289">
            <v>0</v>
          </cell>
          <cell r="BY289">
            <v>2300</v>
          </cell>
          <cell r="BZ289">
            <v>26341.120000000003</v>
          </cell>
        </row>
        <row r="290">
          <cell r="A290">
            <v>360000</v>
          </cell>
          <cell r="B290">
            <v>360000</v>
          </cell>
          <cell r="C290" t="str">
            <v>S Sheogobind</v>
          </cell>
          <cell r="D290">
            <v>360000</v>
          </cell>
          <cell r="E290">
            <v>360</v>
          </cell>
          <cell r="F290">
            <v>20</v>
          </cell>
          <cell r="G290" t="str">
            <v>Operation Supervision&amp; Engineer-System</v>
          </cell>
          <cell r="H290">
            <v>812</v>
          </cell>
          <cell r="I290">
            <v>70205.51999999999</v>
          </cell>
          <cell r="J290">
            <v>217</v>
          </cell>
          <cell r="K290">
            <v>12436.27</v>
          </cell>
          <cell r="L290">
            <v>400</v>
          </cell>
          <cell r="M290">
            <v>20984</v>
          </cell>
          <cell r="O290">
            <v>0</v>
          </cell>
          <cell r="Q290">
            <v>0</v>
          </cell>
          <cell r="S290">
            <v>0</v>
          </cell>
          <cell r="U290">
            <v>0</v>
          </cell>
          <cell r="V290">
            <v>0</v>
          </cell>
          <cell r="W290">
            <v>0</v>
          </cell>
          <cell r="X290">
            <v>0</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S290">
            <v>0</v>
          </cell>
          <cell r="AT290">
            <v>0</v>
          </cell>
          <cell r="AU290">
            <v>0</v>
          </cell>
          <cell r="AV290">
            <v>0</v>
          </cell>
          <cell r="AW290">
            <v>0</v>
          </cell>
          <cell r="AY290">
            <v>0</v>
          </cell>
          <cell r="AZ290">
            <v>0</v>
          </cell>
          <cell r="BA290">
            <v>0</v>
          </cell>
          <cell r="BB290">
            <v>0</v>
          </cell>
          <cell r="BC290">
            <v>0</v>
          </cell>
          <cell r="BD290">
            <v>0</v>
          </cell>
          <cell r="BE290">
            <v>0</v>
          </cell>
          <cell r="BF290">
            <v>0</v>
          </cell>
          <cell r="BG290">
            <v>0</v>
          </cell>
          <cell r="BH290">
            <v>0</v>
          </cell>
          <cell r="BI290">
            <v>0</v>
          </cell>
          <cell r="BJ290">
            <v>0</v>
          </cell>
          <cell r="BK290">
            <v>0</v>
          </cell>
          <cell r="BL290">
            <v>0</v>
          </cell>
          <cell r="BM290">
            <v>0</v>
          </cell>
          <cell r="BN290">
            <v>0</v>
          </cell>
          <cell r="BO290">
            <v>0</v>
          </cell>
          <cell r="BP290">
            <v>0</v>
          </cell>
          <cell r="BQ290">
            <v>0</v>
          </cell>
          <cell r="BR290">
            <v>0</v>
          </cell>
          <cell r="BS290">
            <v>0</v>
          </cell>
          <cell r="BT290">
            <v>0</v>
          </cell>
          <cell r="BU290">
            <v>0</v>
          </cell>
          <cell r="BV290">
            <v>0</v>
          </cell>
          <cell r="BW290">
            <v>0</v>
          </cell>
          <cell r="BY290">
            <v>2300</v>
          </cell>
          <cell r="BZ290">
            <v>103625.79</v>
          </cell>
        </row>
        <row r="291">
          <cell r="A291">
            <v>360001</v>
          </cell>
          <cell r="B291">
            <v>360001</v>
          </cell>
          <cell r="C291" t="str">
            <v>S Sheogobind</v>
          </cell>
          <cell r="D291">
            <v>360001</v>
          </cell>
          <cell r="E291">
            <v>360</v>
          </cell>
          <cell r="F291">
            <v>20</v>
          </cell>
          <cell r="G291" t="str">
            <v>OEB Preparation-Distribution</v>
          </cell>
          <cell r="I291">
            <v>0</v>
          </cell>
          <cell r="K291">
            <v>0</v>
          </cell>
          <cell r="M291">
            <v>0</v>
          </cell>
          <cell r="O291">
            <v>0</v>
          </cell>
          <cell r="Q291">
            <v>0</v>
          </cell>
          <cell r="R291">
            <v>120</v>
          </cell>
          <cell r="S291">
            <v>7123.2</v>
          </cell>
          <cell r="U291">
            <v>0</v>
          </cell>
          <cell r="V291">
            <v>0</v>
          </cell>
          <cell r="W291">
            <v>0</v>
          </cell>
          <cell r="X291">
            <v>0</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S291">
            <v>0</v>
          </cell>
          <cell r="AT291">
            <v>0</v>
          </cell>
          <cell r="AU291">
            <v>0</v>
          </cell>
          <cell r="AV291">
            <v>0</v>
          </cell>
          <cell r="AW291">
            <v>0</v>
          </cell>
          <cell r="AY291">
            <v>0</v>
          </cell>
          <cell r="AZ291">
            <v>0</v>
          </cell>
          <cell r="BA291">
            <v>0</v>
          </cell>
          <cell r="BB291">
            <v>0</v>
          </cell>
          <cell r="BC291">
            <v>0</v>
          </cell>
          <cell r="BD291">
            <v>0</v>
          </cell>
          <cell r="BE291">
            <v>0</v>
          </cell>
          <cell r="BF291">
            <v>0</v>
          </cell>
          <cell r="BG291">
            <v>0</v>
          </cell>
          <cell r="BH291">
            <v>0</v>
          </cell>
          <cell r="BI291">
            <v>0</v>
          </cell>
          <cell r="BJ291">
            <v>0</v>
          </cell>
          <cell r="BK291">
            <v>0</v>
          </cell>
          <cell r="BL291">
            <v>0</v>
          </cell>
          <cell r="BM291">
            <v>0</v>
          </cell>
          <cell r="BN291">
            <v>0</v>
          </cell>
          <cell r="BO291">
            <v>0</v>
          </cell>
          <cell r="BP291">
            <v>0</v>
          </cell>
          <cell r="BQ291">
            <v>0</v>
          </cell>
          <cell r="BR291">
            <v>0</v>
          </cell>
          <cell r="BS291">
            <v>0</v>
          </cell>
          <cell r="BT291">
            <v>0</v>
          </cell>
          <cell r="BU291">
            <v>0</v>
          </cell>
          <cell r="BV291">
            <v>0</v>
          </cell>
          <cell r="BW291">
            <v>0</v>
          </cell>
          <cell r="BY291">
            <v>2300</v>
          </cell>
          <cell r="BZ291">
            <v>7123.2</v>
          </cell>
        </row>
        <row r="292">
          <cell r="A292">
            <v>360002</v>
          </cell>
          <cell r="B292">
            <v>360002</v>
          </cell>
          <cell r="C292" t="str">
            <v>S Sheogobind</v>
          </cell>
          <cell r="D292">
            <v>360002</v>
          </cell>
          <cell r="E292">
            <v>360</v>
          </cell>
          <cell r="F292">
            <v>20</v>
          </cell>
          <cell r="G292" t="str">
            <v>IMO Preparation-Distribution</v>
          </cell>
          <cell r="I292">
            <v>0</v>
          </cell>
          <cell r="K292">
            <v>0</v>
          </cell>
          <cell r="M292">
            <v>0</v>
          </cell>
          <cell r="O292">
            <v>0</v>
          </cell>
          <cell r="Q292">
            <v>0</v>
          </cell>
          <cell r="S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S292">
            <v>0</v>
          </cell>
          <cell r="AT292">
            <v>0</v>
          </cell>
          <cell r="AU292">
            <v>0</v>
          </cell>
          <cell r="AV292">
            <v>0</v>
          </cell>
          <cell r="AW292">
            <v>0</v>
          </cell>
          <cell r="AY292">
            <v>0</v>
          </cell>
          <cell r="AZ292">
            <v>0</v>
          </cell>
          <cell r="BA292">
            <v>0</v>
          </cell>
          <cell r="BB292">
            <v>0</v>
          </cell>
          <cell r="BC292">
            <v>0</v>
          </cell>
          <cell r="BD292">
            <v>0</v>
          </cell>
          <cell r="BE292">
            <v>0</v>
          </cell>
          <cell r="BF292">
            <v>0</v>
          </cell>
          <cell r="BG292">
            <v>0</v>
          </cell>
          <cell r="BH292">
            <v>0</v>
          </cell>
          <cell r="BI292">
            <v>0</v>
          </cell>
          <cell r="BJ292">
            <v>0</v>
          </cell>
          <cell r="BK292">
            <v>0</v>
          </cell>
          <cell r="BL292">
            <v>0</v>
          </cell>
          <cell r="BM292">
            <v>0</v>
          </cell>
          <cell r="BN292">
            <v>0</v>
          </cell>
          <cell r="BO292">
            <v>0</v>
          </cell>
          <cell r="BP292">
            <v>0</v>
          </cell>
          <cell r="BQ292">
            <v>0</v>
          </cell>
          <cell r="BR292">
            <v>0</v>
          </cell>
          <cell r="BS292">
            <v>0</v>
          </cell>
          <cell r="BT292">
            <v>0</v>
          </cell>
          <cell r="BU292">
            <v>0</v>
          </cell>
          <cell r="BV292">
            <v>0</v>
          </cell>
          <cell r="BW292">
            <v>0</v>
          </cell>
          <cell r="BY292">
            <v>2300</v>
          </cell>
          <cell r="BZ292">
            <v>0</v>
          </cell>
        </row>
        <row r="293">
          <cell r="A293">
            <v>360003</v>
          </cell>
          <cell r="B293">
            <v>360003</v>
          </cell>
          <cell r="C293" t="str">
            <v>S Sheogobind</v>
          </cell>
          <cell r="D293">
            <v>360003</v>
          </cell>
          <cell r="E293">
            <v>360</v>
          </cell>
          <cell r="F293">
            <v>20</v>
          </cell>
          <cell r="G293" t="str">
            <v>Load Dispatching-Distribution</v>
          </cell>
          <cell r="H293">
            <v>25</v>
          </cell>
          <cell r="I293">
            <v>2161.5</v>
          </cell>
          <cell r="K293">
            <v>0</v>
          </cell>
          <cell r="M293">
            <v>0</v>
          </cell>
          <cell r="O293">
            <v>0</v>
          </cell>
          <cell r="Q293">
            <v>0</v>
          </cell>
          <cell r="R293">
            <v>2890</v>
          </cell>
          <cell r="S293">
            <v>171550.4</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S293">
            <v>0</v>
          </cell>
          <cell r="AT293">
            <v>0</v>
          </cell>
          <cell r="AU293">
            <v>0</v>
          </cell>
          <cell r="AV293">
            <v>0</v>
          </cell>
          <cell r="AW293">
            <v>0</v>
          </cell>
          <cell r="AY293">
            <v>0</v>
          </cell>
          <cell r="AZ293">
            <v>0</v>
          </cell>
          <cell r="BA293">
            <v>0</v>
          </cell>
          <cell r="BB293">
            <v>0</v>
          </cell>
          <cell r="BC293">
            <v>0</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Y293">
            <v>2300</v>
          </cell>
          <cell r="BZ293">
            <v>173711.9</v>
          </cell>
        </row>
        <row r="294">
          <cell r="A294">
            <v>360004</v>
          </cell>
          <cell r="B294">
            <v>360004</v>
          </cell>
          <cell r="C294" t="str">
            <v>S Sheogobind</v>
          </cell>
          <cell r="D294">
            <v>360004</v>
          </cell>
          <cell r="E294">
            <v>360</v>
          </cell>
          <cell r="F294">
            <v>20</v>
          </cell>
          <cell r="G294" t="str">
            <v>Station Buildings &amp; Fixtures Exp</v>
          </cell>
          <cell r="I294">
            <v>0</v>
          </cell>
          <cell r="K294">
            <v>0</v>
          </cell>
          <cell r="M294">
            <v>0</v>
          </cell>
          <cell r="O294">
            <v>0</v>
          </cell>
          <cell r="Q294">
            <v>0</v>
          </cell>
          <cell r="S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S294">
            <v>0</v>
          </cell>
          <cell r="AT294">
            <v>0</v>
          </cell>
          <cell r="AU294">
            <v>0</v>
          </cell>
          <cell r="AV294">
            <v>0</v>
          </cell>
          <cell r="AW294">
            <v>0</v>
          </cell>
          <cell r="AY294">
            <v>0</v>
          </cell>
          <cell r="AZ294">
            <v>0</v>
          </cell>
          <cell r="BA294">
            <v>0</v>
          </cell>
          <cell r="BB294">
            <v>0</v>
          </cell>
          <cell r="BC294">
            <v>0</v>
          </cell>
          <cell r="BD294">
            <v>0</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v>
          </cell>
          <cell r="BU294">
            <v>0</v>
          </cell>
          <cell r="BV294">
            <v>70000</v>
          </cell>
          <cell r="BW294">
            <v>0</v>
          </cell>
          <cell r="BY294">
            <v>2300</v>
          </cell>
          <cell r="BZ294">
            <v>70000</v>
          </cell>
        </row>
        <row r="295">
          <cell r="A295">
            <v>360009</v>
          </cell>
          <cell r="B295">
            <v>360009</v>
          </cell>
          <cell r="C295" t="str">
            <v>S Sheogobind</v>
          </cell>
          <cell r="D295">
            <v>360009</v>
          </cell>
          <cell r="E295">
            <v>360</v>
          </cell>
          <cell r="F295">
            <v>20</v>
          </cell>
          <cell r="G295" t="str">
            <v>Dist Station Equip-Operating Lbr</v>
          </cell>
          <cell r="I295">
            <v>0</v>
          </cell>
          <cell r="J295">
            <v>200</v>
          </cell>
          <cell r="K295">
            <v>11462</v>
          </cell>
          <cell r="M295">
            <v>0</v>
          </cell>
          <cell r="O295">
            <v>0</v>
          </cell>
          <cell r="Q295">
            <v>0</v>
          </cell>
          <cell r="R295">
            <v>160</v>
          </cell>
          <cell r="S295">
            <v>9497.6</v>
          </cell>
          <cell r="U295">
            <v>0</v>
          </cell>
          <cell r="V295">
            <v>0</v>
          </cell>
          <cell r="W295">
            <v>0</v>
          </cell>
          <cell r="X295">
            <v>0</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S295">
            <v>0</v>
          </cell>
          <cell r="AT295">
            <v>0</v>
          </cell>
          <cell r="AU295">
            <v>0</v>
          </cell>
          <cell r="AV295">
            <v>0</v>
          </cell>
          <cell r="AW295">
            <v>0</v>
          </cell>
          <cell r="AY295">
            <v>0</v>
          </cell>
          <cell r="AZ295">
            <v>0</v>
          </cell>
          <cell r="BA295">
            <v>0</v>
          </cell>
          <cell r="BB295">
            <v>0</v>
          </cell>
          <cell r="BC295">
            <v>0</v>
          </cell>
          <cell r="BD295">
            <v>0</v>
          </cell>
          <cell r="BE295">
            <v>0</v>
          </cell>
          <cell r="BF295">
            <v>0</v>
          </cell>
          <cell r="BG295">
            <v>0</v>
          </cell>
          <cell r="BH295">
            <v>0</v>
          </cell>
          <cell r="BI295">
            <v>0</v>
          </cell>
          <cell r="BJ295">
            <v>0</v>
          </cell>
          <cell r="BK295">
            <v>0</v>
          </cell>
          <cell r="BL295">
            <v>0</v>
          </cell>
          <cell r="BM295">
            <v>0</v>
          </cell>
          <cell r="BN295">
            <v>0</v>
          </cell>
          <cell r="BO295">
            <v>0</v>
          </cell>
          <cell r="BP295">
            <v>0</v>
          </cell>
          <cell r="BQ295">
            <v>0</v>
          </cell>
          <cell r="BR295">
            <v>0</v>
          </cell>
          <cell r="BS295">
            <v>0</v>
          </cell>
          <cell r="BT295">
            <v>0</v>
          </cell>
          <cell r="BU295">
            <v>0</v>
          </cell>
          <cell r="BV295">
            <v>3400</v>
          </cell>
          <cell r="BW295">
            <v>0</v>
          </cell>
          <cell r="BY295">
            <v>2300</v>
          </cell>
          <cell r="BZ295">
            <v>24359.599999999999</v>
          </cell>
        </row>
        <row r="296">
          <cell r="A296">
            <v>360014</v>
          </cell>
          <cell r="B296">
            <v>360014</v>
          </cell>
          <cell r="C296" t="str">
            <v>S Sheogobind</v>
          </cell>
          <cell r="D296">
            <v>360014</v>
          </cell>
          <cell r="E296">
            <v>360</v>
          </cell>
          <cell r="F296">
            <v>20</v>
          </cell>
          <cell r="G296" t="str">
            <v>Dist Station Equip-Supplie &amp; Exp</v>
          </cell>
          <cell r="I296">
            <v>0</v>
          </cell>
          <cell r="K296">
            <v>0</v>
          </cell>
          <cell r="M296">
            <v>0</v>
          </cell>
          <cell r="O296">
            <v>0</v>
          </cell>
          <cell r="Q296">
            <v>0</v>
          </cell>
          <cell r="S296">
            <v>0</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S296">
            <v>0</v>
          </cell>
          <cell r="AT296">
            <v>0</v>
          </cell>
          <cell r="AU296">
            <v>0</v>
          </cell>
          <cell r="AV296">
            <v>0</v>
          </cell>
          <cell r="AW296">
            <v>0</v>
          </cell>
          <cell r="AY296">
            <v>0</v>
          </cell>
          <cell r="AZ296">
            <v>0</v>
          </cell>
          <cell r="BA296">
            <v>0</v>
          </cell>
          <cell r="BB296">
            <v>0</v>
          </cell>
          <cell r="BC296">
            <v>0</v>
          </cell>
          <cell r="BD296">
            <v>0</v>
          </cell>
          <cell r="BE296">
            <v>0</v>
          </cell>
          <cell r="BF296">
            <v>0</v>
          </cell>
          <cell r="BG296">
            <v>0</v>
          </cell>
          <cell r="BH296">
            <v>0</v>
          </cell>
          <cell r="BI296">
            <v>0</v>
          </cell>
          <cell r="BJ296">
            <v>0</v>
          </cell>
          <cell r="BK296">
            <v>0</v>
          </cell>
          <cell r="BL296">
            <v>0</v>
          </cell>
          <cell r="BM296">
            <v>0</v>
          </cell>
          <cell r="BN296">
            <v>0</v>
          </cell>
          <cell r="BO296">
            <v>0</v>
          </cell>
          <cell r="BP296">
            <v>0</v>
          </cell>
          <cell r="BQ296">
            <v>0</v>
          </cell>
          <cell r="BR296">
            <v>0</v>
          </cell>
          <cell r="BS296">
            <v>0</v>
          </cell>
          <cell r="BT296">
            <v>0</v>
          </cell>
          <cell r="BU296">
            <v>0</v>
          </cell>
          <cell r="BV296">
            <v>15000</v>
          </cell>
          <cell r="BW296">
            <v>0</v>
          </cell>
          <cell r="BY296">
            <v>2300</v>
          </cell>
          <cell r="BZ296">
            <v>15000</v>
          </cell>
        </row>
        <row r="297">
          <cell r="A297">
            <v>360019</v>
          </cell>
          <cell r="B297">
            <v>360019</v>
          </cell>
          <cell r="C297" t="str">
            <v>S Sheogobind</v>
          </cell>
          <cell r="D297">
            <v>360019</v>
          </cell>
          <cell r="E297">
            <v>360</v>
          </cell>
          <cell r="F297">
            <v>20</v>
          </cell>
          <cell r="G297" t="str">
            <v>Overhead Dist Line &amp; Feeders-Oper Labour</v>
          </cell>
          <cell r="I297">
            <v>0</v>
          </cell>
          <cell r="K297">
            <v>0</v>
          </cell>
          <cell r="M297">
            <v>0</v>
          </cell>
          <cell r="O297">
            <v>0</v>
          </cell>
          <cell r="P297">
            <v>240</v>
          </cell>
          <cell r="Q297">
            <v>14760</v>
          </cell>
          <cell r="S297">
            <v>0</v>
          </cell>
          <cell r="U297">
            <v>0</v>
          </cell>
          <cell r="V297">
            <v>0</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S297">
            <v>0</v>
          </cell>
          <cell r="AT297">
            <v>0</v>
          </cell>
          <cell r="AU297">
            <v>0</v>
          </cell>
          <cell r="AV297">
            <v>0</v>
          </cell>
          <cell r="AW297">
            <v>0</v>
          </cell>
          <cell r="AY297">
            <v>0</v>
          </cell>
          <cell r="AZ297">
            <v>0</v>
          </cell>
          <cell r="BA297">
            <v>0</v>
          </cell>
          <cell r="BB297">
            <v>0</v>
          </cell>
          <cell r="BC297">
            <v>0</v>
          </cell>
          <cell r="BD297">
            <v>0</v>
          </cell>
          <cell r="BE297">
            <v>0</v>
          </cell>
          <cell r="BF297">
            <v>0</v>
          </cell>
          <cell r="BG297">
            <v>0</v>
          </cell>
          <cell r="BH297">
            <v>0</v>
          </cell>
          <cell r="BI297">
            <v>0</v>
          </cell>
          <cell r="BJ297">
            <v>0</v>
          </cell>
          <cell r="BK297">
            <v>0</v>
          </cell>
          <cell r="BL297">
            <v>0</v>
          </cell>
          <cell r="BM297">
            <v>0</v>
          </cell>
          <cell r="BN297">
            <v>0</v>
          </cell>
          <cell r="BO297">
            <v>0</v>
          </cell>
          <cell r="BP297">
            <v>0</v>
          </cell>
          <cell r="BQ297">
            <v>0</v>
          </cell>
          <cell r="BR297">
            <v>0</v>
          </cell>
          <cell r="BS297">
            <v>0</v>
          </cell>
          <cell r="BT297">
            <v>0</v>
          </cell>
          <cell r="BU297">
            <v>0</v>
          </cell>
          <cell r="BV297">
            <v>10200</v>
          </cell>
          <cell r="BW297">
            <v>0</v>
          </cell>
          <cell r="BY297">
            <v>2300</v>
          </cell>
          <cell r="BZ297">
            <v>24960</v>
          </cell>
        </row>
        <row r="298">
          <cell r="A298">
            <v>360020</v>
          </cell>
          <cell r="B298">
            <v>360020</v>
          </cell>
          <cell r="C298" t="str">
            <v>S Sheogobind</v>
          </cell>
          <cell r="D298">
            <v>360020</v>
          </cell>
          <cell r="E298">
            <v>360</v>
          </cell>
          <cell r="F298">
            <v>20</v>
          </cell>
          <cell r="G298" t="str">
            <v>Overhead Dist Line &amp; Feeders-Suppl &amp; Exp</v>
          </cell>
          <cell r="I298">
            <v>0</v>
          </cell>
          <cell r="K298">
            <v>0</v>
          </cell>
          <cell r="M298">
            <v>0</v>
          </cell>
          <cell r="O298">
            <v>0</v>
          </cell>
          <cell r="Q298">
            <v>0</v>
          </cell>
          <cell r="S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S298">
            <v>0</v>
          </cell>
          <cell r="AT298">
            <v>0</v>
          </cell>
          <cell r="AU298">
            <v>0</v>
          </cell>
          <cell r="AV298">
            <v>0</v>
          </cell>
          <cell r="AW298">
            <v>0</v>
          </cell>
          <cell r="AY298">
            <v>0</v>
          </cell>
          <cell r="AZ298">
            <v>0</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v>
          </cell>
          <cell r="BV298">
            <v>68000</v>
          </cell>
          <cell r="BW298">
            <v>0</v>
          </cell>
          <cell r="BY298">
            <v>2300</v>
          </cell>
          <cell r="BZ298">
            <v>68000</v>
          </cell>
        </row>
        <row r="299">
          <cell r="A299">
            <v>360021</v>
          </cell>
          <cell r="B299">
            <v>360021</v>
          </cell>
          <cell r="C299" t="str">
            <v>S Sheogobind</v>
          </cell>
          <cell r="D299">
            <v>360021</v>
          </cell>
          <cell r="E299">
            <v>360</v>
          </cell>
          <cell r="F299">
            <v>20</v>
          </cell>
          <cell r="G299" t="str">
            <v>Overhead Distribution Transf-Operations</v>
          </cell>
          <cell r="I299">
            <v>0</v>
          </cell>
          <cell r="K299">
            <v>0</v>
          </cell>
          <cell r="M299">
            <v>0</v>
          </cell>
          <cell r="O299">
            <v>0</v>
          </cell>
          <cell r="Q299">
            <v>0</v>
          </cell>
          <cell r="S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S299">
            <v>0</v>
          </cell>
          <cell r="AT299">
            <v>0</v>
          </cell>
          <cell r="AU299">
            <v>0</v>
          </cell>
          <cell r="AV299">
            <v>0</v>
          </cell>
          <cell r="AW299">
            <v>0</v>
          </cell>
          <cell r="AY299">
            <v>0</v>
          </cell>
          <cell r="AZ299">
            <v>0</v>
          </cell>
          <cell r="BA299">
            <v>0</v>
          </cell>
          <cell r="BB299">
            <v>0</v>
          </cell>
          <cell r="BC299">
            <v>0</v>
          </cell>
          <cell r="BD299">
            <v>0</v>
          </cell>
          <cell r="BE299">
            <v>0</v>
          </cell>
          <cell r="BF299">
            <v>0</v>
          </cell>
          <cell r="BG299">
            <v>0</v>
          </cell>
          <cell r="BH299">
            <v>0</v>
          </cell>
          <cell r="BI299">
            <v>0</v>
          </cell>
          <cell r="BJ299">
            <v>0</v>
          </cell>
          <cell r="BK299">
            <v>0</v>
          </cell>
          <cell r="BL299">
            <v>0</v>
          </cell>
          <cell r="BM299">
            <v>0</v>
          </cell>
          <cell r="BN299">
            <v>0</v>
          </cell>
          <cell r="BO299">
            <v>0</v>
          </cell>
          <cell r="BP299">
            <v>0</v>
          </cell>
          <cell r="BQ299">
            <v>0</v>
          </cell>
          <cell r="BR299">
            <v>0</v>
          </cell>
          <cell r="BS299">
            <v>0</v>
          </cell>
          <cell r="BT299">
            <v>0</v>
          </cell>
          <cell r="BU299">
            <v>0</v>
          </cell>
          <cell r="BV299">
            <v>5000</v>
          </cell>
          <cell r="BW299">
            <v>0</v>
          </cell>
          <cell r="BY299">
            <v>2300</v>
          </cell>
          <cell r="BZ299">
            <v>5000</v>
          </cell>
        </row>
        <row r="300">
          <cell r="A300">
            <v>360022</v>
          </cell>
          <cell r="B300">
            <v>360022</v>
          </cell>
          <cell r="C300" t="str">
            <v>S Sheogobind</v>
          </cell>
          <cell r="D300">
            <v>360022</v>
          </cell>
          <cell r="E300">
            <v>360</v>
          </cell>
          <cell r="F300">
            <v>20</v>
          </cell>
          <cell r="G300" t="str">
            <v>Underground Dist Lines &amp; Feeders-Op Lbr</v>
          </cell>
          <cell r="I300">
            <v>0</v>
          </cell>
          <cell r="J300">
            <v>1000</v>
          </cell>
          <cell r="K300">
            <v>57310</v>
          </cell>
          <cell r="M300">
            <v>0</v>
          </cell>
          <cell r="O300">
            <v>0</v>
          </cell>
          <cell r="Q300">
            <v>0</v>
          </cell>
          <cell r="R300">
            <v>180</v>
          </cell>
          <cell r="S300">
            <v>10684.8</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S300">
            <v>0</v>
          </cell>
          <cell r="AT300">
            <v>0</v>
          </cell>
          <cell r="AU300">
            <v>0</v>
          </cell>
          <cell r="AV300">
            <v>0</v>
          </cell>
          <cell r="AW300">
            <v>0</v>
          </cell>
          <cell r="AY300">
            <v>0</v>
          </cell>
          <cell r="AZ300">
            <v>0</v>
          </cell>
          <cell r="BA300">
            <v>0</v>
          </cell>
          <cell r="BB300">
            <v>0</v>
          </cell>
          <cell r="BC300">
            <v>0</v>
          </cell>
          <cell r="BD300">
            <v>0</v>
          </cell>
          <cell r="BE300">
            <v>0</v>
          </cell>
          <cell r="BF300">
            <v>0</v>
          </cell>
          <cell r="BG300">
            <v>0</v>
          </cell>
          <cell r="BH300">
            <v>0</v>
          </cell>
          <cell r="BI300">
            <v>0</v>
          </cell>
          <cell r="BJ300">
            <v>0</v>
          </cell>
          <cell r="BK300">
            <v>0</v>
          </cell>
          <cell r="BL300">
            <v>0</v>
          </cell>
          <cell r="BM300">
            <v>0</v>
          </cell>
          <cell r="BN300">
            <v>0</v>
          </cell>
          <cell r="BO300">
            <v>0</v>
          </cell>
          <cell r="BP300">
            <v>0</v>
          </cell>
          <cell r="BQ300">
            <v>0</v>
          </cell>
          <cell r="BR300">
            <v>0</v>
          </cell>
          <cell r="BS300">
            <v>0</v>
          </cell>
          <cell r="BT300">
            <v>0</v>
          </cell>
          <cell r="BU300">
            <v>0</v>
          </cell>
          <cell r="BV300">
            <v>3000</v>
          </cell>
          <cell r="BW300">
            <v>0</v>
          </cell>
          <cell r="BY300">
            <v>2300</v>
          </cell>
          <cell r="BZ300">
            <v>70994.8</v>
          </cell>
        </row>
        <row r="301">
          <cell r="A301">
            <v>360023</v>
          </cell>
          <cell r="B301">
            <v>360023</v>
          </cell>
          <cell r="C301" t="str">
            <v>S Sheogobind</v>
          </cell>
          <cell r="D301">
            <v>360023</v>
          </cell>
          <cell r="E301">
            <v>360</v>
          </cell>
          <cell r="F301">
            <v>20</v>
          </cell>
          <cell r="G301" t="str">
            <v>UG Dist Lines &amp; Feeders-Oper Supp &amp; Exp</v>
          </cell>
          <cell r="I301">
            <v>0</v>
          </cell>
          <cell r="K301">
            <v>0</v>
          </cell>
          <cell r="M301">
            <v>0</v>
          </cell>
          <cell r="O301">
            <v>0</v>
          </cell>
          <cell r="Q301">
            <v>0</v>
          </cell>
          <cell r="S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S301">
            <v>0</v>
          </cell>
          <cell r="AT301">
            <v>0</v>
          </cell>
          <cell r="AU301">
            <v>0</v>
          </cell>
          <cell r="AV301">
            <v>0</v>
          </cell>
          <cell r="AW301">
            <v>0</v>
          </cell>
          <cell r="AY301">
            <v>0</v>
          </cell>
          <cell r="AZ301">
            <v>0</v>
          </cell>
          <cell r="BA301">
            <v>0</v>
          </cell>
          <cell r="BB301">
            <v>0</v>
          </cell>
          <cell r="BC301">
            <v>0</v>
          </cell>
          <cell r="BD301">
            <v>0</v>
          </cell>
          <cell r="BE301">
            <v>0</v>
          </cell>
          <cell r="BF301">
            <v>0</v>
          </cell>
          <cell r="BG301">
            <v>0</v>
          </cell>
          <cell r="BH301">
            <v>0</v>
          </cell>
          <cell r="BI301">
            <v>0</v>
          </cell>
          <cell r="BJ301">
            <v>0</v>
          </cell>
          <cell r="BK301">
            <v>0</v>
          </cell>
          <cell r="BL301">
            <v>0</v>
          </cell>
          <cell r="BM301">
            <v>0</v>
          </cell>
          <cell r="BN301">
            <v>0</v>
          </cell>
          <cell r="BO301">
            <v>0</v>
          </cell>
          <cell r="BP301">
            <v>0</v>
          </cell>
          <cell r="BQ301">
            <v>0</v>
          </cell>
          <cell r="BR301">
            <v>0</v>
          </cell>
          <cell r="BS301">
            <v>0</v>
          </cell>
          <cell r="BT301">
            <v>0</v>
          </cell>
          <cell r="BU301">
            <v>0</v>
          </cell>
          <cell r="BV301">
            <v>0</v>
          </cell>
          <cell r="BW301">
            <v>0</v>
          </cell>
          <cell r="BY301">
            <v>2300</v>
          </cell>
          <cell r="BZ301">
            <v>0</v>
          </cell>
        </row>
        <row r="302">
          <cell r="A302">
            <v>360024</v>
          </cell>
          <cell r="B302">
            <v>360024</v>
          </cell>
          <cell r="C302" t="str">
            <v>S Sheogobind</v>
          </cell>
          <cell r="D302">
            <v>360024</v>
          </cell>
          <cell r="E302">
            <v>360</v>
          </cell>
          <cell r="F302">
            <v>20</v>
          </cell>
          <cell r="G302" t="str">
            <v>Underground Dist Transformers-Operations</v>
          </cell>
          <cell r="I302">
            <v>0</v>
          </cell>
          <cell r="K302">
            <v>0</v>
          </cell>
          <cell r="M302">
            <v>0</v>
          </cell>
          <cell r="N302">
            <v>120</v>
          </cell>
          <cell r="O302">
            <v>7304.4</v>
          </cell>
          <cell r="Q302">
            <v>0</v>
          </cell>
          <cell r="S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S302">
            <v>0</v>
          </cell>
          <cell r="AT302">
            <v>0</v>
          </cell>
          <cell r="AU302">
            <v>0</v>
          </cell>
          <cell r="AV302">
            <v>0</v>
          </cell>
          <cell r="AW302">
            <v>0</v>
          </cell>
          <cell r="AY302">
            <v>0</v>
          </cell>
          <cell r="AZ302">
            <v>0</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0</v>
          </cell>
          <cell r="BV302">
            <v>1500</v>
          </cell>
          <cell r="BW302">
            <v>0</v>
          </cell>
          <cell r="BY302">
            <v>2300</v>
          </cell>
          <cell r="BZ302">
            <v>8804.4</v>
          </cell>
        </row>
        <row r="303">
          <cell r="A303">
            <v>360025</v>
          </cell>
          <cell r="B303">
            <v>360025</v>
          </cell>
          <cell r="C303" t="str">
            <v>S Sheogobind</v>
          </cell>
          <cell r="D303">
            <v>360025</v>
          </cell>
          <cell r="E303">
            <v>360</v>
          </cell>
          <cell r="F303">
            <v>20</v>
          </cell>
          <cell r="G303" t="str">
            <v>Meter Expenses</v>
          </cell>
          <cell r="I303">
            <v>0</v>
          </cell>
          <cell r="J303">
            <v>558</v>
          </cell>
          <cell r="K303">
            <v>31978.98</v>
          </cell>
          <cell r="M303">
            <v>0</v>
          </cell>
          <cell r="O303">
            <v>0</v>
          </cell>
          <cell r="Q303">
            <v>0</v>
          </cell>
          <cell r="S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S303">
            <v>0</v>
          </cell>
          <cell r="AT303">
            <v>0</v>
          </cell>
          <cell r="AU303">
            <v>0</v>
          </cell>
          <cell r="AV303">
            <v>0</v>
          </cell>
          <cell r="AW303">
            <v>0</v>
          </cell>
          <cell r="AY303">
            <v>0</v>
          </cell>
          <cell r="AZ303">
            <v>0</v>
          </cell>
          <cell r="BA303">
            <v>0</v>
          </cell>
          <cell r="BB303">
            <v>0</v>
          </cell>
          <cell r="BC303">
            <v>0</v>
          </cell>
          <cell r="BD303">
            <v>0</v>
          </cell>
          <cell r="BE303">
            <v>0</v>
          </cell>
          <cell r="BF303">
            <v>0</v>
          </cell>
          <cell r="BG303">
            <v>0</v>
          </cell>
          <cell r="BH303">
            <v>0</v>
          </cell>
          <cell r="BI303">
            <v>0</v>
          </cell>
          <cell r="BJ303">
            <v>0</v>
          </cell>
          <cell r="BK303">
            <v>0</v>
          </cell>
          <cell r="BL303">
            <v>0</v>
          </cell>
          <cell r="BM303">
            <v>0</v>
          </cell>
          <cell r="BN303">
            <v>0</v>
          </cell>
          <cell r="BO303">
            <v>0</v>
          </cell>
          <cell r="BP303">
            <v>0</v>
          </cell>
          <cell r="BQ303">
            <v>0</v>
          </cell>
          <cell r="BR303">
            <v>0</v>
          </cell>
          <cell r="BS303">
            <v>0</v>
          </cell>
          <cell r="BT303">
            <v>0</v>
          </cell>
          <cell r="BU303">
            <v>0</v>
          </cell>
          <cell r="BV303">
            <v>56590</v>
          </cell>
          <cell r="BW303">
            <v>0</v>
          </cell>
          <cell r="BY303">
            <v>2300</v>
          </cell>
          <cell r="BZ303">
            <v>88568.98</v>
          </cell>
        </row>
        <row r="304">
          <cell r="A304">
            <v>360026</v>
          </cell>
          <cell r="B304">
            <v>360026</v>
          </cell>
          <cell r="C304" t="str">
            <v>S Sheogobind</v>
          </cell>
          <cell r="D304">
            <v>360026</v>
          </cell>
          <cell r="E304">
            <v>360</v>
          </cell>
          <cell r="F304">
            <v>20</v>
          </cell>
          <cell r="G304" t="str">
            <v>Customer Premise-Operating Labour</v>
          </cell>
          <cell r="I304">
            <v>0</v>
          </cell>
          <cell r="K304">
            <v>0</v>
          </cell>
          <cell r="M304">
            <v>0</v>
          </cell>
          <cell r="O304">
            <v>0</v>
          </cell>
          <cell r="Q304">
            <v>0</v>
          </cell>
          <cell r="S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S304">
            <v>0</v>
          </cell>
          <cell r="AT304">
            <v>0</v>
          </cell>
          <cell r="AU304">
            <v>0</v>
          </cell>
          <cell r="AV304">
            <v>0</v>
          </cell>
          <cell r="AW304">
            <v>0</v>
          </cell>
          <cell r="AY304">
            <v>0</v>
          </cell>
          <cell r="AZ304">
            <v>0</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0</v>
          </cell>
          <cell r="BV304">
            <v>0</v>
          </cell>
          <cell r="BW304">
            <v>0</v>
          </cell>
          <cell r="BY304">
            <v>2300</v>
          </cell>
          <cell r="BZ304">
            <v>0</v>
          </cell>
        </row>
        <row r="305">
          <cell r="A305">
            <v>360027</v>
          </cell>
          <cell r="B305">
            <v>360027</v>
          </cell>
          <cell r="C305" t="str">
            <v>S Sheogobind</v>
          </cell>
          <cell r="D305">
            <v>360027</v>
          </cell>
          <cell r="E305">
            <v>360</v>
          </cell>
          <cell r="F305">
            <v>20</v>
          </cell>
          <cell r="G305" t="str">
            <v>Customer Premise-Materials &amp; Expenses</v>
          </cell>
          <cell r="I305">
            <v>0</v>
          </cell>
          <cell r="K305">
            <v>0</v>
          </cell>
          <cell r="M305">
            <v>0</v>
          </cell>
          <cell r="O305">
            <v>0</v>
          </cell>
          <cell r="Q305">
            <v>0</v>
          </cell>
          <cell r="S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S305">
            <v>0</v>
          </cell>
          <cell r="AT305">
            <v>0</v>
          </cell>
          <cell r="AU305">
            <v>0</v>
          </cell>
          <cell r="AV305">
            <v>0</v>
          </cell>
          <cell r="AW305">
            <v>0</v>
          </cell>
          <cell r="AY305">
            <v>0</v>
          </cell>
          <cell r="AZ305">
            <v>0</v>
          </cell>
          <cell r="BA305">
            <v>0</v>
          </cell>
          <cell r="BB305">
            <v>0</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0</v>
          </cell>
          <cell r="BV305">
            <v>20000</v>
          </cell>
          <cell r="BW305">
            <v>0</v>
          </cell>
          <cell r="BY305">
            <v>2300</v>
          </cell>
          <cell r="BZ305">
            <v>20000</v>
          </cell>
        </row>
        <row r="306">
          <cell r="A306">
            <v>360028</v>
          </cell>
          <cell r="B306">
            <v>360028</v>
          </cell>
          <cell r="C306" t="str">
            <v>S Sheogobind</v>
          </cell>
          <cell r="D306">
            <v>360028</v>
          </cell>
          <cell r="E306">
            <v>360</v>
          </cell>
          <cell r="F306">
            <v>20</v>
          </cell>
          <cell r="G306" t="str">
            <v>Miscellaneous Distribution Expenses</v>
          </cell>
          <cell r="I306">
            <v>0</v>
          </cell>
          <cell r="K306">
            <v>0</v>
          </cell>
          <cell r="L306">
            <v>1300</v>
          </cell>
          <cell r="M306">
            <v>68198</v>
          </cell>
          <cell r="O306">
            <v>0</v>
          </cell>
          <cell r="Q306">
            <v>0</v>
          </cell>
          <cell r="S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S306">
            <v>0</v>
          </cell>
          <cell r="AT306">
            <v>0</v>
          </cell>
          <cell r="AU306">
            <v>0</v>
          </cell>
          <cell r="AV306">
            <v>0</v>
          </cell>
          <cell r="AW306">
            <v>0</v>
          </cell>
          <cell r="AY306">
            <v>0</v>
          </cell>
          <cell r="AZ306">
            <v>0</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15000</v>
          </cell>
          <cell r="BW306">
            <v>0</v>
          </cell>
          <cell r="BY306">
            <v>2300</v>
          </cell>
          <cell r="BZ306">
            <v>83198</v>
          </cell>
        </row>
        <row r="307">
          <cell r="A307">
            <v>360029</v>
          </cell>
          <cell r="B307">
            <v>360029</v>
          </cell>
          <cell r="C307" t="str">
            <v>S Sheogobind</v>
          </cell>
          <cell r="D307">
            <v>360029</v>
          </cell>
          <cell r="E307">
            <v>360</v>
          </cell>
          <cell r="F307">
            <v>20</v>
          </cell>
          <cell r="G307" t="str">
            <v>UG Dist Lines &amp; Feeders-Rental paid</v>
          </cell>
          <cell r="I307">
            <v>0</v>
          </cell>
          <cell r="K307">
            <v>0</v>
          </cell>
          <cell r="M307">
            <v>0</v>
          </cell>
          <cell r="O307">
            <v>0</v>
          </cell>
          <cell r="Q307">
            <v>0</v>
          </cell>
          <cell r="S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S307">
            <v>0</v>
          </cell>
          <cell r="AT307">
            <v>0</v>
          </cell>
          <cell r="AU307">
            <v>0</v>
          </cell>
          <cell r="AV307">
            <v>0</v>
          </cell>
          <cell r="AW307">
            <v>0</v>
          </cell>
          <cell r="AY307">
            <v>0</v>
          </cell>
          <cell r="AZ307">
            <v>0</v>
          </cell>
          <cell r="BA307">
            <v>0</v>
          </cell>
          <cell r="BB307">
            <v>0</v>
          </cell>
          <cell r="BC307">
            <v>0</v>
          </cell>
          <cell r="BD307">
            <v>0</v>
          </cell>
          <cell r="BE307">
            <v>0</v>
          </cell>
          <cell r="BF307">
            <v>0</v>
          </cell>
          <cell r="BG307">
            <v>0</v>
          </cell>
          <cell r="BH307">
            <v>0</v>
          </cell>
          <cell r="BI307">
            <v>0</v>
          </cell>
          <cell r="BJ307">
            <v>0</v>
          </cell>
          <cell r="BK307">
            <v>0</v>
          </cell>
          <cell r="BL307">
            <v>0</v>
          </cell>
          <cell r="BM307">
            <v>0</v>
          </cell>
          <cell r="BN307">
            <v>0</v>
          </cell>
          <cell r="BO307">
            <v>0</v>
          </cell>
          <cell r="BP307">
            <v>0</v>
          </cell>
          <cell r="BQ307">
            <v>0</v>
          </cell>
          <cell r="BR307">
            <v>0</v>
          </cell>
          <cell r="BS307">
            <v>0</v>
          </cell>
          <cell r="BT307">
            <v>0</v>
          </cell>
          <cell r="BU307">
            <v>0</v>
          </cell>
          <cell r="BV307">
            <v>0</v>
          </cell>
          <cell r="BW307">
            <v>0</v>
          </cell>
          <cell r="BY307">
            <v>2300</v>
          </cell>
          <cell r="BZ307">
            <v>0</v>
          </cell>
        </row>
        <row r="308">
          <cell r="A308">
            <v>360030</v>
          </cell>
          <cell r="B308">
            <v>360030</v>
          </cell>
          <cell r="C308" t="str">
            <v>S Sheogobind</v>
          </cell>
          <cell r="D308">
            <v>360030</v>
          </cell>
          <cell r="E308">
            <v>360</v>
          </cell>
          <cell r="F308">
            <v>20</v>
          </cell>
          <cell r="G308" t="str">
            <v>OH Dist Lines &amp; Feeders-Rental Paid</v>
          </cell>
          <cell r="I308">
            <v>0</v>
          </cell>
          <cell r="K308">
            <v>0</v>
          </cell>
          <cell r="M308">
            <v>0</v>
          </cell>
          <cell r="O308">
            <v>0</v>
          </cell>
          <cell r="Q308">
            <v>0</v>
          </cell>
          <cell r="S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S308">
            <v>0</v>
          </cell>
          <cell r="AT308">
            <v>0</v>
          </cell>
          <cell r="AU308">
            <v>0</v>
          </cell>
          <cell r="AV308">
            <v>0</v>
          </cell>
          <cell r="AW308">
            <v>0</v>
          </cell>
          <cell r="AY308">
            <v>0</v>
          </cell>
          <cell r="AZ308">
            <v>0</v>
          </cell>
          <cell r="BA308">
            <v>0</v>
          </cell>
          <cell r="BB308">
            <v>0</v>
          </cell>
          <cell r="BC308">
            <v>0</v>
          </cell>
          <cell r="BD308">
            <v>0</v>
          </cell>
          <cell r="BE308">
            <v>0</v>
          </cell>
          <cell r="BF308">
            <v>0</v>
          </cell>
          <cell r="BG308">
            <v>0</v>
          </cell>
          <cell r="BH308">
            <v>0</v>
          </cell>
          <cell r="BI308">
            <v>0</v>
          </cell>
          <cell r="BJ308">
            <v>0</v>
          </cell>
          <cell r="BK308">
            <v>0</v>
          </cell>
          <cell r="BL308">
            <v>0</v>
          </cell>
          <cell r="BM308">
            <v>0</v>
          </cell>
          <cell r="BN308">
            <v>0</v>
          </cell>
          <cell r="BO308">
            <v>0</v>
          </cell>
          <cell r="BP308">
            <v>0</v>
          </cell>
          <cell r="BQ308">
            <v>0</v>
          </cell>
          <cell r="BR308">
            <v>0</v>
          </cell>
          <cell r="BS308">
            <v>0</v>
          </cell>
          <cell r="BT308">
            <v>0</v>
          </cell>
          <cell r="BU308">
            <v>0</v>
          </cell>
          <cell r="BV308">
            <v>0</v>
          </cell>
          <cell r="BW308">
            <v>0</v>
          </cell>
          <cell r="BY308">
            <v>2300</v>
          </cell>
          <cell r="BZ308">
            <v>0</v>
          </cell>
        </row>
        <row r="309">
          <cell r="A309">
            <v>360031</v>
          </cell>
          <cell r="B309">
            <v>360031</v>
          </cell>
          <cell r="C309" t="str">
            <v>S Sheogobind</v>
          </cell>
          <cell r="D309">
            <v>360031</v>
          </cell>
          <cell r="E309">
            <v>360</v>
          </cell>
          <cell r="F309">
            <v>20</v>
          </cell>
          <cell r="G309" t="str">
            <v>Other Rent</v>
          </cell>
          <cell r="I309">
            <v>0</v>
          </cell>
          <cell r="K309">
            <v>0</v>
          </cell>
          <cell r="M309">
            <v>0</v>
          </cell>
          <cell r="O309">
            <v>0</v>
          </cell>
          <cell r="Q309">
            <v>0</v>
          </cell>
          <cell r="S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S309">
            <v>0</v>
          </cell>
          <cell r="AT309">
            <v>0</v>
          </cell>
          <cell r="AU309">
            <v>0</v>
          </cell>
          <cell r="AV309">
            <v>0</v>
          </cell>
          <cell r="AW309">
            <v>0</v>
          </cell>
          <cell r="AY309">
            <v>0</v>
          </cell>
          <cell r="AZ309">
            <v>0</v>
          </cell>
          <cell r="BA309">
            <v>0</v>
          </cell>
          <cell r="BB309">
            <v>0</v>
          </cell>
          <cell r="BC309">
            <v>0</v>
          </cell>
          <cell r="BD309">
            <v>0</v>
          </cell>
          <cell r="BE309">
            <v>0</v>
          </cell>
          <cell r="BF309">
            <v>0</v>
          </cell>
          <cell r="BG309">
            <v>0</v>
          </cell>
          <cell r="BH309">
            <v>0</v>
          </cell>
          <cell r="BI309">
            <v>0</v>
          </cell>
          <cell r="BJ309">
            <v>0</v>
          </cell>
          <cell r="BK309">
            <v>0</v>
          </cell>
          <cell r="BL309">
            <v>0</v>
          </cell>
          <cell r="BM309">
            <v>0</v>
          </cell>
          <cell r="BN309">
            <v>0</v>
          </cell>
          <cell r="BO309">
            <v>0</v>
          </cell>
          <cell r="BP309">
            <v>0</v>
          </cell>
          <cell r="BQ309">
            <v>0</v>
          </cell>
          <cell r="BR309">
            <v>0</v>
          </cell>
          <cell r="BS309">
            <v>0</v>
          </cell>
          <cell r="BT309">
            <v>0</v>
          </cell>
          <cell r="BU309">
            <v>0</v>
          </cell>
          <cell r="BV309">
            <v>0</v>
          </cell>
          <cell r="BW309">
            <v>0</v>
          </cell>
          <cell r="BY309">
            <v>2300</v>
          </cell>
          <cell r="BZ309">
            <v>0</v>
          </cell>
        </row>
        <row r="310">
          <cell r="A310">
            <v>360032</v>
          </cell>
          <cell r="B310">
            <v>360032</v>
          </cell>
          <cell r="C310" t="str">
            <v>S Sheogobind</v>
          </cell>
          <cell r="D310">
            <v>360032</v>
          </cell>
          <cell r="E310">
            <v>360</v>
          </cell>
          <cell r="F310">
            <v>20</v>
          </cell>
          <cell r="G310" t="str">
            <v>Maint Superv &amp; Engineering-Whole System</v>
          </cell>
          <cell r="I310">
            <v>0</v>
          </cell>
          <cell r="K310">
            <v>0</v>
          </cell>
          <cell r="M310">
            <v>0</v>
          </cell>
          <cell r="O310">
            <v>0</v>
          </cell>
          <cell r="Q310">
            <v>0</v>
          </cell>
          <cell r="S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S310">
            <v>0</v>
          </cell>
          <cell r="AT310">
            <v>0</v>
          </cell>
          <cell r="AU310">
            <v>0</v>
          </cell>
          <cell r="AV310">
            <v>0</v>
          </cell>
          <cell r="AW310">
            <v>0</v>
          </cell>
          <cell r="AY310">
            <v>0</v>
          </cell>
          <cell r="AZ310">
            <v>0</v>
          </cell>
          <cell r="BA310">
            <v>0</v>
          </cell>
          <cell r="BB310">
            <v>0</v>
          </cell>
          <cell r="BC310">
            <v>0</v>
          </cell>
          <cell r="BD310">
            <v>0</v>
          </cell>
          <cell r="BE310">
            <v>0</v>
          </cell>
          <cell r="BF310">
            <v>0</v>
          </cell>
          <cell r="BG310">
            <v>0</v>
          </cell>
          <cell r="BH310">
            <v>0</v>
          </cell>
          <cell r="BI310">
            <v>0</v>
          </cell>
          <cell r="BJ310">
            <v>0</v>
          </cell>
          <cell r="BK310">
            <v>0</v>
          </cell>
          <cell r="BL310">
            <v>0</v>
          </cell>
          <cell r="BM310">
            <v>0</v>
          </cell>
          <cell r="BN310">
            <v>0</v>
          </cell>
          <cell r="BO310">
            <v>0</v>
          </cell>
          <cell r="BP310">
            <v>0</v>
          </cell>
          <cell r="BQ310">
            <v>0</v>
          </cell>
          <cell r="BR310">
            <v>0</v>
          </cell>
          <cell r="BS310">
            <v>0</v>
          </cell>
          <cell r="BT310">
            <v>0</v>
          </cell>
          <cell r="BU310">
            <v>0</v>
          </cell>
          <cell r="BV310">
            <v>0</v>
          </cell>
          <cell r="BW310">
            <v>0</v>
          </cell>
          <cell r="BY310">
            <v>2300</v>
          </cell>
          <cell r="BZ310">
            <v>0</v>
          </cell>
        </row>
        <row r="311">
          <cell r="A311">
            <v>360033</v>
          </cell>
          <cell r="B311">
            <v>360033</v>
          </cell>
          <cell r="C311" t="str">
            <v>S Sheogobind</v>
          </cell>
          <cell r="D311">
            <v>360033</v>
          </cell>
          <cell r="E311">
            <v>360</v>
          </cell>
          <cell r="F311">
            <v>20</v>
          </cell>
          <cell r="G311" t="str">
            <v xml:space="preserve">Maint of Build &amp; Fix-Dist Station </v>
          </cell>
          <cell r="I311">
            <v>0</v>
          </cell>
          <cell r="K311">
            <v>0</v>
          </cell>
          <cell r="M311">
            <v>0</v>
          </cell>
          <cell r="O311">
            <v>0</v>
          </cell>
          <cell r="Q311">
            <v>0</v>
          </cell>
          <cell r="S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S311">
            <v>0</v>
          </cell>
          <cell r="AT311">
            <v>0</v>
          </cell>
          <cell r="AU311">
            <v>0</v>
          </cell>
          <cell r="AV311">
            <v>0</v>
          </cell>
          <cell r="AW311">
            <v>0</v>
          </cell>
          <cell r="AY311">
            <v>0</v>
          </cell>
          <cell r="AZ311">
            <v>0</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V311">
            <v>0</v>
          </cell>
          <cell r="BW311">
            <v>0</v>
          </cell>
          <cell r="BY311">
            <v>2300</v>
          </cell>
          <cell r="BZ311">
            <v>0</v>
          </cell>
        </row>
        <row r="312">
          <cell r="A312">
            <v>360038</v>
          </cell>
          <cell r="B312">
            <v>360038</v>
          </cell>
          <cell r="C312" t="str">
            <v>S Sheogobind</v>
          </cell>
          <cell r="D312">
            <v>360038</v>
          </cell>
          <cell r="E312">
            <v>360</v>
          </cell>
          <cell r="F312">
            <v>20</v>
          </cell>
          <cell r="G312" t="str">
            <v>Maintenance of Distr Station Equip</v>
          </cell>
          <cell r="I312">
            <v>0</v>
          </cell>
          <cell r="K312">
            <v>0</v>
          </cell>
          <cell r="M312">
            <v>0</v>
          </cell>
          <cell r="N312">
            <v>895</v>
          </cell>
          <cell r="O312">
            <v>54478.649999999994</v>
          </cell>
          <cell r="Q312">
            <v>0</v>
          </cell>
          <cell r="S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S312">
            <v>0</v>
          </cell>
          <cell r="AT312">
            <v>0</v>
          </cell>
          <cell r="AU312">
            <v>0</v>
          </cell>
          <cell r="AV312">
            <v>0</v>
          </cell>
          <cell r="AW312">
            <v>0</v>
          </cell>
          <cell r="AY312">
            <v>0</v>
          </cell>
          <cell r="AZ312">
            <v>0</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0</v>
          </cell>
          <cell r="BV312">
            <v>60000</v>
          </cell>
          <cell r="BW312">
            <v>0</v>
          </cell>
          <cell r="BY312">
            <v>2300</v>
          </cell>
          <cell r="BZ312">
            <v>114478.65</v>
          </cell>
        </row>
        <row r="313">
          <cell r="A313">
            <v>360043</v>
          </cell>
          <cell r="B313">
            <v>360043</v>
          </cell>
          <cell r="C313" t="str">
            <v>S Sheogobind</v>
          </cell>
          <cell r="D313">
            <v>360043</v>
          </cell>
          <cell r="E313">
            <v>360</v>
          </cell>
          <cell r="F313">
            <v>20</v>
          </cell>
          <cell r="G313" t="str">
            <v>Maintenance of Poles, Towers &amp; Fixtures</v>
          </cell>
          <cell r="I313">
            <v>0</v>
          </cell>
          <cell r="K313">
            <v>0</v>
          </cell>
          <cell r="M313">
            <v>0</v>
          </cell>
          <cell r="O313">
            <v>0</v>
          </cell>
          <cell r="P313">
            <v>260</v>
          </cell>
          <cell r="Q313">
            <v>15990</v>
          </cell>
          <cell r="S313">
            <v>0</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S313">
            <v>0</v>
          </cell>
          <cell r="AT313">
            <v>0</v>
          </cell>
          <cell r="AU313">
            <v>0</v>
          </cell>
          <cell r="AV313">
            <v>0</v>
          </cell>
          <cell r="AW313">
            <v>0</v>
          </cell>
          <cell r="AY313">
            <v>0</v>
          </cell>
          <cell r="AZ313">
            <v>0</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26250</v>
          </cell>
          <cell r="BW313">
            <v>0</v>
          </cell>
          <cell r="BY313">
            <v>2300</v>
          </cell>
          <cell r="BZ313">
            <v>42240</v>
          </cell>
        </row>
        <row r="314">
          <cell r="A314">
            <v>360044</v>
          </cell>
          <cell r="B314">
            <v>360044</v>
          </cell>
          <cell r="C314" t="str">
            <v>S Sheogobind</v>
          </cell>
          <cell r="D314">
            <v>360044</v>
          </cell>
          <cell r="E314">
            <v>360</v>
          </cell>
          <cell r="F314">
            <v>20</v>
          </cell>
          <cell r="G314" t="str">
            <v>Maintenance of Conductors &amp; Devices</v>
          </cell>
          <cell r="I314">
            <v>0</v>
          </cell>
          <cell r="K314">
            <v>0</v>
          </cell>
          <cell r="M314">
            <v>0</v>
          </cell>
          <cell r="O314">
            <v>0</v>
          </cell>
          <cell r="P314">
            <v>1400</v>
          </cell>
          <cell r="Q314">
            <v>86100</v>
          </cell>
          <cell r="S314">
            <v>0</v>
          </cell>
          <cell r="U314">
            <v>0</v>
          </cell>
          <cell r="V314">
            <v>0</v>
          </cell>
          <cell r="W314">
            <v>0</v>
          </cell>
          <cell r="X314">
            <v>0</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S314">
            <v>0</v>
          </cell>
          <cell r="AT314">
            <v>0</v>
          </cell>
          <cell r="AU314">
            <v>0</v>
          </cell>
          <cell r="AV314">
            <v>0</v>
          </cell>
          <cell r="AW314">
            <v>0</v>
          </cell>
          <cell r="AY314">
            <v>0</v>
          </cell>
          <cell r="AZ314">
            <v>0</v>
          </cell>
          <cell r="BA314">
            <v>0</v>
          </cell>
          <cell r="BB314">
            <v>0</v>
          </cell>
          <cell r="BC314">
            <v>0</v>
          </cell>
          <cell r="BD314">
            <v>0</v>
          </cell>
          <cell r="BE314">
            <v>0</v>
          </cell>
          <cell r="BF314">
            <v>0</v>
          </cell>
          <cell r="BG314">
            <v>0</v>
          </cell>
          <cell r="BH314">
            <v>0</v>
          </cell>
          <cell r="BI314">
            <v>0</v>
          </cell>
          <cell r="BJ314">
            <v>0</v>
          </cell>
          <cell r="BK314">
            <v>0</v>
          </cell>
          <cell r="BL314">
            <v>0</v>
          </cell>
          <cell r="BM314">
            <v>0</v>
          </cell>
          <cell r="BN314">
            <v>0</v>
          </cell>
          <cell r="BO314">
            <v>0</v>
          </cell>
          <cell r="BP314">
            <v>0</v>
          </cell>
          <cell r="BQ314">
            <v>0</v>
          </cell>
          <cell r="BR314">
            <v>0</v>
          </cell>
          <cell r="BS314">
            <v>0</v>
          </cell>
          <cell r="BT314">
            <v>0</v>
          </cell>
          <cell r="BU314">
            <v>0</v>
          </cell>
          <cell r="BV314">
            <v>75000</v>
          </cell>
          <cell r="BW314">
            <v>0</v>
          </cell>
          <cell r="BY314">
            <v>2300</v>
          </cell>
          <cell r="BZ314">
            <v>161100</v>
          </cell>
        </row>
        <row r="315">
          <cell r="A315">
            <v>360045</v>
          </cell>
          <cell r="B315">
            <v>360045</v>
          </cell>
          <cell r="C315" t="str">
            <v>S Sheogobind</v>
          </cell>
          <cell r="D315">
            <v>360045</v>
          </cell>
          <cell r="E315">
            <v>360</v>
          </cell>
          <cell r="F315">
            <v>20</v>
          </cell>
          <cell r="G315" t="str">
            <v>Maintenance of Overhead Services</v>
          </cell>
          <cell r="I315">
            <v>0</v>
          </cell>
          <cell r="K315">
            <v>0</v>
          </cell>
          <cell r="M315">
            <v>0</v>
          </cell>
          <cell r="O315">
            <v>0</v>
          </cell>
          <cell r="P315">
            <v>1200</v>
          </cell>
          <cell r="Q315">
            <v>73800</v>
          </cell>
          <cell r="S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S315">
            <v>0</v>
          </cell>
          <cell r="AT315">
            <v>0</v>
          </cell>
          <cell r="AU315">
            <v>0</v>
          </cell>
          <cell r="AV315">
            <v>0</v>
          </cell>
          <cell r="AW315">
            <v>0</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V315">
            <v>85000</v>
          </cell>
          <cell r="BW315">
            <v>0</v>
          </cell>
          <cell r="BY315">
            <v>2300</v>
          </cell>
          <cell r="BZ315">
            <v>158800</v>
          </cell>
        </row>
        <row r="316">
          <cell r="A316">
            <v>360046</v>
          </cell>
          <cell r="B316">
            <v>360046</v>
          </cell>
          <cell r="C316" t="str">
            <v>S Sheogobind</v>
          </cell>
          <cell r="D316">
            <v>360046</v>
          </cell>
          <cell r="E316">
            <v>360</v>
          </cell>
          <cell r="F316">
            <v>20</v>
          </cell>
          <cell r="G316" t="str">
            <v>OH Dist Lines &amp; Feeders-Right-of-Way</v>
          </cell>
          <cell r="H316">
            <v>25</v>
          </cell>
          <cell r="I316">
            <v>2161.5</v>
          </cell>
          <cell r="K316">
            <v>0</v>
          </cell>
          <cell r="M316">
            <v>0</v>
          </cell>
          <cell r="O316">
            <v>0</v>
          </cell>
          <cell r="P316">
            <v>160</v>
          </cell>
          <cell r="Q316">
            <v>9840</v>
          </cell>
          <cell r="S316">
            <v>0</v>
          </cell>
          <cell r="U316">
            <v>0</v>
          </cell>
          <cell r="V316">
            <v>0</v>
          </cell>
          <cell r="W316">
            <v>0</v>
          </cell>
          <cell r="X316">
            <v>0</v>
          </cell>
          <cell r="Y316">
            <v>0</v>
          </cell>
          <cell r="Z316">
            <v>0</v>
          </cell>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S316">
            <v>0</v>
          </cell>
          <cell r="AT316">
            <v>0</v>
          </cell>
          <cell r="AU316">
            <v>0</v>
          </cell>
          <cell r="AV316">
            <v>0</v>
          </cell>
          <cell r="AW316">
            <v>0</v>
          </cell>
          <cell r="AY316">
            <v>0</v>
          </cell>
          <cell r="AZ316">
            <v>0</v>
          </cell>
          <cell r="BA316">
            <v>0</v>
          </cell>
          <cell r="BB316">
            <v>0</v>
          </cell>
          <cell r="BC316">
            <v>0</v>
          </cell>
          <cell r="BD316">
            <v>0</v>
          </cell>
          <cell r="BE316">
            <v>0</v>
          </cell>
          <cell r="BF316">
            <v>0</v>
          </cell>
          <cell r="BG316">
            <v>0</v>
          </cell>
          <cell r="BH316">
            <v>0</v>
          </cell>
          <cell r="BI316">
            <v>0</v>
          </cell>
          <cell r="BJ316">
            <v>0</v>
          </cell>
          <cell r="BK316">
            <v>0</v>
          </cell>
          <cell r="BL316">
            <v>0</v>
          </cell>
          <cell r="BM316">
            <v>0</v>
          </cell>
          <cell r="BN316">
            <v>0</v>
          </cell>
          <cell r="BO316">
            <v>0</v>
          </cell>
          <cell r="BP316">
            <v>0</v>
          </cell>
          <cell r="BQ316">
            <v>0</v>
          </cell>
          <cell r="BR316">
            <v>0</v>
          </cell>
          <cell r="BS316">
            <v>0</v>
          </cell>
          <cell r="BT316">
            <v>0</v>
          </cell>
          <cell r="BU316">
            <v>0</v>
          </cell>
          <cell r="BV316">
            <v>250000</v>
          </cell>
          <cell r="BW316">
            <v>0</v>
          </cell>
          <cell r="BY316">
            <v>2300</v>
          </cell>
          <cell r="BZ316">
            <v>262001.5</v>
          </cell>
        </row>
        <row r="317">
          <cell r="A317">
            <v>360047</v>
          </cell>
          <cell r="B317">
            <v>360047</v>
          </cell>
          <cell r="C317" t="str">
            <v>S Sheogobind</v>
          </cell>
          <cell r="D317">
            <v>360047</v>
          </cell>
          <cell r="E317">
            <v>360</v>
          </cell>
          <cell r="F317">
            <v>20</v>
          </cell>
          <cell r="G317" t="str">
            <v>Maintenance of Underground Conduit</v>
          </cell>
          <cell r="I317">
            <v>0</v>
          </cell>
          <cell r="K317">
            <v>0</v>
          </cell>
          <cell r="M317">
            <v>0</v>
          </cell>
          <cell r="O317">
            <v>0</v>
          </cell>
          <cell r="Q317">
            <v>0</v>
          </cell>
          <cell r="S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S317">
            <v>0</v>
          </cell>
          <cell r="AT317">
            <v>0</v>
          </cell>
          <cell r="AU317">
            <v>0</v>
          </cell>
          <cell r="AV317">
            <v>0</v>
          </cell>
          <cell r="AW317">
            <v>0</v>
          </cell>
          <cell r="AY317">
            <v>0</v>
          </cell>
          <cell r="AZ317">
            <v>0</v>
          </cell>
          <cell r="BA317">
            <v>0</v>
          </cell>
          <cell r="BB317">
            <v>0</v>
          </cell>
          <cell r="BC317">
            <v>0</v>
          </cell>
          <cell r="BD317">
            <v>0</v>
          </cell>
          <cell r="BE317">
            <v>0</v>
          </cell>
          <cell r="BF317">
            <v>0</v>
          </cell>
          <cell r="BG317">
            <v>0</v>
          </cell>
          <cell r="BH317">
            <v>0</v>
          </cell>
          <cell r="BI317">
            <v>0</v>
          </cell>
          <cell r="BJ317">
            <v>0</v>
          </cell>
          <cell r="BK317">
            <v>0</v>
          </cell>
          <cell r="BL317">
            <v>0</v>
          </cell>
          <cell r="BM317">
            <v>0</v>
          </cell>
          <cell r="BN317">
            <v>0</v>
          </cell>
          <cell r="BO317">
            <v>0</v>
          </cell>
          <cell r="BP317">
            <v>0</v>
          </cell>
          <cell r="BQ317">
            <v>0</v>
          </cell>
          <cell r="BR317">
            <v>0</v>
          </cell>
          <cell r="BS317">
            <v>0</v>
          </cell>
          <cell r="BT317">
            <v>0</v>
          </cell>
          <cell r="BU317">
            <v>0</v>
          </cell>
          <cell r="BV317">
            <v>0</v>
          </cell>
          <cell r="BW317">
            <v>0</v>
          </cell>
          <cell r="BY317">
            <v>2300</v>
          </cell>
          <cell r="BZ317">
            <v>0</v>
          </cell>
        </row>
        <row r="318">
          <cell r="A318">
            <v>360048</v>
          </cell>
          <cell r="B318">
            <v>360048</v>
          </cell>
          <cell r="C318" t="str">
            <v>S Sheogobind</v>
          </cell>
          <cell r="D318">
            <v>360048</v>
          </cell>
          <cell r="E318">
            <v>360</v>
          </cell>
          <cell r="F318">
            <v>20</v>
          </cell>
          <cell r="G318" t="str">
            <v>Maintenance of UG Conductors &amp; Devices</v>
          </cell>
          <cell r="I318">
            <v>0</v>
          </cell>
          <cell r="K318">
            <v>0</v>
          </cell>
          <cell r="M318">
            <v>0</v>
          </cell>
          <cell r="O318">
            <v>0</v>
          </cell>
          <cell r="P318">
            <v>340</v>
          </cell>
          <cell r="Q318">
            <v>20910</v>
          </cell>
          <cell r="S318">
            <v>0</v>
          </cell>
          <cell r="U318">
            <v>0</v>
          </cell>
          <cell r="V318">
            <v>0</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S318">
            <v>0</v>
          </cell>
          <cell r="AT318">
            <v>0</v>
          </cell>
          <cell r="AU318">
            <v>0</v>
          </cell>
          <cell r="AV318">
            <v>0</v>
          </cell>
          <cell r="AW318">
            <v>0</v>
          </cell>
          <cell r="AY318">
            <v>0</v>
          </cell>
          <cell r="AZ318">
            <v>0</v>
          </cell>
          <cell r="BA318">
            <v>0</v>
          </cell>
          <cell r="BB318">
            <v>0</v>
          </cell>
          <cell r="BC318">
            <v>0</v>
          </cell>
          <cell r="BD318">
            <v>0</v>
          </cell>
          <cell r="BE318">
            <v>0</v>
          </cell>
          <cell r="BF318">
            <v>0</v>
          </cell>
          <cell r="BG318">
            <v>0</v>
          </cell>
          <cell r="BH318">
            <v>0</v>
          </cell>
          <cell r="BI318">
            <v>0</v>
          </cell>
          <cell r="BJ318">
            <v>0</v>
          </cell>
          <cell r="BK318">
            <v>0</v>
          </cell>
          <cell r="BL318">
            <v>0</v>
          </cell>
          <cell r="BM318">
            <v>0</v>
          </cell>
          <cell r="BN318">
            <v>0</v>
          </cell>
          <cell r="BO318">
            <v>0</v>
          </cell>
          <cell r="BP318">
            <v>0</v>
          </cell>
          <cell r="BQ318">
            <v>0</v>
          </cell>
          <cell r="BR318">
            <v>0</v>
          </cell>
          <cell r="BS318">
            <v>0</v>
          </cell>
          <cell r="BT318">
            <v>0</v>
          </cell>
          <cell r="BU318">
            <v>0</v>
          </cell>
          <cell r="BV318">
            <v>38000</v>
          </cell>
          <cell r="BW318">
            <v>0</v>
          </cell>
          <cell r="BY318">
            <v>2300</v>
          </cell>
          <cell r="BZ318">
            <v>58910</v>
          </cell>
        </row>
        <row r="319">
          <cell r="A319">
            <v>360049</v>
          </cell>
          <cell r="B319">
            <v>360049</v>
          </cell>
          <cell r="C319" t="str">
            <v>S Sheogobind</v>
          </cell>
          <cell r="D319">
            <v>360049</v>
          </cell>
          <cell r="E319">
            <v>360</v>
          </cell>
          <cell r="F319">
            <v>20</v>
          </cell>
          <cell r="G319" t="str">
            <v>Maintenance of Underground Services</v>
          </cell>
          <cell r="I319">
            <v>0</v>
          </cell>
          <cell r="K319">
            <v>0</v>
          </cell>
          <cell r="M319">
            <v>0</v>
          </cell>
          <cell r="O319">
            <v>0</v>
          </cell>
          <cell r="P319">
            <v>480</v>
          </cell>
          <cell r="Q319">
            <v>29520</v>
          </cell>
          <cell r="S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S319">
            <v>0</v>
          </cell>
          <cell r="AT319">
            <v>0</v>
          </cell>
          <cell r="AU319">
            <v>0</v>
          </cell>
          <cell r="AV319">
            <v>0</v>
          </cell>
          <cell r="AW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0</v>
          </cell>
          <cell r="BO319">
            <v>0</v>
          </cell>
          <cell r="BP319">
            <v>0</v>
          </cell>
          <cell r="BQ319">
            <v>0</v>
          </cell>
          <cell r="BR319">
            <v>0</v>
          </cell>
          <cell r="BS319">
            <v>0</v>
          </cell>
          <cell r="BT319">
            <v>0</v>
          </cell>
          <cell r="BU319">
            <v>0</v>
          </cell>
          <cell r="BV319">
            <v>10000</v>
          </cell>
          <cell r="BW319">
            <v>0</v>
          </cell>
          <cell r="BY319">
            <v>2300</v>
          </cell>
          <cell r="BZ319">
            <v>39520</v>
          </cell>
        </row>
        <row r="320">
          <cell r="A320">
            <v>360050</v>
          </cell>
          <cell r="B320">
            <v>360050</v>
          </cell>
          <cell r="C320" t="str">
            <v>S Sheogobind</v>
          </cell>
          <cell r="D320">
            <v>360050</v>
          </cell>
          <cell r="E320">
            <v>360</v>
          </cell>
          <cell r="F320">
            <v>20</v>
          </cell>
          <cell r="G320" t="str">
            <v>Maintenance of Line Transformers</v>
          </cell>
          <cell r="I320">
            <v>0</v>
          </cell>
          <cell r="K320">
            <v>0</v>
          </cell>
          <cell r="M320">
            <v>0</v>
          </cell>
          <cell r="O320">
            <v>0</v>
          </cell>
          <cell r="P320">
            <v>300</v>
          </cell>
          <cell r="Q320">
            <v>18450</v>
          </cell>
          <cell r="S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S320">
            <v>0</v>
          </cell>
          <cell r="AT320">
            <v>0</v>
          </cell>
          <cell r="AU320">
            <v>0</v>
          </cell>
          <cell r="AV320">
            <v>0</v>
          </cell>
          <cell r="AW320">
            <v>0</v>
          </cell>
          <cell r="AY320">
            <v>0</v>
          </cell>
          <cell r="AZ320">
            <v>0</v>
          </cell>
          <cell r="BA320">
            <v>0</v>
          </cell>
          <cell r="BB320">
            <v>0</v>
          </cell>
          <cell r="BC320">
            <v>0</v>
          </cell>
          <cell r="BD320">
            <v>0</v>
          </cell>
          <cell r="BE320">
            <v>0</v>
          </cell>
          <cell r="BF320">
            <v>0</v>
          </cell>
          <cell r="BG320">
            <v>0</v>
          </cell>
          <cell r="BH320">
            <v>0</v>
          </cell>
          <cell r="BI320">
            <v>0</v>
          </cell>
          <cell r="BJ320">
            <v>0</v>
          </cell>
          <cell r="BK320">
            <v>0</v>
          </cell>
          <cell r="BL320">
            <v>0</v>
          </cell>
          <cell r="BM320">
            <v>0</v>
          </cell>
          <cell r="BN320">
            <v>0</v>
          </cell>
          <cell r="BO320">
            <v>0</v>
          </cell>
          <cell r="BP320">
            <v>0</v>
          </cell>
          <cell r="BQ320">
            <v>0</v>
          </cell>
          <cell r="BR320">
            <v>0</v>
          </cell>
          <cell r="BS320">
            <v>0</v>
          </cell>
          <cell r="BT320">
            <v>0</v>
          </cell>
          <cell r="BU320">
            <v>0</v>
          </cell>
          <cell r="BV320">
            <v>75000</v>
          </cell>
          <cell r="BW320">
            <v>0</v>
          </cell>
          <cell r="BY320">
            <v>2300</v>
          </cell>
          <cell r="BZ320">
            <v>93450</v>
          </cell>
        </row>
        <row r="321">
          <cell r="A321">
            <v>360051</v>
          </cell>
          <cell r="B321">
            <v>360051</v>
          </cell>
          <cell r="C321" t="str">
            <v>S Sheogobind</v>
          </cell>
          <cell r="D321">
            <v>360051</v>
          </cell>
          <cell r="E321">
            <v>360</v>
          </cell>
          <cell r="F321">
            <v>20</v>
          </cell>
          <cell r="G321" t="str">
            <v>Maintenance ofDusk to Dawn Lights-Labour</v>
          </cell>
          <cell r="I321">
            <v>0</v>
          </cell>
          <cell r="K321">
            <v>0</v>
          </cell>
          <cell r="M321">
            <v>0</v>
          </cell>
          <cell r="O321">
            <v>0</v>
          </cell>
          <cell r="Q321">
            <v>0</v>
          </cell>
          <cell r="S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S321">
            <v>0</v>
          </cell>
          <cell r="AT321">
            <v>0</v>
          </cell>
          <cell r="AU321">
            <v>0</v>
          </cell>
          <cell r="AV321">
            <v>0</v>
          </cell>
          <cell r="AW321">
            <v>0</v>
          </cell>
          <cell r="AY321">
            <v>0</v>
          </cell>
          <cell r="AZ321">
            <v>0</v>
          </cell>
          <cell r="BA321">
            <v>0</v>
          </cell>
          <cell r="BB321">
            <v>0</v>
          </cell>
          <cell r="BC321">
            <v>0</v>
          </cell>
          <cell r="BD321">
            <v>0</v>
          </cell>
          <cell r="BE321">
            <v>0</v>
          </cell>
          <cell r="BF321">
            <v>0</v>
          </cell>
          <cell r="BG321">
            <v>0</v>
          </cell>
          <cell r="BH321">
            <v>0</v>
          </cell>
          <cell r="BI321">
            <v>0</v>
          </cell>
          <cell r="BJ321">
            <v>0</v>
          </cell>
          <cell r="BK321">
            <v>0</v>
          </cell>
          <cell r="BL321">
            <v>0</v>
          </cell>
          <cell r="BM321">
            <v>0</v>
          </cell>
          <cell r="BN321">
            <v>0</v>
          </cell>
          <cell r="BO321">
            <v>0</v>
          </cell>
          <cell r="BP321">
            <v>0</v>
          </cell>
          <cell r="BQ321">
            <v>0</v>
          </cell>
          <cell r="BR321">
            <v>0</v>
          </cell>
          <cell r="BS321">
            <v>0</v>
          </cell>
          <cell r="BT321">
            <v>0</v>
          </cell>
          <cell r="BU321">
            <v>0</v>
          </cell>
          <cell r="BV321">
            <v>0</v>
          </cell>
          <cell r="BW321">
            <v>0</v>
          </cell>
          <cell r="BY321">
            <v>2300</v>
          </cell>
          <cell r="BZ321">
            <v>0</v>
          </cell>
        </row>
        <row r="322">
          <cell r="A322">
            <v>360052</v>
          </cell>
          <cell r="B322">
            <v>360052</v>
          </cell>
          <cell r="C322" t="str">
            <v>S Sheogobind</v>
          </cell>
          <cell r="D322">
            <v>360052</v>
          </cell>
          <cell r="E322">
            <v>360</v>
          </cell>
          <cell r="F322">
            <v>20</v>
          </cell>
          <cell r="G322" t="str">
            <v>Maint of Dusk to Dawn Lights-Mat &amp; Exp</v>
          </cell>
          <cell r="I322">
            <v>0</v>
          </cell>
          <cell r="K322">
            <v>0</v>
          </cell>
          <cell r="M322">
            <v>0</v>
          </cell>
          <cell r="O322">
            <v>0</v>
          </cell>
          <cell r="Q322">
            <v>0</v>
          </cell>
          <cell r="S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S322">
            <v>0</v>
          </cell>
          <cell r="AT322">
            <v>0</v>
          </cell>
          <cell r="AU322">
            <v>0</v>
          </cell>
          <cell r="AV322">
            <v>0</v>
          </cell>
          <cell r="AW322">
            <v>0</v>
          </cell>
          <cell r="AY322">
            <v>0</v>
          </cell>
          <cell r="AZ322">
            <v>0</v>
          </cell>
          <cell r="BA322">
            <v>0</v>
          </cell>
          <cell r="BB322">
            <v>0</v>
          </cell>
          <cell r="BC322">
            <v>0</v>
          </cell>
          <cell r="BD322">
            <v>0</v>
          </cell>
          <cell r="BE322">
            <v>0</v>
          </cell>
          <cell r="BF322">
            <v>0</v>
          </cell>
          <cell r="BG322">
            <v>0</v>
          </cell>
          <cell r="BH322">
            <v>0</v>
          </cell>
          <cell r="BI322">
            <v>0</v>
          </cell>
          <cell r="BJ322">
            <v>0</v>
          </cell>
          <cell r="BK322">
            <v>0</v>
          </cell>
          <cell r="BL322">
            <v>0</v>
          </cell>
          <cell r="BM322">
            <v>0</v>
          </cell>
          <cell r="BN322">
            <v>0</v>
          </cell>
          <cell r="BO322">
            <v>0</v>
          </cell>
          <cell r="BP322">
            <v>0</v>
          </cell>
          <cell r="BQ322">
            <v>0</v>
          </cell>
          <cell r="BR322">
            <v>0</v>
          </cell>
          <cell r="BS322">
            <v>0</v>
          </cell>
          <cell r="BT322">
            <v>0</v>
          </cell>
          <cell r="BU322">
            <v>0</v>
          </cell>
          <cell r="BV322">
            <v>0</v>
          </cell>
          <cell r="BW322">
            <v>0</v>
          </cell>
          <cell r="BY322">
            <v>2300</v>
          </cell>
          <cell r="BZ322">
            <v>0</v>
          </cell>
        </row>
        <row r="323">
          <cell r="A323">
            <v>360053</v>
          </cell>
          <cell r="B323">
            <v>360053</v>
          </cell>
          <cell r="C323" t="str">
            <v>S Sheogobind</v>
          </cell>
          <cell r="D323">
            <v>360053</v>
          </cell>
          <cell r="E323">
            <v>360</v>
          </cell>
          <cell r="F323">
            <v>20</v>
          </cell>
          <cell r="G323" t="str">
            <v>Maintenance of Meters</v>
          </cell>
          <cell r="I323">
            <v>0</v>
          </cell>
          <cell r="J323">
            <v>2157</v>
          </cell>
          <cell r="K323">
            <v>123617.67</v>
          </cell>
          <cell r="M323">
            <v>0</v>
          </cell>
          <cell r="O323">
            <v>0</v>
          </cell>
          <cell r="Q323">
            <v>0</v>
          </cell>
          <cell r="S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S323">
            <v>0</v>
          </cell>
          <cell r="AT323">
            <v>0</v>
          </cell>
          <cell r="AU323">
            <v>0</v>
          </cell>
          <cell r="AV323">
            <v>0</v>
          </cell>
          <cell r="AW323">
            <v>0</v>
          </cell>
          <cell r="AY323">
            <v>0</v>
          </cell>
          <cell r="AZ323">
            <v>0</v>
          </cell>
          <cell r="BA323">
            <v>0</v>
          </cell>
          <cell r="BB323">
            <v>0</v>
          </cell>
          <cell r="BC323">
            <v>0</v>
          </cell>
          <cell r="BD323">
            <v>0</v>
          </cell>
          <cell r="BE323">
            <v>0</v>
          </cell>
          <cell r="BF323">
            <v>0</v>
          </cell>
          <cell r="BG323">
            <v>0</v>
          </cell>
          <cell r="BH323">
            <v>0</v>
          </cell>
          <cell r="BI323">
            <v>0</v>
          </cell>
          <cell r="BJ323">
            <v>0</v>
          </cell>
          <cell r="BK323">
            <v>0</v>
          </cell>
          <cell r="BL323">
            <v>0</v>
          </cell>
          <cell r="BM323">
            <v>0</v>
          </cell>
          <cell r="BN323">
            <v>0</v>
          </cell>
          <cell r="BO323">
            <v>0</v>
          </cell>
          <cell r="BP323">
            <v>0</v>
          </cell>
          <cell r="BQ323">
            <v>0</v>
          </cell>
          <cell r="BR323">
            <v>0</v>
          </cell>
          <cell r="BS323">
            <v>0</v>
          </cell>
          <cell r="BT323">
            <v>0</v>
          </cell>
          <cell r="BU323">
            <v>0</v>
          </cell>
          <cell r="BV323">
            <v>3590</v>
          </cell>
          <cell r="BW323">
            <v>0</v>
          </cell>
          <cell r="BY323">
            <v>2300</v>
          </cell>
          <cell r="BZ323">
            <v>127207.67</v>
          </cell>
        </row>
        <row r="324">
          <cell r="A324">
            <v>360054</v>
          </cell>
          <cell r="B324">
            <v>360054</v>
          </cell>
          <cell r="C324" t="str">
            <v>S Sheogobind</v>
          </cell>
          <cell r="D324">
            <v>360054</v>
          </cell>
          <cell r="E324">
            <v>360</v>
          </cell>
          <cell r="F324">
            <v>20</v>
          </cell>
          <cell r="G324" t="str">
            <v>Cust Installations Expenses-Leases Prop</v>
          </cell>
          <cell r="I324">
            <v>0</v>
          </cell>
          <cell r="K324">
            <v>0</v>
          </cell>
          <cell r="M324">
            <v>0</v>
          </cell>
          <cell r="O324">
            <v>0</v>
          </cell>
          <cell r="Q324">
            <v>0</v>
          </cell>
          <cell r="S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S324">
            <v>0</v>
          </cell>
          <cell r="AT324">
            <v>0</v>
          </cell>
          <cell r="AU324">
            <v>0</v>
          </cell>
          <cell r="AV324">
            <v>0</v>
          </cell>
          <cell r="AW324">
            <v>0</v>
          </cell>
          <cell r="AY324">
            <v>0</v>
          </cell>
          <cell r="AZ324">
            <v>0</v>
          </cell>
          <cell r="BA324">
            <v>0</v>
          </cell>
          <cell r="BB324">
            <v>0</v>
          </cell>
          <cell r="BC324">
            <v>0</v>
          </cell>
          <cell r="BD324">
            <v>0</v>
          </cell>
          <cell r="BE324">
            <v>0</v>
          </cell>
          <cell r="BF324">
            <v>0</v>
          </cell>
          <cell r="BG324">
            <v>0</v>
          </cell>
          <cell r="BH324">
            <v>0</v>
          </cell>
          <cell r="BI324">
            <v>0</v>
          </cell>
          <cell r="BJ324">
            <v>0</v>
          </cell>
          <cell r="BK324">
            <v>0</v>
          </cell>
          <cell r="BL324">
            <v>0</v>
          </cell>
          <cell r="BM324">
            <v>0</v>
          </cell>
          <cell r="BN324">
            <v>0</v>
          </cell>
          <cell r="BO324">
            <v>0</v>
          </cell>
          <cell r="BP324">
            <v>0</v>
          </cell>
          <cell r="BQ324">
            <v>0</v>
          </cell>
          <cell r="BR324">
            <v>0</v>
          </cell>
          <cell r="BS324">
            <v>0</v>
          </cell>
          <cell r="BT324">
            <v>0</v>
          </cell>
          <cell r="BU324">
            <v>0</v>
          </cell>
          <cell r="BV324">
            <v>0</v>
          </cell>
          <cell r="BW324">
            <v>0</v>
          </cell>
          <cell r="BY324">
            <v>2300</v>
          </cell>
          <cell r="BZ324">
            <v>0</v>
          </cell>
        </row>
        <row r="325">
          <cell r="A325">
            <v>360055</v>
          </cell>
          <cell r="B325">
            <v>360055</v>
          </cell>
          <cell r="C325" t="str">
            <v>S Sheogobind</v>
          </cell>
          <cell r="D325">
            <v>360055</v>
          </cell>
          <cell r="E325">
            <v>360</v>
          </cell>
          <cell r="F325">
            <v>20</v>
          </cell>
          <cell r="G325" t="str">
            <v>Maint of other Install on Cust. Premises</v>
          </cell>
          <cell r="I325">
            <v>0</v>
          </cell>
          <cell r="K325">
            <v>0</v>
          </cell>
          <cell r="M325">
            <v>0</v>
          </cell>
          <cell r="O325">
            <v>0</v>
          </cell>
          <cell r="Q325">
            <v>0</v>
          </cell>
          <cell r="S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S325">
            <v>0</v>
          </cell>
          <cell r="AT325">
            <v>0</v>
          </cell>
          <cell r="AU325">
            <v>0</v>
          </cell>
          <cell r="AV325">
            <v>0</v>
          </cell>
          <cell r="AW325">
            <v>0</v>
          </cell>
          <cell r="AY325">
            <v>0</v>
          </cell>
          <cell r="AZ325">
            <v>0</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0</v>
          </cell>
          <cell r="BP325">
            <v>0</v>
          </cell>
          <cell r="BQ325">
            <v>0</v>
          </cell>
          <cell r="BR325">
            <v>0</v>
          </cell>
          <cell r="BS325">
            <v>0</v>
          </cell>
          <cell r="BT325">
            <v>0</v>
          </cell>
          <cell r="BU325">
            <v>0</v>
          </cell>
          <cell r="BV325">
            <v>0</v>
          </cell>
          <cell r="BW325">
            <v>0</v>
          </cell>
          <cell r="BY325">
            <v>2300</v>
          </cell>
          <cell r="BZ325">
            <v>0</v>
          </cell>
        </row>
        <row r="326">
          <cell r="A326">
            <v>360056</v>
          </cell>
          <cell r="B326">
            <v>360056</v>
          </cell>
          <cell r="C326" t="str">
            <v>S Sheogobind</v>
          </cell>
          <cell r="D326">
            <v>360056</v>
          </cell>
          <cell r="E326">
            <v>360</v>
          </cell>
          <cell r="F326">
            <v>20</v>
          </cell>
          <cell r="G326" t="str">
            <v>OEB Reporting-Distribution</v>
          </cell>
          <cell r="I326">
            <v>0</v>
          </cell>
          <cell r="K326">
            <v>0</v>
          </cell>
          <cell r="M326">
            <v>0</v>
          </cell>
          <cell r="O326">
            <v>0</v>
          </cell>
          <cell r="Q326">
            <v>0</v>
          </cell>
          <cell r="S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S326">
            <v>0</v>
          </cell>
          <cell r="AT326">
            <v>0</v>
          </cell>
          <cell r="AU326">
            <v>0</v>
          </cell>
          <cell r="AV326">
            <v>0</v>
          </cell>
          <cell r="AW326">
            <v>0</v>
          </cell>
          <cell r="AY326">
            <v>0</v>
          </cell>
          <cell r="AZ326">
            <v>0</v>
          </cell>
          <cell r="BA326">
            <v>0</v>
          </cell>
          <cell r="BB326">
            <v>0</v>
          </cell>
          <cell r="BC326">
            <v>0</v>
          </cell>
          <cell r="BD326">
            <v>0</v>
          </cell>
          <cell r="BE326">
            <v>0</v>
          </cell>
          <cell r="BF326">
            <v>0</v>
          </cell>
          <cell r="BG326">
            <v>0</v>
          </cell>
          <cell r="BH326">
            <v>0</v>
          </cell>
          <cell r="BI326">
            <v>0</v>
          </cell>
          <cell r="BJ326">
            <v>0</v>
          </cell>
          <cell r="BK326">
            <v>0</v>
          </cell>
          <cell r="BL326">
            <v>0</v>
          </cell>
          <cell r="BM326">
            <v>0</v>
          </cell>
          <cell r="BN326">
            <v>0</v>
          </cell>
          <cell r="BO326">
            <v>0</v>
          </cell>
          <cell r="BP326">
            <v>0</v>
          </cell>
          <cell r="BQ326">
            <v>0</v>
          </cell>
          <cell r="BR326">
            <v>0</v>
          </cell>
          <cell r="BS326">
            <v>0</v>
          </cell>
          <cell r="BT326">
            <v>0</v>
          </cell>
          <cell r="BU326">
            <v>0</v>
          </cell>
          <cell r="BV326">
            <v>0</v>
          </cell>
          <cell r="BW326">
            <v>0</v>
          </cell>
          <cell r="BY326">
            <v>2300</v>
          </cell>
          <cell r="BZ326">
            <v>0</v>
          </cell>
        </row>
        <row r="327">
          <cell r="A327">
            <v>360076</v>
          </cell>
          <cell r="B327">
            <v>360076</v>
          </cell>
          <cell r="C327" t="str">
            <v>S Sheogobind</v>
          </cell>
          <cell r="D327">
            <v>360076</v>
          </cell>
          <cell r="E327">
            <v>360</v>
          </cell>
          <cell r="F327">
            <v>20</v>
          </cell>
          <cell r="G327" t="str">
            <v>Ice Storm 2002-Maintenance</v>
          </cell>
          <cell r="I327">
            <v>0</v>
          </cell>
          <cell r="K327">
            <v>0</v>
          </cell>
          <cell r="M327">
            <v>0</v>
          </cell>
          <cell r="O327">
            <v>0</v>
          </cell>
          <cell r="Q327">
            <v>0</v>
          </cell>
          <cell r="S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S327">
            <v>0</v>
          </cell>
          <cell r="AT327">
            <v>0</v>
          </cell>
          <cell r="AU327">
            <v>0</v>
          </cell>
          <cell r="AV327">
            <v>0</v>
          </cell>
          <cell r="AW327">
            <v>0</v>
          </cell>
          <cell r="AY327">
            <v>0</v>
          </cell>
          <cell r="AZ327">
            <v>0</v>
          </cell>
          <cell r="BA327">
            <v>0</v>
          </cell>
          <cell r="BB327">
            <v>0</v>
          </cell>
          <cell r="BC327">
            <v>0</v>
          </cell>
          <cell r="BD327">
            <v>0</v>
          </cell>
          <cell r="BE327">
            <v>0</v>
          </cell>
          <cell r="BF327">
            <v>0</v>
          </cell>
          <cell r="BG327">
            <v>0</v>
          </cell>
          <cell r="BH327">
            <v>0</v>
          </cell>
          <cell r="BI327">
            <v>0</v>
          </cell>
          <cell r="BJ327">
            <v>0</v>
          </cell>
          <cell r="BK327">
            <v>0</v>
          </cell>
          <cell r="BL327">
            <v>0</v>
          </cell>
          <cell r="BM327">
            <v>0</v>
          </cell>
          <cell r="BN327">
            <v>0</v>
          </cell>
          <cell r="BO327">
            <v>0</v>
          </cell>
          <cell r="BP327">
            <v>0</v>
          </cell>
          <cell r="BQ327">
            <v>0</v>
          </cell>
          <cell r="BR327">
            <v>0</v>
          </cell>
          <cell r="BS327">
            <v>0</v>
          </cell>
          <cell r="BT327">
            <v>0</v>
          </cell>
          <cell r="BU327">
            <v>0</v>
          </cell>
          <cell r="BV327">
            <v>0</v>
          </cell>
          <cell r="BW327">
            <v>0</v>
          </cell>
          <cell r="BY327">
            <v>2300</v>
          </cell>
          <cell r="BZ327">
            <v>0</v>
          </cell>
        </row>
        <row r="328">
          <cell r="A328">
            <v>360096</v>
          </cell>
          <cell r="B328">
            <v>360096</v>
          </cell>
          <cell r="C328" t="str">
            <v>S Sheogobind</v>
          </cell>
          <cell r="D328">
            <v>360096</v>
          </cell>
          <cell r="E328">
            <v>360</v>
          </cell>
          <cell r="F328">
            <v>20</v>
          </cell>
          <cell r="G328" t="str">
            <v>Metering Services from Bluewater</v>
          </cell>
          <cell r="I328">
            <v>0</v>
          </cell>
          <cell r="K328">
            <v>0</v>
          </cell>
          <cell r="M328">
            <v>0</v>
          </cell>
          <cell r="O328">
            <v>0</v>
          </cell>
          <cell r="Q328">
            <v>0</v>
          </cell>
          <cell r="S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S328">
            <v>0</v>
          </cell>
          <cell r="AT328">
            <v>0</v>
          </cell>
          <cell r="AU328">
            <v>0</v>
          </cell>
          <cell r="AV328">
            <v>0</v>
          </cell>
          <cell r="AW328">
            <v>0</v>
          </cell>
          <cell r="AY328">
            <v>0</v>
          </cell>
          <cell r="AZ328">
            <v>0</v>
          </cell>
          <cell r="BA328">
            <v>0</v>
          </cell>
          <cell r="BB328">
            <v>0</v>
          </cell>
          <cell r="BC328">
            <v>0</v>
          </cell>
          <cell r="BD328">
            <v>0</v>
          </cell>
          <cell r="BE328">
            <v>0</v>
          </cell>
          <cell r="BF328">
            <v>0</v>
          </cell>
          <cell r="BG328">
            <v>0</v>
          </cell>
          <cell r="BH328">
            <v>0</v>
          </cell>
          <cell r="BI328">
            <v>0</v>
          </cell>
          <cell r="BJ328">
            <v>0</v>
          </cell>
          <cell r="BK328">
            <v>0</v>
          </cell>
          <cell r="BL328">
            <v>0</v>
          </cell>
          <cell r="BM328">
            <v>0</v>
          </cell>
          <cell r="BN328">
            <v>0</v>
          </cell>
          <cell r="BO328">
            <v>0</v>
          </cell>
          <cell r="BP328">
            <v>0</v>
          </cell>
          <cell r="BQ328">
            <v>0</v>
          </cell>
          <cell r="BR328">
            <v>0</v>
          </cell>
          <cell r="BS328">
            <v>0</v>
          </cell>
          <cell r="BT328">
            <v>0</v>
          </cell>
          <cell r="BU328">
            <v>0</v>
          </cell>
          <cell r="BV328">
            <v>0</v>
          </cell>
          <cell r="BW328">
            <v>0</v>
          </cell>
          <cell r="BY328">
            <v>2300</v>
          </cell>
          <cell r="BZ328">
            <v>0</v>
          </cell>
        </row>
        <row r="329">
          <cell r="A329">
            <v>360117</v>
          </cell>
          <cell r="B329">
            <v>360117</v>
          </cell>
          <cell r="C329" t="str">
            <v>S Sheogobind</v>
          </cell>
          <cell r="D329">
            <v>360117</v>
          </cell>
          <cell r="E329">
            <v>360</v>
          </cell>
          <cell r="F329">
            <v>20</v>
          </cell>
          <cell r="G329" t="str">
            <v>FE-Utilismart Services</v>
          </cell>
          <cell r="I329">
            <v>0</v>
          </cell>
          <cell r="K329">
            <v>0</v>
          </cell>
          <cell r="M329">
            <v>0</v>
          </cell>
          <cell r="O329">
            <v>0</v>
          </cell>
          <cell r="Q329">
            <v>0</v>
          </cell>
          <cell r="S329">
            <v>0</v>
          </cell>
          <cell r="U329">
            <v>0</v>
          </cell>
          <cell r="V329">
            <v>0</v>
          </cell>
          <cell r="W329">
            <v>0</v>
          </cell>
          <cell r="X329">
            <v>0</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S329">
            <v>0</v>
          </cell>
          <cell r="AT329">
            <v>0</v>
          </cell>
          <cell r="AU329">
            <v>0</v>
          </cell>
          <cell r="AV329">
            <v>0</v>
          </cell>
          <cell r="AW329">
            <v>0</v>
          </cell>
          <cell r="AY329">
            <v>0</v>
          </cell>
          <cell r="AZ329">
            <v>0</v>
          </cell>
          <cell r="BA329">
            <v>0</v>
          </cell>
          <cell r="BB329">
            <v>0</v>
          </cell>
          <cell r="BC329">
            <v>0</v>
          </cell>
          <cell r="BD329">
            <v>0</v>
          </cell>
          <cell r="BE329">
            <v>0</v>
          </cell>
          <cell r="BF329">
            <v>0</v>
          </cell>
          <cell r="BG329">
            <v>0</v>
          </cell>
          <cell r="BH329">
            <v>0</v>
          </cell>
          <cell r="BI329">
            <v>0</v>
          </cell>
          <cell r="BJ329">
            <v>0</v>
          </cell>
          <cell r="BK329">
            <v>0</v>
          </cell>
          <cell r="BL329">
            <v>0</v>
          </cell>
          <cell r="BM329">
            <v>0</v>
          </cell>
          <cell r="BN329">
            <v>0</v>
          </cell>
          <cell r="BO329">
            <v>0</v>
          </cell>
          <cell r="BP329">
            <v>0</v>
          </cell>
          <cell r="BQ329">
            <v>0</v>
          </cell>
          <cell r="BR329">
            <v>0</v>
          </cell>
          <cell r="BS329">
            <v>0</v>
          </cell>
          <cell r="BT329">
            <v>0</v>
          </cell>
          <cell r="BU329">
            <v>0</v>
          </cell>
          <cell r="BV329">
            <v>53618</v>
          </cell>
          <cell r="BW329">
            <v>0</v>
          </cell>
          <cell r="BY329">
            <v>2300</v>
          </cell>
          <cell r="BZ329">
            <v>53618</v>
          </cell>
        </row>
        <row r="330">
          <cell r="A330">
            <v>360119</v>
          </cell>
          <cell r="B330">
            <v>360119</v>
          </cell>
          <cell r="C330" t="str">
            <v>S Sheogobind</v>
          </cell>
          <cell r="D330">
            <v>360119</v>
          </cell>
          <cell r="E330">
            <v>360</v>
          </cell>
          <cell r="F330">
            <v>20</v>
          </cell>
          <cell r="G330" t="str">
            <v>FE - Supervsion System Assets</v>
          </cell>
          <cell r="H330">
            <v>75</v>
          </cell>
          <cell r="I330">
            <v>6484.4999999999991</v>
          </cell>
          <cell r="K330">
            <v>0</v>
          </cell>
          <cell r="M330">
            <v>0</v>
          </cell>
          <cell r="O330">
            <v>0</v>
          </cell>
          <cell r="Q330">
            <v>0</v>
          </cell>
          <cell r="S330">
            <v>0</v>
          </cell>
          <cell r="U330">
            <v>0</v>
          </cell>
          <cell r="V330">
            <v>0</v>
          </cell>
          <cell r="W330">
            <v>0</v>
          </cell>
          <cell r="X330">
            <v>0</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S330">
            <v>0</v>
          </cell>
          <cell r="AT330">
            <v>0</v>
          </cell>
          <cell r="AU330">
            <v>0</v>
          </cell>
          <cell r="AV330">
            <v>0</v>
          </cell>
          <cell r="AW330">
            <v>0</v>
          </cell>
          <cell r="AY330">
            <v>0</v>
          </cell>
          <cell r="AZ330">
            <v>0</v>
          </cell>
          <cell r="BA330">
            <v>0</v>
          </cell>
          <cell r="BB330">
            <v>0</v>
          </cell>
          <cell r="BC330">
            <v>0</v>
          </cell>
          <cell r="BD330">
            <v>0</v>
          </cell>
          <cell r="BE330">
            <v>0</v>
          </cell>
          <cell r="BF330">
            <v>0</v>
          </cell>
          <cell r="BG330">
            <v>0</v>
          </cell>
          <cell r="BH330">
            <v>0</v>
          </cell>
          <cell r="BI330">
            <v>0</v>
          </cell>
          <cell r="BJ330">
            <v>0</v>
          </cell>
          <cell r="BK330">
            <v>0</v>
          </cell>
          <cell r="BL330">
            <v>0</v>
          </cell>
          <cell r="BM330">
            <v>0</v>
          </cell>
          <cell r="BN330">
            <v>0</v>
          </cell>
          <cell r="BO330">
            <v>0</v>
          </cell>
          <cell r="BP330">
            <v>0</v>
          </cell>
          <cell r="BQ330">
            <v>0</v>
          </cell>
          <cell r="BR330">
            <v>0</v>
          </cell>
          <cell r="BS330">
            <v>0</v>
          </cell>
          <cell r="BT330">
            <v>0</v>
          </cell>
          <cell r="BU330">
            <v>0</v>
          </cell>
          <cell r="BV330">
            <v>0</v>
          </cell>
          <cell r="BW330">
            <v>0</v>
          </cell>
          <cell r="BY330">
            <v>2300</v>
          </cell>
          <cell r="BZ330">
            <v>6484.4999999999991</v>
          </cell>
        </row>
        <row r="331">
          <cell r="A331">
            <v>0</v>
          </cell>
          <cell r="K331">
            <v>0</v>
          </cell>
          <cell r="M331">
            <v>0</v>
          </cell>
          <cell r="O331">
            <v>0</v>
          </cell>
          <cell r="Q331">
            <v>0</v>
          </cell>
          <cell r="S331">
            <v>0</v>
          </cell>
          <cell r="U331">
            <v>0</v>
          </cell>
          <cell r="V331">
            <v>0</v>
          </cell>
          <cell r="W331">
            <v>0</v>
          </cell>
          <cell r="X331">
            <v>0</v>
          </cell>
          <cell r="Y331">
            <v>0</v>
          </cell>
          <cell r="BO331">
            <v>0</v>
          </cell>
          <cell r="BY331" t="str">
            <v>2300 Total</v>
          </cell>
          <cell r="BZ331">
            <v>1907498.1099999999</v>
          </cell>
        </row>
        <row r="332">
          <cell r="A332">
            <v>300489</v>
          </cell>
          <cell r="B332">
            <v>300489</v>
          </cell>
          <cell r="C332" t="str">
            <v>Harry Clutterbuck</v>
          </cell>
          <cell r="D332">
            <v>300489</v>
          </cell>
          <cell r="E332">
            <v>300</v>
          </cell>
          <cell r="F332">
            <v>20</v>
          </cell>
          <cell r="G332" t="str">
            <v>LABOUR CHARGES TO 2401 IN CO. 0020</v>
          </cell>
          <cell r="I332">
            <v>0</v>
          </cell>
          <cell r="K332">
            <v>0</v>
          </cell>
          <cell r="M332">
            <v>0</v>
          </cell>
          <cell r="O332">
            <v>0</v>
          </cell>
          <cell r="Q332">
            <v>0</v>
          </cell>
          <cell r="S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S332">
            <v>0</v>
          </cell>
          <cell r="AT332">
            <v>0</v>
          </cell>
          <cell r="AU332">
            <v>0</v>
          </cell>
          <cell r="AV332">
            <v>0</v>
          </cell>
          <cell r="AW332">
            <v>0</v>
          </cell>
          <cell r="AY332">
            <v>0</v>
          </cell>
          <cell r="AZ332">
            <v>0</v>
          </cell>
          <cell r="BA332">
            <v>0</v>
          </cell>
          <cell r="BB332">
            <v>0</v>
          </cell>
          <cell r="BC332">
            <v>0</v>
          </cell>
          <cell r="BD332">
            <v>0</v>
          </cell>
          <cell r="BE332">
            <v>0</v>
          </cell>
          <cell r="BF332">
            <v>0</v>
          </cell>
          <cell r="BG332">
            <v>0</v>
          </cell>
          <cell r="BH332">
            <v>0</v>
          </cell>
          <cell r="BI332">
            <v>0</v>
          </cell>
          <cell r="BJ332">
            <v>0</v>
          </cell>
          <cell r="BK332">
            <v>0</v>
          </cell>
          <cell r="BL332">
            <v>0</v>
          </cell>
          <cell r="BM332">
            <v>0</v>
          </cell>
          <cell r="BN332">
            <v>0</v>
          </cell>
          <cell r="BO332">
            <v>0</v>
          </cell>
          <cell r="BP332">
            <v>0</v>
          </cell>
          <cell r="BQ332">
            <v>0</v>
          </cell>
          <cell r="BR332">
            <v>0</v>
          </cell>
          <cell r="BS332">
            <v>0</v>
          </cell>
          <cell r="BT332">
            <v>0</v>
          </cell>
          <cell r="BU332">
            <v>0</v>
          </cell>
          <cell r="BV332">
            <v>0</v>
          </cell>
          <cell r="BW332">
            <v>0</v>
          </cell>
          <cell r="BY332">
            <v>2401</v>
          </cell>
          <cell r="BZ332">
            <v>0</v>
          </cell>
        </row>
        <row r="333">
          <cell r="A333">
            <v>300962</v>
          </cell>
          <cell r="B333">
            <v>300962</v>
          </cell>
          <cell r="C333" t="str">
            <v>Harry Clutterbuck</v>
          </cell>
          <cell r="D333">
            <v>300962</v>
          </cell>
          <cell r="E333">
            <v>300</v>
          </cell>
          <cell r="F333">
            <v>20</v>
          </cell>
          <cell r="G333" t="str">
            <v>Cost Allocation Study</v>
          </cell>
          <cell r="I333">
            <v>0</v>
          </cell>
          <cell r="K333">
            <v>0</v>
          </cell>
          <cell r="M333">
            <v>0</v>
          </cell>
          <cell r="O333">
            <v>0</v>
          </cell>
          <cell r="Q333">
            <v>0</v>
          </cell>
          <cell r="S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S333">
            <v>0</v>
          </cell>
          <cell r="AT333">
            <v>0</v>
          </cell>
          <cell r="AU333">
            <v>0</v>
          </cell>
          <cell r="AV333">
            <v>0</v>
          </cell>
          <cell r="AW333">
            <v>0</v>
          </cell>
          <cell r="AY333">
            <v>0</v>
          </cell>
          <cell r="AZ333">
            <v>0</v>
          </cell>
          <cell r="BA333">
            <v>0</v>
          </cell>
          <cell r="BB333">
            <v>0</v>
          </cell>
          <cell r="BC333">
            <v>0</v>
          </cell>
          <cell r="BD333">
            <v>0</v>
          </cell>
          <cell r="BE333">
            <v>0</v>
          </cell>
          <cell r="BF333">
            <v>0</v>
          </cell>
          <cell r="BG333">
            <v>0</v>
          </cell>
          <cell r="BH333">
            <v>0</v>
          </cell>
          <cell r="BI333">
            <v>0</v>
          </cell>
          <cell r="BJ333">
            <v>0</v>
          </cell>
          <cell r="BK333">
            <v>0</v>
          </cell>
          <cell r="BL333">
            <v>0</v>
          </cell>
          <cell r="BM333">
            <v>0</v>
          </cell>
          <cell r="BN333">
            <v>0</v>
          </cell>
          <cell r="BO333">
            <v>0</v>
          </cell>
          <cell r="BP333">
            <v>0</v>
          </cell>
          <cell r="BQ333">
            <v>0</v>
          </cell>
          <cell r="BR333">
            <v>0</v>
          </cell>
          <cell r="BS333">
            <v>0</v>
          </cell>
          <cell r="BT333">
            <v>0</v>
          </cell>
          <cell r="BU333">
            <v>0</v>
          </cell>
          <cell r="BV333">
            <v>0</v>
          </cell>
          <cell r="BW333">
            <v>0</v>
          </cell>
          <cell r="BY333">
            <v>2401</v>
          </cell>
          <cell r="BZ333">
            <v>0</v>
          </cell>
        </row>
        <row r="334">
          <cell r="A334">
            <v>300973</v>
          </cell>
          <cell r="B334">
            <v>300973</v>
          </cell>
          <cell r="C334" t="str">
            <v>Harry Clutterbuck</v>
          </cell>
          <cell r="D334">
            <v>300973</v>
          </cell>
          <cell r="E334">
            <v>300</v>
          </cell>
          <cell r="F334">
            <v>20</v>
          </cell>
          <cell r="G334" t="str">
            <v>Consolidations &amp; Reporting Project</v>
          </cell>
          <cell r="I334">
            <v>0</v>
          </cell>
          <cell r="K334">
            <v>0</v>
          </cell>
          <cell r="M334">
            <v>0</v>
          </cell>
          <cell r="O334">
            <v>0</v>
          </cell>
          <cell r="Q334">
            <v>0</v>
          </cell>
          <cell r="S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S334">
            <v>0</v>
          </cell>
          <cell r="AT334">
            <v>0</v>
          </cell>
          <cell r="AU334">
            <v>0</v>
          </cell>
          <cell r="AV334">
            <v>0</v>
          </cell>
          <cell r="AW334">
            <v>0</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0</v>
          </cell>
          <cell r="BU334">
            <v>0</v>
          </cell>
          <cell r="BV334">
            <v>0</v>
          </cell>
          <cell r="BW334">
            <v>0</v>
          </cell>
          <cell r="BY334">
            <v>2401</v>
          </cell>
          <cell r="BZ334">
            <v>0</v>
          </cell>
        </row>
        <row r="335">
          <cell r="A335">
            <v>0</v>
          </cell>
          <cell r="K335">
            <v>0</v>
          </cell>
          <cell r="M335">
            <v>0</v>
          </cell>
          <cell r="O335">
            <v>0</v>
          </cell>
          <cell r="Q335">
            <v>0</v>
          </cell>
          <cell r="S335">
            <v>0</v>
          </cell>
          <cell r="U335">
            <v>0</v>
          </cell>
          <cell r="V335">
            <v>0</v>
          </cell>
          <cell r="W335">
            <v>0</v>
          </cell>
          <cell r="X335">
            <v>0</v>
          </cell>
          <cell r="Y335">
            <v>0</v>
          </cell>
          <cell r="BO335">
            <v>0</v>
          </cell>
          <cell r="BY335" t="str">
            <v>2401 Total</v>
          </cell>
          <cell r="BZ335">
            <v>0</v>
          </cell>
        </row>
        <row r="336">
          <cell r="A336">
            <v>300490</v>
          </cell>
          <cell r="B336">
            <v>300490</v>
          </cell>
          <cell r="C336" t="str">
            <v>John Sander</v>
          </cell>
          <cell r="D336">
            <v>300490</v>
          </cell>
          <cell r="E336">
            <v>300</v>
          </cell>
          <cell r="F336">
            <v>20</v>
          </cell>
          <cell r="G336" t="str">
            <v>LABOUR CHARGES TO 2402 IN CO. 0020</v>
          </cell>
          <cell r="I336">
            <v>0</v>
          </cell>
          <cell r="K336">
            <v>0</v>
          </cell>
          <cell r="M336">
            <v>0</v>
          </cell>
          <cell r="O336">
            <v>0</v>
          </cell>
          <cell r="Q336">
            <v>0</v>
          </cell>
          <cell r="S336">
            <v>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S336">
            <v>0</v>
          </cell>
          <cell r="AT336">
            <v>0</v>
          </cell>
          <cell r="AU336">
            <v>0</v>
          </cell>
          <cell r="AV336">
            <v>0</v>
          </cell>
          <cell r="AW336">
            <v>0</v>
          </cell>
          <cell r="AY336">
            <v>0</v>
          </cell>
          <cell r="AZ336">
            <v>0</v>
          </cell>
          <cell r="BA336">
            <v>0</v>
          </cell>
          <cell r="BB336">
            <v>0</v>
          </cell>
          <cell r="BC336">
            <v>0</v>
          </cell>
          <cell r="BD336">
            <v>0</v>
          </cell>
          <cell r="BE336">
            <v>0</v>
          </cell>
          <cell r="BF336">
            <v>0</v>
          </cell>
          <cell r="BG336">
            <v>0</v>
          </cell>
          <cell r="BH336">
            <v>0</v>
          </cell>
          <cell r="BI336">
            <v>0</v>
          </cell>
          <cell r="BJ336">
            <v>0</v>
          </cell>
          <cell r="BK336">
            <v>0</v>
          </cell>
          <cell r="BL336">
            <v>0</v>
          </cell>
          <cell r="BM336">
            <v>0</v>
          </cell>
          <cell r="BN336">
            <v>0</v>
          </cell>
          <cell r="BO336">
            <v>0</v>
          </cell>
          <cell r="BP336">
            <v>0</v>
          </cell>
          <cell r="BQ336">
            <v>0</v>
          </cell>
          <cell r="BR336">
            <v>0</v>
          </cell>
          <cell r="BS336">
            <v>0</v>
          </cell>
          <cell r="BT336">
            <v>0</v>
          </cell>
          <cell r="BU336">
            <v>0</v>
          </cell>
          <cell r="BV336">
            <v>0</v>
          </cell>
          <cell r="BW336">
            <v>0</v>
          </cell>
          <cell r="BY336">
            <v>2402</v>
          </cell>
          <cell r="BZ336">
            <v>0</v>
          </cell>
        </row>
        <row r="337">
          <cell r="A337">
            <v>300591</v>
          </cell>
          <cell r="B337">
            <v>300591</v>
          </cell>
          <cell r="C337" t="str">
            <v>John Sander</v>
          </cell>
          <cell r="D337">
            <v>300591</v>
          </cell>
          <cell r="E337">
            <v>300</v>
          </cell>
          <cell r="F337">
            <v>20</v>
          </cell>
          <cell r="G337" t="str">
            <v>SAP R/3 Maintenance Order</v>
          </cell>
          <cell r="I337">
            <v>0</v>
          </cell>
          <cell r="K337">
            <v>0</v>
          </cell>
          <cell r="M337">
            <v>0</v>
          </cell>
          <cell r="O337">
            <v>0</v>
          </cell>
          <cell r="Q337">
            <v>0</v>
          </cell>
          <cell r="S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S337">
            <v>0</v>
          </cell>
          <cell r="AT337">
            <v>0</v>
          </cell>
          <cell r="AU337">
            <v>0</v>
          </cell>
          <cell r="AV337">
            <v>0</v>
          </cell>
          <cell r="AW337">
            <v>0</v>
          </cell>
          <cell r="AY337">
            <v>0</v>
          </cell>
          <cell r="AZ337">
            <v>0</v>
          </cell>
          <cell r="BA337">
            <v>0</v>
          </cell>
          <cell r="BB337">
            <v>0</v>
          </cell>
          <cell r="BC337">
            <v>0</v>
          </cell>
          <cell r="BD337">
            <v>0</v>
          </cell>
          <cell r="BE337">
            <v>0</v>
          </cell>
          <cell r="BF337">
            <v>0</v>
          </cell>
          <cell r="BG337">
            <v>0</v>
          </cell>
          <cell r="BH337">
            <v>0</v>
          </cell>
          <cell r="BI337">
            <v>0</v>
          </cell>
          <cell r="BJ337">
            <v>0</v>
          </cell>
          <cell r="BK337">
            <v>0</v>
          </cell>
          <cell r="BL337">
            <v>0</v>
          </cell>
          <cell r="BM337">
            <v>0</v>
          </cell>
          <cell r="BN337">
            <v>0</v>
          </cell>
          <cell r="BO337">
            <v>0</v>
          </cell>
          <cell r="BP337">
            <v>0</v>
          </cell>
          <cell r="BQ337">
            <v>0</v>
          </cell>
          <cell r="BR337">
            <v>0</v>
          </cell>
          <cell r="BS337">
            <v>0</v>
          </cell>
          <cell r="BT337">
            <v>0</v>
          </cell>
          <cell r="BU337">
            <v>0</v>
          </cell>
          <cell r="BV337">
            <v>30000</v>
          </cell>
          <cell r="BW337">
            <v>0</v>
          </cell>
          <cell r="BY337">
            <v>2402</v>
          </cell>
          <cell r="BZ337">
            <v>30000</v>
          </cell>
        </row>
        <row r="338">
          <cell r="A338">
            <v>300592</v>
          </cell>
          <cell r="B338">
            <v>300592</v>
          </cell>
          <cell r="C338" t="str">
            <v>John Sander</v>
          </cell>
          <cell r="D338">
            <v>300592</v>
          </cell>
          <cell r="E338">
            <v>300</v>
          </cell>
          <cell r="F338">
            <v>20</v>
          </cell>
          <cell r="G338" t="str">
            <v>SAP - CCS Maintenance</v>
          </cell>
          <cell r="I338">
            <v>0</v>
          </cell>
          <cell r="K338">
            <v>0</v>
          </cell>
          <cell r="M338">
            <v>0</v>
          </cell>
          <cell r="O338">
            <v>0</v>
          </cell>
          <cell r="Q338">
            <v>0</v>
          </cell>
          <cell r="S338">
            <v>0</v>
          </cell>
          <cell r="U338">
            <v>0</v>
          </cell>
          <cell r="V338">
            <v>0</v>
          </cell>
          <cell r="W338">
            <v>0</v>
          </cell>
          <cell r="X338">
            <v>0</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S338">
            <v>0</v>
          </cell>
          <cell r="AT338">
            <v>0</v>
          </cell>
          <cell r="AU338">
            <v>0</v>
          </cell>
          <cell r="AV338">
            <v>0</v>
          </cell>
          <cell r="AW338">
            <v>0</v>
          </cell>
          <cell r="AY338">
            <v>0</v>
          </cell>
          <cell r="AZ338">
            <v>0</v>
          </cell>
          <cell r="BA338">
            <v>0</v>
          </cell>
          <cell r="BB338">
            <v>0</v>
          </cell>
          <cell r="BC338">
            <v>0</v>
          </cell>
          <cell r="BD338">
            <v>0</v>
          </cell>
          <cell r="BE338">
            <v>0</v>
          </cell>
          <cell r="BF338">
            <v>0</v>
          </cell>
          <cell r="BG338">
            <v>0</v>
          </cell>
          <cell r="BH338">
            <v>0</v>
          </cell>
          <cell r="BI338">
            <v>0</v>
          </cell>
          <cell r="BJ338">
            <v>0</v>
          </cell>
          <cell r="BK338">
            <v>0</v>
          </cell>
          <cell r="BL338">
            <v>0</v>
          </cell>
          <cell r="BM338">
            <v>0</v>
          </cell>
          <cell r="BN338">
            <v>0</v>
          </cell>
          <cell r="BO338">
            <v>0</v>
          </cell>
          <cell r="BP338">
            <v>0</v>
          </cell>
          <cell r="BQ338">
            <v>0</v>
          </cell>
          <cell r="BR338">
            <v>0</v>
          </cell>
          <cell r="BS338">
            <v>0</v>
          </cell>
          <cell r="BT338">
            <v>0</v>
          </cell>
          <cell r="BU338">
            <v>0</v>
          </cell>
          <cell r="BV338">
            <v>15000</v>
          </cell>
          <cell r="BW338">
            <v>0</v>
          </cell>
          <cell r="BY338">
            <v>2402</v>
          </cell>
          <cell r="BZ338">
            <v>15000</v>
          </cell>
        </row>
        <row r="339">
          <cell r="A339">
            <v>300720</v>
          </cell>
          <cell r="B339">
            <v>300720</v>
          </cell>
          <cell r="C339" t="str">
            <v>John Sander</v>
          </cell>
          <cell r="D339">
            <v>300720</v>
          </cell>
          <cell r="E339">
            <v>300</v>
          </cell>
          <cell r="F339">
            <v>20</v>
          </cell>
          <cell r="G339" t="str">
            <v>Misc IT Purchases-Maint</v>
          </cell>
          <cell r="I339">
            <v>0</v>
          </cell>
          <cell r="K339">
            <v>0</v>
          </cell>
          <cell r="M339">
            <v>0</v>
          </cell>
          <cell r="O339">
            <v>0</v>
          </cell>
          <cell r="Q339">
            <v>0</v>
          </cell>
          <cell r="S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S339">
            <v>0</v>
          </cell>
          <cell r="AT339">
            <v>0</v>
          </cell>
          <cell r="AU339">
            <v>0</v>
          </cell>
          <cell r="AV339">
            <v>0</v>
          </cell>
          <cell r="AW339">
            <v>0</v>
          </cell>
          <cell r="AY339">
            <v>0</v>
          </cell>
          <cell r="AZ339">
            <v>0</v>
          </cell>
          <cell r="BA339">
            <v>0</v>
          </cell>
          <cell r="BB339">
            <v>0</v>
          </cell>
          <cell r="BC339">
            <v>0</v>
          </cell>
          <cell r="BD339">
            <v>0</v>
          </cell>
          <cell r="BE339">
            <v>0</v>
          </cell>
          <cell r="BF339">
            <v>0</v>
          </cell>
          <cell r="BG339">
            <v>0</v>
          </cell>
          <cell r="BH339">
            <v>0</v>
          </cell>
          <cell r="BI339">
            <v>0</v>
          </cell>
          <cell r="BJ339">
            <v>0</v>
          </cell>
          <cell r="BK339">
            <v>0</v>
          </cell>
          <cell r="BL339">
            <v>0</v>
          </cell>
          <cell r="BM339">
            <v>0</v>
          </cell>
          <cell r="BN339">
            <v>0</v>
          </cell>
          <cell r="BO339">
            <v>0</v>
          </cell>
          <cell r="BP339">
            <v>0</v>
          </cell>
          <cell r="BQ339">
            <v>0</v>
          </cell>
          <cell r="BR339">
            <v>0</v>
          </cell>
          <cell r="BS339">
            <v>0</v>
          </cell>
          <cell r="BT339">
            <v>0</v>
          </cell>
          <cell r="BU339">
            <v>0</v>
          </cell>
          <cell r="BV339">
            <v>0</v>
          </cell>
          <cell r="BW339">
            <v>0</v>
          </cell>
          <cell r="BY339">
            <v>2402</v>
          </cell>
          <cell r="BZ339">
            <v>0</v>
          </cell>
        </row>
        <row r="340">
          <cell r="A340">
            <v>300821</v>
          </cell>
          <cell r="B340">
            <v>300821</v>
          </cell>
          <cell r="C340" t="str">
            <v>John Sander</v>
          </cell>
          <cell r="D340">
            <v>300821</v>
          </cell>
          <cell r="E340">
            <v>300</v>
          </cell>
          <cell r="F340">
            <v>20</v>
          </cell>
          <cell r="G340" t="str">
            <v>IT Activity for Westario Power</v>
          </cell>
          <cell r="I340">
            <v>0</v>
          </cell>
          <cell r="K340">
            <v>0</v>
          </cell>
          <cell r="M340">
            <v>0</v>
          </cell>
          <cell r="O340">
            <v>0</v>
          </cell>
          <cell r="Q340">
            <v>0</v>
          </cell>
          <cell r="S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S340">
            <v>0</v>
          </cell>
          <cell r="AT340">
            <v>0</v>
          </cell>
          <cell r="AU340">
            <v>0</v>
          </cell>
          <cell r="AV340">
            <v>0</v>
          </cell>
          <cell r="AW340">
            <v>0</v>
          </cell>
          <cell r="AY340">
            <v>0</v>
          </cell>
          <cell r="AZ340">
            <v>0</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v>0</v>
          </cell>
          <cell r="BO340">
            <v>0</v>
          </cell>
          <cell r="BP340">
            <v>0</v>
          </cell>
          <cell r="BQ340">
            <v>0</v>
          </cell>
          <cell r="BR340">
            <v>0</v>
          </cell>
          <cell r="BS340">
            <v>0</v>
          </cell>
          <cell r="BT340">
            <v>0</v>
          </cell>
          <cell r="BU340">
            <v>0</v>
          </cell>
          <cell r="BV340">
            <v>0</v>
          </cell>
          <cell r="BW340">
            <v>0</v>
          </cell>
          <cell r="BY340">
            <v>2402</v>
          </cell>
          <cell r="BZ340">
            <v>0</v>
          </cell>
        </row>
        <row r="341">
          <cell r="A341">
            <v>300860</v>
          </cell>
          <cell r="B341">
            <v>300860</v>
          </cell>
          <cell r="C341" t="str">
            <v>John Sander</v>
          </cell>
          <cell r="D341">
            <v>300860</v>
          </cell>
          <cell r="E341">
            <v>300</v>
          </cell>
          <cell r="F341">
            <v>20</v>
          </cell>
          <cell r="G341" t="str">
            <v>SAP Upgrade for R/3 and CCS</v>
          </cell>
          <cell r="I341">
            <v>0</v>
          </cell>
          <cell r="K341">
            <v>0</v>
          </cell>
          <cell r="M341">
            <v>0</v>
          </cell>
          <cell r="O341">
            <v>0</v>
          </cell>
          <cell r="Q341">
            <v>0</v>
          </cell>
          <cell r="S341">
            <v>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S341">
            <v>0</v>
          </cell>
          <cell r="AT341">
            <v>0</v>
          </cell>
          <cell r="AU341">
            <v>0</v>
          </cell>
          <cell r="AV341">
            <v>0</v>
          </cell>
          <cell r="AW341">
            <v>0</v>
          </cell>
          <cell r="AY341">
            <v>0</v>
          </cell>
          <cell r="AZ341">
            <v>0</v>
          </cell>
          <cell r="BA341">
            <v>0</v>
          </cell>
          <cell r="BB341">
            <v>0</v>
          </cell>
          <cell r="BC341">
            <v>0</v>
          </cell>
          <cell r="BD341">
            <v>0</v>
          </cell>
          <cell r="BE341">
            <v>0</v>
          </cell>
          <cell r="BF341">
            <v>0</v>
          </cell>
          <cell r="BG341">
            <v>0</v>
          </cell>
          <cell r="BH341">
            <v>0</v>
          </cell>
          <cell r="BI341">
            <v>0</v>
          </cell>
          <cell r="BJ341">
            <v>0</v>
          </cell>
          <cell r="BK341">
            <v>0</v>
          </cell>
          <cell r="BL341">
            <v>0</v>
          </cell>
          <cell r="BM341">
            <v>0</v>
          </cell>
          <cell r="BN341">
            <v>0</v>
          </cell>
          <cell r="BO341">
            <v>0</v>
          </cell>
          <cell r="BP341">
            <v>0</v>
          </cell>
          <cell r="BQ341">
            <v>0</v>
          </cell>
          <cell r="BR341">
            <v>0</v>
          </cell>
          <cell r="BS341">
            <v>0</v>
          </cell>
          <cell r="BT341">
            <v>0</v>
          </cell>
          <cell r="BU341">
            <v>0</v>
          </cell>
          <cell r="BV341">
            <v>0</v>
          </cell>
          <cell r="BW341">
            <v>0</v>
          </cell>
          <cell r="BY341">
            <v>2402</v>
          </cell>
          <cell r="BZ341">
            <v>0</v>
          </cell>
        </row>
        <row r="342">
          <cell r="A342">
            <v>300974</v>
          </cell>
          <cell r="B342">
            <v>300974</v>
          </cell>
          <cell r="C342" t="str">
            <v>John Sander</v>
          </cell>
          <cell r="D342">
            <v>300974</v>
          </cell>
          <cell r="E342">
            <v>300</v>
          </cell>
          <cell r="F342">
            <v>20</v>
          </cell>
          <cell r="G342" t="str">
            <v>FE-Bill 4</v>
          </cell>
          <cell r="I342">
            <v>0</v>
          </cell>
          <cell r="K342">
            <v>0</v>
          </cell>
          <cell r="M342">
            <v>0</v>
          </cell>
          <cell r="O342">
            <v>0</v>
          </cell>
          <cell r="Q342">
            <v>0</v>
          </cell>
          <cell r="S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S342">
            <v>0</v>
          </cell>
          <cell r="AT342">
            <v>0</v>
          </cell>
          <cell r="AU342">
            <v>0</v>
          </cell>
          <cell r="AV342">
            <v>0</v>
          </cell>
          <cell r="AW342">
            <v>0</v>
          </cell>
          <cell r="AY342">
            <v>0</v>
          </cell>
          <cell r="AZ342">
            <v>0</v>
          </cell>
          <cell r="BA342">
            <v>0</v>
          </cell>
          <cell r="BB342">
            <v>0</v>
          </cell>
          <cell r="BC342">
            <v>0</v>
          </cell>
          <cell r="BD342">
            <v>0</v>
          </cell>
          <cell r="BE342">
            <v>0</v>
          </cell>
          <cell r="BF342">
            <v>0</v>
          </cell>
          <cell r="BG342">
            <v>0</v>
          </cell>
          <cell r="BH342">
            <v>0</v>
          </cell>
          <cell r="BI342">
            <v>0</v>
          </cell>
          <cell r="BJ342">
            <v>0</v>
          </cell>
          <cell r="BK342">
            <v>0</v>
          </cell>
          <cell r="BL342">
            <v>0</v>
          </cell>
          <cell r="BM342">
            <v>0</v>
          </cell>
          <cell r="BN342">
            <v>0</v>
          </cell>
          <cell r="BO342">
            <v>0</v>
          </cell>
          <cell r="BP342">
            <v>0</v>
          </cell>
          <cell r="BQ342">
            <v>0</v>
          </cell>
          <cell r="BR342">
            <v>0</v>
          </cell>
          <cell r="BS342">
            <v>0</v>
          </cell>
          <cell r="BT342">
            <v>0</v>
          </cell>
          <cell r="BU342">
            <v>0</v>
          </cell>
          <cell r="BV342">
            <v>0</v>
          </cell>
          <cell r="BW342">
            <v>0</v>
          </cell>
          <cell r="BY342">
            <v>2402</v>
          </cell>
          <cell r="BZ342">
            <v>0</v>
          </cell>
        </row>
        <row r="343">
          <cell r="A343">
            <v>300976</v>
          </cell>
          <cell r="B343">
            <v>300976</v>
          </cell>
          <cell r="C343" t="str">
            <v>John Sander</v>
          </cell>
          <cell r="D343">
            <v>300976</v>
          </cell>
          <cell r="E343">
            <v>300</v>
          </cell>
          <cell r="F343">
            <v>20</v>
          </cell>
          <cell r="G343" t="str">
            <v>FE-Firewall Maintenance</v>
          </cell>
          <cell r="I343">
            <v>0</v>
          </cell>
          <cell r="K343">
            <v>0</v>
          </cell>
          <cell r="M343">
            <v>0</v>
          </cell>
          <cell r="O343">
            <v>0</v>
          </cell>
          <cell r="Q343">
            <v>0</v>
          </cell>
          <cell r="S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S343">
            <v>0</v>
          </cell>
          <cell r="AT343">
            <v>0</v>
          </cell>
          <cell r="AU343">
            <v>0</v>
          </cell>
          <cell r="AV343">
            <v>0</v>
          </cell>
          <cell r="AW343">
            <v>0</v>
          </cell>
          <cell r="AY343">
            <v>0</v>
          </cell>
          <cell r="AZ343">
            <v>0</v>
          </cell>
          <cell r="BA343">
            <v>0</v>
          </cell>
          <cell r="BB343">
            <v>0</v>
          </cell>
          <cell r="BC343">
            <v>0</v>
          </cell>
          <cell r="BD343">
            <v>0</v>
          </cell>
          <cell r="BE343">
            <v>0</v>
          </cell>
          <cell r="BF343">
            <v>0</v>
          </cell>
          <cell r="BG343">
            <v>0</v>
          </cell>
          <cell r="BH343">
            <v>0</v>
          </cell>
          <cell r="BI343">
            <v>0</v>
          </cell>
          <cell r="BJ343">
            <v>0</v>
          </cell>
          <cell r="BK343">
            <v>0</v>
          </cell>
          <cell r="BL343">
            <v>0</v>
          </cell>
          <cell r="BM343">
            <v>0</v>
          </cell>
          <cell r="BN343">
            <v>0</v>
          </cell>
          <cell r="BO343">
            <v>0</v>
          </cell>
          <cell r="BP343">
            <v>0</v>
          </cell>
          <cell r="BQ343">
            <v>0</v>
          </cell>
          <cell r="BR343">
            <v>0</v>
          </cell>
          <cell r="BS343">
            <v>0</v>
          </cell>
          <cell r="BT343">
            <v>0</v>
          </cell>
          <cell r="BU343">
            <v>0</v>
          </cell>
          <cell r="BV343">
            <v>67000</v>
          </cell>
          <cell r="BW343">
            <v>0</v>
          </cell>
          <cell r="BY343">
            <v>2402</v>
          </cell>
          <cell r="BZ343">
            <v>67000</v>
          </cell>
        </row>
        <row r="344">
          <cell r="A344">
            <v>0</v>
          </cell>
          <cell r="K344">
            <v>0</v>
          </cell>
          <cell r="M344">
            <v>0</v>
          </cell>
          <cell r="O344">
            <v>0</v>
          </cell>
          <cell r="Q344">
            <v>0</v>
          </cell>
          <cell r="S344">
            <v>0</v>
          </cell>
          <cell r="U344">
            <v>0</v>
          </cell>
          <cell r="V344">
            <v>0</v>
          </cell>
          <cell r="W344">
            <v>0</v>
          </cell>
          <cell r="X344">
            <v>0</v>
          </cell>
          <cell r="Y344">
            <v>0</v>
          </cell>
          <cell r="BO344">
            <v>0</v>
          </cell>
          <cell r="BY344" t="str">
            <v>2402 Total</v>
          </cell>
          <cell r="BZ344">
            <v>112000</v>
          </cell>
        </row>
        <row r="345">
          <cell r="A345">
            <v>300491</v>
          </cell>
          <cell r="B345">
            <v>300491</v>
          </cell>
          <cell r="C345" t="str">
            <v>Paul Jone</v>
          </cell>
          <cell r="D345">
            <v>300491</v>
          </cell>
          <cell r="E345">
            <v>300</v>
          </cell>
          <cell r="F345">
            <v>20</v>
          </cell>
          <cell r="G345" t="str">
            <v>LABOUR CHARGES TO 2403 IN CO. 0020</v>
          </cell>
          <cell r="I345">
            <v>0</v>
          </cell>
          <cell r="K345">
            <v>0</v>
          </cell>
          <cell r="M345">
            <v>0</v>
          </cell>
          <cell r="O345">
            <v>0</v>
          </cell>
          <cell r="Q345">
            <v>0</v>
          </cell>
          <cell r="S345">
            <v>0</v>
          </cell>
          <cell r="U345">
            <v>0</v>
          </cell>
          <cell r="V345">
            <v>0</v>
          </cell>
          <cell r="W345">
            <v>0</v>
          </cell>
          <cell r="Y345">
            <v>0</v>
          </cell>
          <cell r="Z345">
            <v>0</v>
          </cell>
          <cell r="AA345">
            <v>0</v>
          </cell>
          <cell r="AB345">
            <v>0</v>
          </cell>
          <cell r="AC345">
            <v>0</v>
          </cell>
          <cell r="AD345">
            <v>400</v>
          </cell>
          <cell r="AE345">
            <v>22400</v>
          </cell>
          <cell r="AF345">
            <v>0</v>
          </cell>
          <cell r="AG345">
            <v>0</v>
          </cell>
          <cell r="AH345">
            <v>0</v>
          </cell>
          <cell r="AI345">
            <v>0</v>
          </cell>
          <cell r="AJ345">
            <v>0</v>
          </cell>
          <cell r="AK345">
            <v>0</v>
          </cell>
          <cell r="AL345">
            <v>0</v>
          </cell>
          <cell r="AM345">
            <v>0</v>
          </cell>
          <cell r="AN345">
            <v>0</v>
          </cell>
          <cell r="AO345">
            <v>0</v>
          </cell>
          <cell r="AP345">
            <v>0</v>
          </cell>
          <cell r="AQ345">
            <v>0</v>
          </cell>
          <cell r="AS345">
            <v>0</v>
          </cell>
          <cell r="AT345">
            <v>0</v>
          </cell>
          <cell r="AU345">
            <v>0</v>
          </cell>
          <cell r="AV345">
            <v>0</v>
          </cell>
          <cell r="AW345">
            <v>0</v>
          </cell>
          <cell r="AY345">
            <v>0</v>
          </cell>
          <cell r="AZ345">
            <v>0</v>
          </cell>
          <cell r="BA345">
            <v>0</v>
          </cell>
          <cell r="BB345">
            <v>0</v>
          </cell>
          <cell r="BC345">
            <v>0</v>
          </cell>
          <cell r="BD345">
            <v>0</v>
          </cell>
          <cell r="BE345">
            <v>0</v>
          </cell>
          <cell r="BF345">
            <v>0</v>
          </cell>
          <cell r="BG345">
            <v>0</v>
          </cell>
          <cell r="BH345">
            <v>0</v>
          </cell>
          <cell r="BI345">
            <v>0</v>
          </cell>
          <cell r="BJ345">
            <v>0</v>
          </cell>
          <cell r="BK345">
            <v>0</v>
          </cell>
          <cell r="BL345">
            <v>0</v>
          </cell>
          <cell r="BM345">
            <v>0</v>
          </cell>
          <cell r="BN345">
            <v>0</v>
          </cell>
          <cell r="BO345">
            <v>0</v>
          </cell>
          <cell r="BP345">
            <v>0</v>
          </cell>
          <cell r="BQ345">
            <v>0</v>
          </cell>
          <cell r="BR345">
            <v>0</v>
          </cell>
          <cell r="BS345">
            <v>0</v>
          </cell>
          <cell r="BT345">
            <v>0</v>
          </cell>
          <cell r="BU345">
            <v>0</v>
          </cell>
          <cell r="BV345">
            <v>0</v>
          </cell>
          <cell r="BW345">
            <v>0</v>
          </cell>
          <cell r="BY345">
            <v>2403</v>
          </cell>
          <cell r="BZ345">
            <v>22400</v>
          </cell>
        </row>
        <row r="346">
          <cell r="A346">
            <v>300640</v>
          </cell>
          <cell r="B346">
            <v>300640</v>
          </cell>
          <cell r="C346" t="str">
            <v>Paul Jones</v>
          </cell>
          <cell r="D346">
            <v>300640</v>
          </cell>
          <cell r="E346">
            <v>300</v>
          </cell>
          <cell r="F346">
            <v>20</v>
          </cell>
          <cell r="G346" t="str">
            <v>UNION BUSINESS</v>
          </cell>
          <cell r="I346">
            <v>0</v>
          </cell>
          <cell r="K346">
            <v>0</v>
          </cell>
          <cell r="M346">
            <v>0</v>
          </cell>
          <cell r="O346">
            <v>0</v>
          </cell>
          <cell r="Q346">
            <v>0</v>
          </cell>
          <cell r="S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S346">
            <v>0</v>
          </cell>
          <cell r="AT346">
            <v>0</v>
          </cell>
          <cell r="AU346">
            <v>0</v>
          </cell>
          <cell r="AV346">
            <v>0</v>
          </cell>
          <cell r="AW346">
            <v>0</v>
          </cell>
          <cell r="AY346">
            <v>0</v>
          </cell>
          <cell r="AZ346">
            <v>0</v>
          </cell>
          <cell r="BA346">
            <v>0</v>
          </cell>
          <cell r="BB346">
            <v>0</v>
          </cell>
          <cell r="BC346">
            <v>0</v>
          </cell>
          <cell r="BD346">
            <v>0</v>
          </cell>
          <cell r="BE346">
            <v>0</v>
          </cell>
          <cell r="BF346">
            <v>0</v>
          </cell>
          <cell r="BG346">
            <v>0</v>
          </cell>
          <cell r="BH346">
            <v>0</v>
          </cell>
          <cell r="BI346">
            <v>0</v>
          </cell>
          <cell r="BJ346">
            <v>0</v>
          </cell>
          <cell r="BK346">
            <v>0</v>
          </cell>
          <cell r="BL346">
            <v>0</v>
          </cell>
          <cell r="BM346">
            <v>0</v>
          </cell>
          <cell r="BN346">
            <v>0</v>
          </cell>
          <cell r="BO346">
            <v>0</v>
          </cell>
          <cell r="BP346">
            <v>0</v>
          </cell>
          <cell r="BQ346">
            <v>0</v>
          </cell>
          <cell r="BR346">
            <v>0</v>
          </cell>
          <cell r="BS346">
            <v>0</v>
          </cell>
          <cell r="BT346">
            <v>0</v>
          </cell>
          <cell r="BU346">
            <v>0</v>
          </cell>
          <cell r="BV346">
            <v>0</v>
          </cell>
          <cell r="BW346">
            <v>0</v>
          </cell>
          <cell r="BY346">
            <v>2403</v>
          </cell>
          <cell r="BZ346">
            <v>0</v>
          </cell>
        </row>
        <row r="347">
          <cell r="A347">
            <v>0</v>
          </cell>
          <cell r="K347">
            <v>0</v>
          </cell>
          <cell r="M347">
            <v>0</v>
          </cell>
          <cell r="O347">
            <v>0</v>
          </cell>
          <cell r="Q347">
            <v>0</v>
          </cell>
          <cell r="S347">
            <v>0</v>
          </cell>
          <cell r="U347">
            <v>0</v>
          </cell>
          <cell r="V347">
            <v>0</v>
          </cell>
          <cell r="W347">
            <v>0</v>
          </cell>
          <cell r="X347">
            <v>0</v>
          </cell>
          <cell r="Y347">
            <v>0</v>
          </cell>
          <cell r="BO347">
            <v>0</v>
          </cell>
          <cell r="BY347" t="str">
            <v>2403 Total</v>
          </cell>
          <cell r="BZ347">
            <v>22400</v>
          </cell>
        </row>
        <row r="348">
          <cell r="A348">
            <v>300492</v>
          </cell>
          <cell r="B348">
            <v>300492</v>
          </cell>
          <cell r="C348" t="str">
            <v>Blaine Desrosiers</v>
          </cell>
          <cell r="D348">
            <v>300492</v>
          </cell>
          <cell r="E348">
            <v>300</v>
          </cell>
          <cell r="F348">
            <v>20</v>
          </cell>
          <cell r="G348" t="str">
            <v>LABOUR CHARGES TO 2404 IN CO. 0020</v>
          </cell>
          <cell r="I348">
            <v>0</v>
          </cell>
          <cell r="K348">
            <v>0</v>
          </cell>
          <cell r="M348">
            <v>0</v>
          </cell>
          <cell r="O348">
            <v>0</v>
          </cell>
          <cell r="Q348">
            <v>0</v>
          </cell>
          <cell r="S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S348">
            <v>0</v>
          </cell>
          <cell r="AT348">
            <v>0</v>
          </cell>
          <cell r="AU348">
            <v>0</v>
          </cell>
          <cell r="AV348">
            <v>0</v>
          </cell>
          <cell r="AW348">
            <v>0</v>
          </cell>
          <cell r="AY348">
            <v>0</v>
          </cell>
          <cell r="AZ348">
            <v>0</v>
          </cell>
          <cell r="BA348">
            <v>0</v>
          </cell>
          <cell r="BB348">
            <v>0</v>
          </cell>
          <cell r="BC348">
            <v>0</v>
          </cell>
          <cell r="BD348">
            <v>0</v>
          </cell>
          <cell r="BE348">
            <v>0</v>
          </cell>
          <cell r="BF348">
            <v>0</v>
          </cell>
          <cell r="BG348">
            <v>0</v>
          </cell>
          <cell r="BH348">
            <v>0</v>
          </cell>
          <cell r="BI348">
            <v>0</v>
          </cell>
          <cell r="BJ348">
            <v>0</v>
          </cell>
          <cell r="BK348">
            <v>0</v>
          </cell>
          <cell r="BL348">
            <v>0</v>
          </cell>
          <cell r="BM348">
            <v>0</v>
          </cell>
          <cell r="BN348">
            <v>0</v>
          </cell>
          <cell r="BO348">
            <v>0</v>
          </cell>
          <cell r="BP348">
            <v>0</v>
          </cell>
          <cell r="BQ348">
            <v>0</v>
          </cell>
          <cell r="BR348">
            <v>0</v>
          </cell>
          <cell r="BS348">
            <v>0</v>
          </cell>
          <cell r="BT348">
            <v>0</v>
          </cell>
          <cell r="BU348">
            <v>0</v>
          </cell>
          <cell r="BV348">
            <v>0</v>
          </cell>
          <cell r="BW348">
            <v>0</v>
          </cell>
          <cell r="BY348">
            <v>2404</v>
          </cell>
          <cell r="BZ348">
            <v>0</v>
          </cell>
        </row>
        <row r="349">
          <cell r="A349">
            <v>300584</v>
          </cell>
          <cell r="B349">
            <v>300584</v>
          </cell>
          <cell r="C349" t="str">
            <v>Blaine Desrosiers</v>
          </cell>
          <cell r="D349">
            <v>300584</v>
          </cell>
          <cell r="E349">
            <v>300</v>
          </cell>
          <cell r="F349">
            <v>20</v>
          </cell>
          <cell r="G349" t="str">
            <v>Storekeeping Relief</v>
          </cell>
          <cell r="I349">
            <v>0</v>
          </cell>
          <cell r="K349">
            <v>0</v>
          </cell>
          <cell r="M349">
            <v>0</v>
          </cell>
          <cell r="O349">
            <v>0</v>
          </cell>
          <cell r="Q349">
            <v>0</v>
          </cell>
          <cell r="S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S349">
            <v>0</v>
          </cell>
          <cell r="AT349">
            <v>0</v>
          </cell>
          <cell r="AU349">
            <v>0</v>
          </cell>
          <cell r="AV349">
            <v>0</v>
          </cell>
          <cell r="AW349">
            <v>0</v>
          </cell>
          <cell r="AY349">
            <v>0</v>
          </cell>
          <cell r="AZ349">
            <v>0</v>
          </cell>
          <cell r="BA349">
            <v>0</v>
          </cell>
          <cell r="BB349">
            <v>0</v>
          </cell>
          <cell r="BC349">
            <v>0</v>
          </cell>
          <cell r="BD349">
            <v>0</v>
          </cell>
          <cell r="BE349">
            <v>0</v>
          </cell>
          <cell r="BF349">
            <v>0</v>
          </cell>
          <cell r="BG349">
            <v>0</v>
          </cell>
          <cell r="BH349">
            <v>0</v>
          </cell>
          <cell r="BI349">
            <v>0</v>
          </cell>
          <cell r="BJ349">
            <v>0</v>
          </cell>
          <cell r="BK349">
            <v>0</v>
          </cell>
          <cell r="BL349">
            <v>0</v>
          </cell>
          <cell r="BM349">
            <v>0</v>
          </cell>
          <cell r="BN349">
            <v>0</v>
          </cell>
          <cell r="BO349">
            <v>0</v>
          </cell>
          <cell r="BP349">
            <v>0</v>
          </cell>
          <cell r="BQ349">
            <v>0</v>
          </cell>
          <cell r="BR349">
            <v>0</v>
          </cell>
          <cell r="BS349">
            <v>0</v>
          </cell>
          <cell r="BT349">
            <v>0</v>
          </cell>
          <cell r="BU349">
            <v>0</v>
          </cell>
          <cell r="BV349">
            <v>0</v>
          </cell>
          <cell r="BW349">
            <v>0</v>
          </cell>
          <cell r="BY349">
            <v>2404</v>
          </cell>
          <cell r="BZ349">
            <v>0</v>
          </cell>
        </row>
        <row r="350">
          <cell r="A350">
            <v>300681</v>
          </cell>
          <cell r="B350">
            <v>300681</v>
          </cell>
          <cell r="C350" t="str">
            <v>Blaine Desrosiers</v>
          </cell>
          <cell r="D350">
            <v>300681</v>
          </cell>
          <cell r="E350">
            <v>300</v>
          </cell>
          <cell r="F350">
            <v>20</v>
          </cell>
          <cell r="G350" t="str">
            <v>Purchasing Management Function</v>
          </cell>
          <cell r="I350">
            <v>0</v>
          </cell>
          <cell r="K350">
            <v>0</v>
          </cell>
          <cell r="M350">
            <v>0</v>
          </cell>
          <cell r="O350">
            <v>0</v>
          </cell>
          <cell r="Q350">
            <v>0</v>
          </cell>
          <cell r="S350">
            <v>0</v>
          </cell>
          <cell r="U350">
            <v>0</v>
          </cell>
          <cell r="V350">
            <v>0</v>
          </cell>
          <cell r="W350">
            <v>0</v>
          </cell>
          <cell r="X350">
            <v>0</v>
          </cell>
          <cell r="Y350">
            <v>0</v>
          </cell>
          <cell r="AA350">
            <v>0</v>
          </cell>
          <cell r="AB350">
            <v>0</v>
          </cell>
          <cell r="AC350">
            <v>0</v>
          </cell>
          <cell r="AD350">
            <v>480</v>
          </cell>
          <cell r="AE350">
            <v>26880</v>
          </cell>
          <cell r="AF350">
            <v>0</v>
          </cell>
          <cell r="AG350">
            <v>0</v>
          </cell>
          <cell r="AH350">
            <v>0</v>
          </cell>
          <cell r="AI350">
            <v>0</v>
          </cell>
          <cell r="AJ350">
            <v>0</v>
          </cell>
          <cell r="AK350">
            <v>0</v>
          </cell>
          <cell r="AL350">
            <v>0</v>
          </cell>
          <cell r="AM350">
            <v>0</v>
          </cell>
          <cell r="AN350">
            <v>0</v>
          </cell>
          <cell r="AO350">
            <v>0</v>
          </cell>
          <cell r="AP350">
            <v>0</v>
          </cell>
          <cell r="AQ350">
            <v>0</v>
          </cell>
          <cell r="AS350">
            <v>0</v>
          </cell>
          <cell r="AT350">
            <v>0</v>
          </cell>
          <cell r="AU350">
            <v>0</v>
          </cell>
          <cell r="AV350">
            <v>0</v>
          </cell>
          <cell r="AW350">
            <v>0</v>
          </cell>
          <cell r="AY350">
            <v>0</v>
          </cell>
          <cell r="AZ350">
            <v>0</v>
          </cell>
          <cell r="BA350">
            <v>0</v>
          </cell>
          <cell r="BB350">
            <v>0</v>
          </cell>
          <cell r="BC350">
            <v>0</v>
          </cell>
          <cell r="BD350">
            <v>0</v>
          </cell>
          <cell r="BE350">
            <v>0</v>
          </cell>
          <cell r="BF350">
            <v>0</v>
          </cell>
          <cell r="BG350">
            <v>0</v>
          </cell>
          <cell r="BH350">
            <v>0</v>
          </cell>
          <cell r="BI350">
            <v>0</v>
          </cell>
          <cell r="BJ350">
            <v>0</v>
          </cell>
          <cell r="BK350">
            <v>0</v>
          </cell>
          <cell r="BL350">
            <v>400</v>
          </cell>
          <cell r="BM350">
            <v>15600</v>
          </cell>
          <cell r="BN350">
            <v>0</v>
          </cell>
          <cell r="BO350">
            <v>0</v>
          </cell>
          <cell r="BP350">
            <v>0</v>
          </cell>
          <cell r="BQ350">
            <v>0</v>
          </cell>
          <cell r="BR350">
            <v>0</v>
          </cell>
          <cell r="BS350">
            <v>0</v>
          </cell>
          <cell r="BT350">
            <v>0</v>
          </cell>
          <cell r="BU350">
            <v>0</v>
          </cell>
          <cell r="BV350">
            <v>0</v>
          </cell>
          <cell r="BW350">
            <v>0</v>
          </cell>
          <cell r="BY350">
            <v>2404</v>
          </cell>
          <cell r="BZ350">
            <v>42480</v>
          </cell>
        </row>
        <row r="351">
          <cell r="A351">
            <v>0</v>
          </cell>
          <cell r="K351">
            <v>0</v>
          </cell>
          <cell r="M351">
            <v>0</v>
          </cell>
          <cell r="O351">
            <v>0</v>
          </cell>
          <cell r="Q351">
            <v>0</v>
          </cell>
          <cell r="S351">
            <v>0</v>
          </cell>
          <cell r="U351">
            <v>0</v>
          </cell>
          <cell r="V351">
            <v>0</v>
          </cell>
          <cell r="W351">
            <v>0</v>
          </cell>
          <cell r="X351">
            <v>0</v>
          </cell>
          <cell r="Y351">
            <v>0</v>
          </cell>
          <cell r="BO351">
            <v>0</v>
          </cell>
          <cell r="BY351" t="str">
            <v>2404 Total</v>
          </cell>
          <cell r="BZ351">
            <v>42480</v>
          </cell>
        </row>
        <row r="352">
          <cell r="A352">
            <v>300201</v>
          </cell>
          <cell r="B352">
            <v>300201</v>
          </cell>
          <cell r="C352" t="str">
            <v>Bernie Haines</v>
          </cell>
          <cell r="D352">
            <v>300201</v>
          </cell>
          <cell r="E352">
            <v>300</v>
          </cell>
          <cell r="F352">
            <v>20</v>
          </cell>
          <cell r="G352" t="str">
            <v>Environment, Health &amp; Safety Services</v>
          </cell>
          <cell r="I352">
            <v>0</v>
          </cell>
          <cell r="K352">
            <v>0</v>
          </cell>
          <cell r="M352">
            <v>0</v>
          </cell>
          <cell r="O352">
            <v>0</v>
          </cell>
          <cell r="Q352">
            <v>0</v>
          </cell>
          <cell r="S352">
            <v>0</v>
          </cell>
          <cell r="U352">
            <v>0</v>
          </cell>
          <cell r="V352">
            <v>0</v>
          </cell>
          <cell r="W352">
            <v>0</v>
          </cell>
          <cell r="X352">
            <v>0</v>
          </cell>
          <cell r="Y352">
            <v>0</v>
          </cell>
          <cell r="Z352">
            <v>0</v>
          </cell>
          <cell r="AA352">
            <v>0</v>
          </cell>
          <cell r="AB352">
            <v>0</v>
          </cell>
          <cell r="AC352">
            <v>0</v>
          </cell>
          <cell r="AD352">
            <v>64</v>
          </cell>
          <cell r="AE352">
            <v>3584</v>
          </cell>
          <cell r="AF352">
            <v>0</v>
          </cell>
          <cell r="AG352">
            <v>0</v>
          </cell>
          <cell r="AH352">
            <v>0</v>
          </cell>
          <cell r="AI352">
            <v>0</v>
          </cell>
          <cell r="AJ352">
            <v>0</v>
          </cell>
          <cell r="AK352">
            <v>0</v>
          </cell>
          <cell r="AL352">
            <v>0</v>
          </cell>
          <cell r="AM352">
            <v>0</v>
          </cell>
          <cell r="AN352">
            <v>0</v>
          </cell>
          <cell r="AO352">
            <v>0</v>
          </cell>
          <cell r="AP352">
            <v>0</v>
          </cell>
          <cell r="AQ352">
            <v>0</v>
          </cell>
          <cell r="AS352">
            <v>0</v>
          </cell>
          <cell r="AT352">
            <v>0</v>
          </cell>
          <cell r="AU352">
            <v>0</v>
          </cell>
          <cell r="AV352">
            <v>0</v>
          </cell>
          <cell r="AW352">
            <v>0</v>
          </cell>
          <cell r="AY352">
            <v>0</v>
          </cell>
          <cell r="AZ352">
            <v>0</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0</v>
          </cell>
          <cell r="BP352">
            <v>0</v>
          </cell>
          <cell r="BQ352">
            <v>0</v>
          </cell>
          <cell r="BR352">
            <v>0</v>
          </cell>
          <cell r="BS352">
            <v>0</v>
          </cell>
          <cell r="BT352">
            <v>0</v>
          </cell>
          <cell r="BU352">
            <v>0</v>
          </cell>
          <cell r="BV352">
            <v>0</v>
          </cell>
          <cell r="BW352">
            <v>0</v>
          </cell>
          <cell r="BY352">
            <v>2405</v>
          </cell>
          <cell r="BZ352">
            <v>3584</v>
          </cell>
        </row>
        <row r="353">
          <cell r="A353">
            <v>300493</v>
          </cell>
          <cell r="B353">
            <v>300493</v>
          </cell>
          <cell r="C353" t="str">
            <v>Bernie Haines</v>
          </cell>
          <cell r="D353">
            <v>300493</v>
          </cell>
          <cell r="E353">
            <v>300</v>
          </cell>
          <cell r="F353">
            <v>20</v>
          </cell>
          <cell r="G353" t="str">
            <v>LABOUR CHARGES TO 2405 IN CO. 0020</v>
          </cell>
          <cell r="I353">
            <v>0</v>
          </cell>
          <cell r="K353">
            <v>0</v>
          </cell>
          <cell r="M353">
            <v>0</v>
          </cell>
          <cell r="O353">
            <v>0</v>
          </cell>
          <cell r="Q353">
            <v>0</v>
          </cell>
          <cell r="S353">
            <v>0</v>
          </cell>
          <cell r="U353">
            <v>0</v>
          </cell>
          <cell r="V353">
            <v>0</v>
          </cell>
          <cell r="W353">
            <v>0</v>
          </cell>
          <cell r="X353">
            <v>0</v>
          </cell>
          <cell r="Y353">
            <v>0</v>
          </cell>
          <cell r="Z353">
            <v>0</v>
          </cell>
          <cell r="AA353">
            <v>0</v>
          </cell>
          <cell r="AB353">
            <v>0</v>
          </cell>
          <cell r="AC353">
            <v>0</v>
          </cell>
          <cell r="AD353">
            <v>400</v>
          </cell>
          <cell r="AE353">
            <v>22400</v>
          </cell>
          <cell r="AF353">
            <v>0</v>
          </cell>
          <cell r="AG353">
            <v>0</v>
          </cell>
          <cell r="AH353">
            <v>0</v>
          </cell>
          <cell r="AI353">
            <v>0</v>
          </cell>
          <cell r="AJ353">
            <v>0</v>
          </cell>
          <cell r="AK353">
            <v>0</v>
          </cell>
          <cell r="AL353">
            <v>0</v>
          </cell>
          <cell r="AM353">
            <v>0</v>
          </cell>
          <cell r="AN353">
            <v>0</v>
          </cell>
          <cell r="AO353">
            <v>0</v>
          </cell>
          <cell r="AP353">
            <v>0</v>
          </cell>
          <cell r="AQ353">
            <v>0</v>
          </cell>
          <cell r="AS353">
            <v>0</v>
          </cell>
          <cell r="AT353">
            <v>0</v>
          </cell>
          <cell r="AU353">
            <v>0</v>
          </cell>
          <cell r="AV353">
            <v>0</v>
          </cell>
          <cell r="AW353">
            <v>0</v>
          </cell>
          <cell r="AY353">
            <v>0</v>
          </cell>
          <cell r="AZ353">
            <v>0</v>
          </cell>
          <cell r="BA353">
            <v>0</v>
          </cell>
          <cell r="BB353">
            <v>350</v>
          </cell>
          <cell r="BC353">
            <v>18007.5</v>
          </cell>
          <cell r="BD353">
            <v>0</v>
          </cell>
          <cell r="BE353">
            <v>0</v>
          </cell>
          <cell r="BF353">
            <v>0</v>
          </cell>
          <cell r="BG353">
            <v>0</v>
          </cell>
          <cell r="BH353">
            <v>0</v>
          </cell>
          <cell r="BI353">
            <v>0</v>
          </cell>
          <cell r="BJ353">
            <v>0</v>
          </cell>
          <cell r="BK353">
            <v>0</v>
          </cell>
          <cell r="BL353">
            <v>0</v>
          </cell>
          <cell r="BM353">
            <v>0</v>
          </cell>
          <cell r="BN353">
            <v>0</v>
          </cell>
          <cell r="BO353">
            <v>0</v>
          </cell>
          <cell r="BP353">
            <v>0</v>
          </cell>
          <cell r="BQ353">
            <v>0</v>
          </cell>
          <cell r="BR353">
            <v>0</v>
          </cell>
          <cell r="BS353">
            <v>0</v>
          </cell>
          <cell r="BT353">
            <v>0</v>
          </cell>
          <cell r="BU353">
            <v>0</v>
          </cell>
          <cell r="BV353">
            <v>0</v>
          </cell>
          <cell r="BW353">
            <v>0</v>
          </cell>
          <cell r="BY353">
            <v>2405</v>
          </cell>
          <cell r="BZ353">
            <v>40407.5</v>
          </cell>
        </row>
        <row r="354">
          <cell r="A354">
            <v>0</v>
          </cell>
          <cell r="K354">
            <v>0</v>
          </cell>
          <cell r="M354">
            <v>0</v>
          </cell>
          <cell r="O354">
            <v>0</v>
          </cell>
          <cell r="Q354">
            <v>0</v>
          </cell>
          <cell r="S354">
            <v>0</v>
          </cell>
          <cell r="U354">
            <v>0</v>
          </cell>
          <cell r="V354">
            <v>0</v>
          </cell>
          <cell r="W354">
            <v>0</v>
          </cell>
          <cell r="X354">
            <v>0</v>
          </cell>
          <cell r="Y354">
            <v>0</v>
          </cell>
          <cell r="BO354">
            <v>0</v>
          </cell>
          <cell r="BY354" t="str">
            <v>2405 Total</v>
          </cell>
          <cell r="BZ354">
            <v>43991.5</v>
          </cell>
        </row>
        <row r="355">
          <cell r="A355">
            <v>300220</v>
          </cell>
          <cell r="B355">
            <v>300220</v>
          </cell>
          <cell r="C355" t="str">
            <v>Blaine Desrosiers</v>
          </cell>
          <cell r="D355">
            <v>300220</v>
          </cell>
          <cell r="E355">
            <v>300</v>
          </cell>
          <cell r="F355">
            <v>20</v>
          </cell>
          <cell r="G355" t="str">
            <v>Maintenance on Int/ext Service Center</v>
          </cell>
          <cell r="I355">
            <v>0</v>
          </cell>
          <cell r="K355">
            <v>0</v>
          </cell>
          <cell r="M355">
            <v>0</v>
          </cell>
          <cell r="O355">
            <v>0</v>
          </cell>
          <cell r="Q355">
            <v>0</v>
          </cell>
          <cell r="S355">
            <v>0</v>
          </cell>
          <cell r="U355">
            <v>0</v>
          </cell>
          <cell r="V355">
            <v>0</v>
          </cell>
          <cell r="W355">
            <v>0</v>
          </cell>
          <cell r="X355">
            <v>0</v>
          </cell>
          <cell r="Y355">
            <v>0</v>
          </cell>
          <cell r="Z355">
            <v>0</v>
          </cell>
          <cell r="AA355">
            <v>0</v>
          </cell>
          <cell r="AB355">
            <v>0</v>
          </cell>
          <cell r="AC355">
            <v>0</v>
          </cell>
          <cell r="AD355">
            <v>1487</v>
          </cell>
          <cell r="AE355">
            <v>83272</v>
          </cell>
          <cell r="AF355">
            <v>0</v>
          </cell>
          <cell r="AG355">
            <v>0</v>
          </cell>
          <cell r="AH355">
            <v>0</v>
          </cell>
          <cell r="AI355">
            <v>0</v>
          </cell>
          <cell r="AJ355">
            <v>0</v>
          </cell>
          <cell r="AK355">
            <v>0</v>
          </cell>
          <cell r="AL355">
            <v>0</v>
          </cell>
          <cell r="AM355">
            <v>0</v>
          </cell>
          <cell r="AN355">
            <v>0</v>
          </cell>
          <cell r="AO355">
            <v>0</v>
          </cell>
          <cell r="AP355">
            <v>0</v>
          </cell>
          <cell r="AQ355">
            <v>0</v>
          </cell>
          <cell r="AS355">
            <v>0</v>
          </cell>
          <cell r="AT355">
            <v>0</v>
          </cell>
          <cell r="AU355">
            <v>0</v>
          </cell>
          <cell r="AV355">
            <v>0</v>
          </cell>
          <cell r="AW355">
            <v>0</v>
          </cell>
          <cell r="AY355">
            <v>0</v>
          </cell>
          <cell r="AZ355">
            <v>0</v>
          </cell>
          <cell r="BA355">
            <v>0</v>
          </cell>
          <cell r="BB355">
            <v>0</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0</v>
          </cell>
          <cell r="BV355">
            <v>259500</v>
          </cell>
          <cell r="BW355">
            <v>0</v>
          </cell>
          <cell r="BY355">
            <v>2415</v>
          </cell>
          <cell r="BZ355">
            <v>342772</v>
          </cell>
        </row>
        <row r="356">
          <cell r="A356">
            <v>300585</v>
          </cell>
          <cell r="B356">
            <v>300585</v>
          </cell>
          <cell r="C356" t="str">
            <v>Blaine Desrosiers</v>
          </cell>
          <cell r="D356">
            <v>300585</v>
          </cell>
          <cell r="E356">
            <v>300</v>
          </cell>
          <cell r="F356">
            <v>20</v>
          </cell>
          <cell r="G356" t="str">
            <v>Fleet Maintenanace for INC.</v>
          </cell>
          <cell r="I356">
            <v>0</v>
          </cell>
          <cell r="K356">
            <v>0</v>
          </cell>
          <cell r="M356">
            <v>0</v>
          </cell>
          <cell r="O356">
            <v>0</v>
          </cell>
          <cell r="Q356">
            <v>0</v>
          </cell>
          <cell r="S356">
            <v>0</v>
          </cell>
          <cell r="U356">
            <v>0</v>
          </cell>
          <cell r="V356">
            <v>0</v>
          </cell>
          <cell r="W356">
            <v>0</v>
          </cell>
          <cell r="X356">
            <v>0</v>
          </cell>
          <cell r="Y356">
            <v>0</v>
          </cell>
          <cell r="Z356">
            <v>0</v>
          </cell>
          <cell r="AA356">
            <v>0</v>
          </cell>
          <cell r="AB356">
            <v>0</v>
          </cell>
          <cell r="AC356">
            <v>0</v>
          </cell>
          <cell r="AD356">
            <v>260</v>
          </cell>
          <cell r="AE356">
            <v>14560</v>
          </cell>
          <cell r="AF356">
            <v>0</v>
          </cell>
          <cell r="AG356">
            <v>0</v>
          </cell>
          <cell r="AH356">
            <v>0</v>
          </cell>
          <cell r="AI356">
            <v>0</v>
          </cell>
          <cell r="AJ356">
            <v>0</v>
          </cell>
          <cell r="AK356">
            <v>0</v>
          </cell>
          <cell r="AL356">
            <v>0</v>
          </cell>
          <cell r="AM356">
            <v>0</v>
          </cell>
          <cell r="AN356">
            <v>0</v>
          </cell>
          <cell r="AO356">
            <v>0</v>
          </cell>
          <cell r="AP356">
            <v>0</v>
          </cell>
          <cell r="AQ356">
            <v>0</v>
          </cell>
          <cell r="AS356">
            <v>0</v>
          </cell>
          <cell r="AT356">
            <v>0</v>
          </cell>
          <cell r="AU356">
            <v>0</v>
          </cell>
          <cell r="AV356">
            <v>0</v>
          </cell>
          <cell r="AW356">
            <v>0</v>
          </cell>
          <cell r="AY356">
            <v>0</v>
          </cell>
          <cell r="AZ356">
            <v>0</v>
          </cell>
          <cell r="BA356">
            <v>0</v>
          </cell>
          <cell r="BB356">
            <v>0</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v>0</v>
          </cell>
          <cell r="BR356">
            <v>0</v>
          </cell>
          <cell r="BS356">
            <v>0</v>
          </cell>
          <cell r="BT356">
            <v>0</v>
          </cell>
          <cell r="BU356">
            <v>0</v>
          </cell>
          <cell r="BV356">
            <v>0</v>
          </cell>
          <cell r="BW356">
            <v>0</v>
          </cell>
          <cell r="BY356">
            <v>2415</v>
          </cell>
          <cell r="BZ356">
            <v>14560</v>
          </cell>
        </row>
        <row r="357">
          <cell r="A357">
            <v>300586</v>
          </cell>
          <cell r="B357">
            <v>300586</v>
          </cell>
          <cell r="C357" t="str">
            <v>Blaine Desrosiers</v>
          </cell>
          <cell r="D357">
            <v>300586</v>
          </cell>
          <cell r="E357">
            <v>300</v>
          </cell>
          <cell r="F357">
            <v>20</v>
          </cell>
          <cell r="G357" t="str">
            <v>Fleet Maintenanace for LTD</v>
          </cell>
          <cell r="I357">
            <v>0</v>
          </cell>
          <cell r="K357">
            <v>0</v>
          </cell>
          <cell r="M357">
            <v>0</v>
          </cell>
          <cell r="O357">
            <v>0</v>
          </cell>
          <cell r="Q357">
            <v>0</v>
          </cell>
          <cell r="S357">
            <v>0</v>
          </cell>
          <cell r="U357">
            <v>0</v>
          </cell>
          <cell r="V357">
            <v>0</v>
          </cell>
          <cell r="W357">
            <v>0</v>
          </cell>
          <cell r="X357">
            <v>0</v>
          </cell>
          <cell r="Y357">
            <v>0</v>
          </cell>
          <cell r="Z357">
            <v>0</v>
          </cell>
          <cell r="AA357">
            <v>0</v>
          </cell>
          <cell r="AB357">
            <v>0</v>
          </cell>
          <cell r="AC357">
            <v>0</v>
          </cell>
          <cell r="AD357">
            <v>260</v>
          </cell>
          <cell r="AE357">
            <v>14560</v>
          </cell>
          <cell r="AF357">
            <v>0</v>
          </cell>
          <cell r="AG357">
            <v>0</v>
          </cell>
          <cell r="AH357">
            <v>0</v>
          </cell>
          <cell r="AI357">
            <v>0</v>
          </cell>
          <cell r="AJ357">
            <v>0</v>
          </cell>
          <cell r="AK357">
            <v>0</v>
          </cell>
          <cell r="AL357">
            <v>0</v>
          </cell>
          <cell r="AM357">
            <v>0</v>
          </cell>
          <cell r="AN357">
            <v>0</v>
          </cell>
          <cell r="AO357">
            <v>0</v>
          </cell>
          <cell r="AP357">
            <v>0</v>
          </cell>
          <cell r="AQ357">
            <v>0</v>
          </cell>
          <cell r="AS357">
            <v>0</v>
          </cell>
          <cell r="AT357">
            <v>0</v>
          </cell>
          <cell r="AU357">
            <v>0</v>
          </cell>
          <cell r="AV357">
            <v>0</v>
          </cell>
          <cell r="AW357">
            <v>0</v>
          </cell>
          <cell r="AY357">
            <v>0</v>
          </cell>
          <cell r="AZ357">
            <v>0</v>
          </cell>
          <cell r="BA357">
            <v>0</v>
          </cell>
          <cell r="BB357">
            <v>0</v>
          </cell>
          <cell r="BC357">
            <v>0</v>
          </cell>
          <cell r="BD357">
            <v>0</v>
          </cell>
          <cell r="BE357">
            <v>0</v>
          </cell>
          <cell r="BF357">
            <v>0</v>
          </cell>
          <cell r="BG357">
            <v>0</v>
          </cell>
          <cell r="BH357">
            <v>0</v>
          </cell>
          <cell r="BI357">
            <v>0</v>
          </cell>
          <cell r="BJ357">
            <v>0</v>
          </cell>
          <cell r="BK357">
            <v>0</v>
          </cell>
          <cell r="BL357">
            <v>0</v>
          </cell>
          <cell r="BM357">
            <v>0</v>
          </cell>
          <cell r="BN357">
            <v>0</v>
          </cell>
          <cell r="BO357">
            <v>0</v>
          </cell>
          <cell r="BP357">
            <v>0</v>
          </cell>
          <cell r="BQ357">
            <v>0</v>
          </cell>
          <cell r="BR357">
            <v>0</v>
          </cell>
          <cell r="BS357">
            <v>0</v>
          </cell>
          <cell r="BT357">
            <v>0</v>
          </cell>
          <cell r="BU357">
            <v>0</v>
          </cell>
          <cell r="BV357">
            <v>0</v>
          </cell>
          <cell r="BW357">
            <v>0</v>
          </cell>
          <cell r="BY357">
            <v>2415</v>
          </cell>
          <cell r="BZ357">
            <v>14560</v>
          </cell>
        </row>
        <row r="358">
          <cell r="A358">
            <v>300680</v>
          </cell>
          <cell r="B358">
            <v>300680</v>
          </cell>
          <cell r="C358" t="str">
            <v>Blaine Desrosiers</v>
          </cell>
          <cell r="D358">
            <v>300680</v>
          </cell>
          <cell r="E358">
            <v>300</v>
          </cell>
          <cell r="F358">
            <v>20</v>
          </cell>
          <cell r="G358" t="str">
            <v>Property Management Function</v>
          </cell>
          <cell r="I358">
            <v>0</v>
          </cell>
          <cell r="K358">
            <v>0</v>
          </cell>
          <cell r="M358">
            <v>0</v>
          </cell>
          <cell r="O358">
            <v>0</v>
          </cell>
          <cell r="Q358">
            <v>0</v>
          </cell>
          <cell r="S358">
            <v>0</v>
          </cell>
          <cell r="U358">
            <v>0</v>
          </cell>
          <cell r="V358">
            <v>0</v>
          </cell>
          <cell r="W358">
            <v>0</v>
          </cell>
          <cell r="X358">
            <v>0</v>
          </cell>
          <cell r="Y358">
            <v>0</v>
          </cell>
          <cell r="Z358">
            <v>0</v>
          </cell>
          <cell r="AA358">
            <v>0</v>
          </cell>
          <cell r="AB358">
            <v>0</v>
          </cell>
          <cell r="AC358">
            <v>0</v>
          </cell>
          <cell r="AD358">
            <v>376</v>
          </cell>
          <cell r="AE358">
            <v>21056</v>
          </cell>
          <cell r="AF358">
            <v>0</v>
          </cell>
          <cell r="AG358">
            <v>0</v>
          </cell>
          <cell r="AH358">
            <v>0</v>
          </cell>
          <cell r="AI358">
            <v>0</v>
          </cell>
          <cell r="AJ358">
            <v>0</v>
          </cell>
          <cell r="AK358">
            <v>0</v>
          </cell>
          <cell r="AL358">
            <v>0</v>
          </cell>
          <cell r="AM358">
            <v>0</v>
          </cell>
          <cell r="AN358">
            <v>0</v>
          </cell>
          <cell r="AO358">
            <v>0</v>
          </cell>
          <cell r="AP358">
            <v>0</v>
          </cell>
          <cell r="AQ358">
            <v>0</v>
          </cell>
          <cell r="AS358">
            <v>0</v>
          </cell>
          <cell r="AT358">
            <v>0</v>
          </cell>
          <cell r="AU358">
            <v>0</v>
          </cell>
          <cell r="AV358">
            <v>0</v>
          </cell>
          <cell r="AW358">
            <v>0</v>
          </cell>
          <cell r="AY358">
            <v>0</v>
          </cell>
          <cell r="AZ358">
            <v>0</v>
          </cell>
          <cell r="BA358">
            <v>0</v>
          </cell>
          <cell r="BB358">
            <v>0</v>
          </cell>
          <cell r="BC358">
            <v>0</v>
          </cell>
          <cell r="BD358">
            <v>0</v>
          </cell>
          <cell r="BE358">
            <v>0</v>
          </cell>
          <cell r="BF358">
            <v>0</v>
          </cell>
          <cell r="BG358">
            <v>0</v>
          </cell>
          <cell r="BH358">
            <v>0</v>
          </cell>
          <cell r="BI358">
            <v>0</v>
          </cell>
          <cell r="BJ358">
            <v>0</v>
          </cell>
          <cell r="BK358">
            <v>0</v>
          </cell>
          <cell r="BL358">
            <v>0</v>
          </cell>
          <cell r="BM358">
            <v>0</v>
          </cell>
          <cell r="BN358">
            <v>0</v>
          </cell>
          <cell r="BO358">
            <v>0</v>
          </cell>
          <cell r="BP358">
            <v>0</v>
          </cell>
          <cell r="BQ358">
            <v>0</v>
          </cell>
          <cell r="BR358">
            <v>0</v>
          </cell>
          <cell r="BS358">
            <v>0</v>
          </cell>
          <cell r="BT358">
            <v>0</v>
          </cell>
          <cell r="BU358">
            <v>0</v>
          </cell>
          <cell r="BV358">
            <v>0</v>
          </cell>
          <cell r="BW358">
            <v>0</v>
          </cell>
          <cell r="BY358">
            <v>2415</v>
          </cell>
          <cell r="BZ358">
            <v>21056</v>
          </cell>
        </row>
        <row r="359">
          <cell r="A359">
            <v>300977</v>
          </cell>
          <cell r="B359">
            <v>300977</v>
          </cell>
          <cell r="C359" t="str">
            <v>Blaine Desrosiers</v>
          </cell>
          <cell r="D359">
            <v>300977</v>
          </cell>
          <cell r="E359">
            <v>300</v>
          </cell>
          <cell r="F359">
            <v>20</v>
          </cell>
          <cell r="G359" t="str">
            <v>Disaster Recovery Site Maintenance</v>
          </cell>
          <cell r="I359">
            <v>0</v>
          </cell>
          <cell r="K359">
            <v>0</v>
          </cell>
          <cell r="M359">
            <v>0</v>
          </cell>
          <cell r="O359">
            <v>0</v>
          </cell>
          <cell r="Q359">
            <v>0</v>
          </cell>
          <cell r="S359">
            <v>0</v>
          </cell>
          <cell r="U359">
            <v>0</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S359">
            <v>0</v>
          </cell>
          <cell r="AT359">
            <v>0</v>
          </cell>
          <cell r="AU359">
            <v>0</v>
          </cell>
          <cell r="AV359">
            <v>0</v>
          </cell>
          <cell r="AW359">
            <v>0</v>
          </cell>
          <cell r="AY359">
            <v>0</v>
          </cell>
          <cell r="AZ359">
            <v>0</v>
          </cell>
          <cell r="BA359">
            <v>0</v>
          </cell>
          <cell r="BB359">
            <v>0</v>
          </cell>
          <cell r="BC359">
            <v>0</v>
          </cell>
          <cell r="BD359">
            <v>0</v>
          </cell>
          <cell r="BE359">
            <v>0</v>
          </cell>
          <cell r="BF359">
            <v>0</v>
          </cell>
          <cell r="BG359">
            <v>0</v>
          </cell>
          <cell r="BH359">
            <v>0</v>
          </cell>
          <cell r="BI359">
            <v>0</v>
          </cell>
          <cell r="BJ359">
            <v>0</v>
          </cell>
          <cell r="BK359">
            <v>0</v>
          </cell>
          <cell r="BL359">
            <v>0</v>
          </cell>
          <cell r="BM359">
            <v>0</v>
          </cell>
          <cell r="BN359">
            <v>0</v>
          </cell>
          <cell r="BO359">
            <v>0</v>
          </cell>
          <cell r="BP359">
            <v>0</v>
          </cell>
          <cell r="BQ359">
            <v>0</v>
          </cell>
          <cell r="BR359">
            <v>0</v>
          </cell>
          <cell r="BS359">
            <v>0</v>
          </cell>
          <cell r="BT359">
            <v>0</v>
          </cell>
          <cell r="BU359">
            <v>0</v>
          </cell>
          <cell r="BV359">
            <v>24000</v>
          </cell>
          <cell r="BW359">
            <v>0</v>
          </cell>
          <cell r="BY359">
            <v>2415</v>
          </cell>
          <cell r="BZ359">
            <v>24000</v>
          </cell>
        </row>
        <row r="360">
          <cell r="A360">
            <v>0</v>
          </cell>
          <cell r="K360">
            <v>0</v>
          </cell>
          <cell r="M360">
            <v>0</v>
          </cell>
          <cell r="O360">
            <v>0</v>
          </cell>
          <cell r="Q360">
            <v>0</v>
          </cell>
          <cell r="S360">
            <v>0</v>
          </cell>
          <cell r="U360">
            <v>0</v>
          </cell>
          <cell r="V360">
            <v>0</v>
          </cell>
          <cell r="W360">
            <v>0</v>
          </cell>
          <cell r="X360">
            <v>0</v>
          </cell>
          <cell r="Y360">
            <v>0</v>
          </cell>
          <cell r="BO360">
            <v>0</v>
          </cell>
          <cell r="BY360" t="str">
            <v>2415 Total</v>
          </cell>
          <cell r="BZ360">
            <v>416948</v>
          </cell>
        </row>
        <row r="361">
          <cell r="A361">
            <v>300400</v>
          </cell>
          <cell r="B361">
            <v>300400</v>
          </cell>
          <cell r="C361" t="str">
            <v>Kristine Carmichael</v>
          </cell>
          <cell r="D361">
            <v>300400</v>
          </cell>
          <cell r="E361">
            <v>300</v>
          </cell>
          <cell r="F361">
            <v>20</v>
          </cell>
          <cell r="G361" t="str">
            <v>Customer Collections - Cust Service</v>
          </cell>
          <cell r="I361">
            <v>0</v>
          </cell>
          <cell r="K361">
            <v>0</v>
          </cell>
          <cell r="M361">
            <v>0</v>
          </cell>
          <cell r="O361">
            <v>0</v>
          </cell>
          <cell r="Q361">
            <v>0</v>
          </cell>
          <cell r="S361">
            <v>0</v>
          </cell>
          <cell r="U361">
            <v>0</v>
          </cell>
          <cell r="V361">
            <v>0</v>
          </cell>
          <cell r="W361">
            <v>0</v>
          </cell>
          <cell r="X361">
            <v>0</v>
          </cell>
          <cell r="Y361">
            <v>0</v>
          </cell>
          <cell r="Z361">
            <v>0</v>
          </cell>
          <cell r="AA361">
            <v>0</v>
          </cell>
          <cell r="AB361">
            <v>0</v>
          </cell>
          <cell r="AC361">
            <v>0</v>
          </cell>
          <cell r="AD361">
            <v>0</v>
          </cell>
          <cell r="AE361">
            <v>0</v>
          </cell>
          <cell r="AF361">
            <v>1950</v>
          </cell>
          <cell r="AG361">
            <v>90714</v>
          </cell>
          <cell r="AH361">
            <v>0</v>
          </cell>
          <cell r="AI361">
            <v>0</v>
          </cell>
          <cell r="AJ361">
            <v>0</v>
          </cell>
          <cell r="AK361">
            <v>0</v>
          </cell>
          <cell r="AL361">
            <v>0</v>
          </cell>
          <cell r="AM361">
            <v>0</v>
          </cell>
          <cell r="AN361">
            <v>0</v>
          </cell>
          <cell r="AO361">
            <v>0</v>
          </cell>
          <cell r="AP361">
            <v>0</v>
          </cell>
          <cell r="AQ361">
            <v>0</v>
          </cell>
          <cell r="AS361">
            <v>0</v>
          </cell>
          <cell r="AT361">
            <v>0</v>
          </cell>
          <cell r="AU361">
            <v>0</v>
          </cell>
          <cell r="AV361">
            <v>0</v>
          </cell>
          <cell r="AW361">
            <v>0</v>
          </cell>
          <cell r="AY361">
            <v>0</v>
          </cell>
          <cell r="AZ361">
            <v>0</v>
          </cell>
          <cell r="BA361">
            <v>0</v>
          </cell>
          <cell r="BB361">
            <v>0</v>
          </cell>
          <cell r="BC361">
            <v>0</v>
          </cell>
          <cell r="BD361">
            <v>0</v>
          </cell>
          <cell r="BE361">
            <v>0</v>
          </cell>
          <cell r="BF361">
            <v>0</v>
          </cell>
          <cell r="BG361">
            <v>0</v>
          </cell>
          <cell r="BH361">
            <v>0</v>
          </cell>
          <cell r="BI361">
            <v>0</v>
          </cell>
          <cell r="BJ361">
            <v>0</v>
          </cell>
          <cell r="BK361">
            <v>0</v>
          </cell>
          <cell r="BL361">
            <v>0</v>
          </cell>
          <cell r="BM361">
            <v>0</v>
          </cell>
          <cell r="BN361">
            <v>0</v>
          </cell>
          <cell r="BO361">
            <v>0</v>
          </cell>
          <cell r="BP361">
            <v>0</v>
          </cell>
          <cell r="BQ361">
            <v>0</v>
          </cell>
          <cell r="BR361">
            <v>0</v>
          </cell>
          <cell r="BS361">
            <v>0</v>
          </cell>
          <cell r="BT361">
            <v>0</v>
          </cell>
          <cell r="BU361">
            <v>0</v>
          </cell>
          <cell r="BV361">
            <v>0</v>
          </cell>
          <cell r="BW361">
            <v>0</v>
          </cell>
          <cell r="BY361">
            <v>2500</v>
          </cell>
          <cell r="BZ361">
            <v>90714</v>
          </cell>
        </row>
        <row r="362">
          <cell r="A362">
            <v>300401</v>
          </cell>
          <cell r="B362">
            <v>300401</v>
          </cell>
          <cell r="C362" t="str">
            <v>Kristine Carmichael</v>
          </cell>
          <cell r="D362">
            <v>300401</v>
          </cell>
          <cell r="E362">
            <v>300</v>
          </cell>
          <cell r="F362">
            <v>20</v>
          </cell>
          <cell r="G362" t="str">
            <v>Customer Reads - Customer Service</v>
          </cell>
          <cell r="I362">
            <v>0</v>
          </cell>
          <cell r="J362">
            <v>250</v>
          </cell>
          <cell r="K362">
            <v>14327.5</v>
          </cell>
          <cell r="M362">
            <v>0</v>
          </cell>
          <cell r="O362">
            <v>0</v>
          </cell>
          <cell r="Q362">
            <v>0</v>
          </cell>
          <cell r="S362">
            <v>0</v>
          </cell>
          <cell r="U362">
            <v>0</v>
          </cell>
          <cell r="V362">
            <v>0</v>
          </cell>
          <cell r="W362">
            <v>0</v>
          </cell>
          <cell r="X362">
            <v>0</v>
          </cell>
          <cell r="Y362">
            <v>0</v>
          </cell>
          <cell r="Z362">
            <v>0</v>
          </cell>
          <cell r="AA362">
            <v>0</v>
          </cell>
          <cell r="AB362">
            <v>0</v>
          </cell>
          <cell r="AC362">
            <v>0</v>
          </cell>
          <cell r="AD362">
            <v>0</v>
          </cell>
          <cell r="AE362">
            <v>0</v>
          </cell>
          <cell r="AF362">
            <v>754</v>
          </cell>
          <cell r="AG362">
            <v>35076.080000000002</v>
          </cell>
          <cell r="AH362">
            <v>0</v>
          </cell>
          <cell r="AI362">
            <v>0</v>
          </cell>
          <cell r="AJ362">
            <v>0</v>
          </cell>
          <cell r="AK362">
            <v>0</v>
          </cell>
          <cell r="AL362">
            <v>0</v>
          </cell>
          <cell r="AM362">
            <v>0</v>
          </cell>
          <cell r="AN362">
            <v>0</v>
          </cell>
          <cell r="AO362">
            <v>0</v>
          </cell>
          <cell r="AP362">
            <v>0</v>
          </cell>
          <cell r="AQ362">
            <v>0</v>
          </cell>
          <cell r="AS362">
            <v>0</v>
          </cell>
          <cell r="AT362">
            <v>0</v>
          </cell>
          <cell r="AU362">
            <v>0</v>
          </cell>
          <cell r="AV362">
            <v>0</v>
          </cell>
          <cell r="AW362">
            <v>0</v>
          </cell>
          <cell r="AY362">
            <v>0</v>
          </cell>
          <cell r="AZ362">
            <v>0</v>
          </cell>
          <cell r="BA362">
            <v>0</v>
          </cell>
          <cell r="BB362">
            <v>0</v>
          </cell>
          <cell r="BC362">
            <v>0</v>
          </cell>
          <cell r="BD362">
            <v>0</v>
          </cell>
          <cell r="BE362">
            <v>0</v>
          </cell>
          <cell r="BF362">
            <v>0</v>
          </cell>
          <cell r="BG362">
            <v>0</v>
          </cell>
          <cell r="BH362">
            <v>0</v>
          </cell>
          <cell r="BI362">
            <v>0</v>
          </cell>
          <cell r="BJ362">
            <v>0</v>
          </cell>
          <cell r="BK362">
            <v>0</v>
          </cell>
          <cell r="BL362">
            <v>0</v>
          </cell>
          <cell r="BM362">
            <v>0</v>
          </cell>
          <cell r="BN362">
            <v>0</v>
          </cell>
          <cell r="BO362">
            <v>0</v>
          </cell>
          <cell r="BP362">
            <v>0</v>
          </cell>
          <cell r="BQ362">
            <v>0</v>
          </cell>
          <cell r="BR362">
            <v>0</v>
          </cell>
          <cell r="BS362">
            <v>0</v>
          </cell>
          <cell r="BT362">
            <v>0</v>
          </cell>
          <cell r="BU362">
            <v>0</v>
          </cell>
          <cell r="BV362">
            <v>133000</v>
          </cell>
          <cell r="BW362">
            <v>0</v>
          </cell>
          <cell r="BY362">
            <v>2500</v>
          </cell>
          <cell r="BZ362">
            <v>182403.58000000002</v>
          </cell>
        </row>
        <row r="363">
          <cell r="A363">
            <v>300402</v>
          </cell>
          <cell r="B363">
            <v>300402</v>
          </cell>
          <cell r="C363" t="str">
            <v>Kristine Carmichael</v>
          </cell>
          <cell r="D363">
            <v>300402</v>
          </cell>
          <cell r="E363">
            <v>300</v>
          </cell>
          <cell r="F363">
            <v>20</v>
          </cell>
          <cell r="G363" t="str">
            <v>Customer Disconnections- Cust Service</v>
          </cell>
          <cell r="I363">
            <v>0</v>
          </cell>
          <cell r="K363">
            <v>0</v>
          </cell>
          <cell r="M363">
            <v>0</v>
          </cell>
          <cell r="O363">
            <v>0</v>
          </cell>
          <cell r="Q363">
            <v>0</v>
          </cell>
          <cell r="S363">
            <v>0</v>
          </cell>
          <cell r="U363">
            <v>0</v>
          </cell>
          <cell r="V363">
            <v>0</v>
          </cell>
          <cell r="W363">
            <v>0</v>
          </cell>
          <cell r="X363">
            <v>0</v>
          </cell>
          <cell r="Y363">
            <v>0</v>
          </cell>
          <cell r="Z363">
            <v>0</v>
          </cell>
          <cell r="AA363">
            <v>0</v>
          </cell>
          <cell r="AB363">
            <v>0</v>
          </cell>
          <cell r="AC363">
            <v>0</v>
          </cell>
          <cell r="AD363">
            <v>0</v>
          </cell>
          <cell r="AE363">
            <v>0</v>
          </cell>
          <cell r="AF363">
            <v>1950</v>
          </cell>
          <cell r="AG363">
            <v>90714</v>
          </cell>
          <cell r="AH363">
            <v>0</v>
          </cell>
          <cell r="AI363">
            <v>0</v>
          </cell>
          <cell r="AJ363">
            <v>0</v>
          </cell>
          <cell r="AK363">
            <v>0</v>
          </cell>
          <cell r="AL363">
            <v>0</v>
          </cell>
          <cell r="AM363">
            <v>0</v>
          </cell>
          <cell r="AN363">
            <v>0</v>
          </cell>
          <cell r="AO363">
            <v>0</v>
          </cell>
          <cell r="AP363">
            <v>0</v>
          </cell>
          <cell r="AQ363">
            <v>0</v>
          </cell>
          <cell r="AS363">
            <v>0</v>
          </cell>
          <cell r="AT363">
            <v>0</v>
          </cell>
          <cell r="AU363">
            <v>0</v>
          </cell>
          <cell r="AV363">
            <v>0</v>
          </cell>
          <cell r="AW363">
            <v>0</v>
          </cell>
          <cell r="AY363">
            <v>0</v>
          </cell>
          <cell r="AZ363">
            <v>0</v>
          </cell>
          <cell r="BA363">
            <v>0</v>
          </cell>
          <cell r="BB363">
            <v>0</v>
          </cell>
          <cell r="BC363">
            <v>0</v>
          </cell>
          <cell r="BD363">
            <v>0</v>
          </cell>
          <cell r="BE363">
            <v>0</v>
          </cell>
          <cell r="BF363">
            <v>0</v>
          </cell>
          <cell r="BG363">
            <v>0</v>
          </cell>
          <cell r="BH363">
            <v>0</v>
          </cell>
          <cell r="BI363">
            <v>0</v>
          </cell>
          <cell r="BJ363">
            <v>0</v>
          </cell>
          <cell r="BK363">
            <v>0</v>
          </cell>
          <cell r="BL363">
            <v>0</v>
          </cell>
          <cell r="BM363">
            <v>0</v>
          </cell>
          <cell r="BN363">
            <v>0</v>
          </cell>
          <cell r="BO363">
            <v>0</v>
          </cell>
          <cell r="BP363">
            <v>0</v>
          </cell>
          <cell r="BQ363">
            <v>0</v>
          </cell>
          <cell r="BR363">
            <v>0</v>
          </cell>
          <cell r="BS363">
            <v>0</v>
          </cell>
          <cell r="BT363">
            <v>0</v>
          </cell>
          <cell r="BU363">
            <v>0</v>
          </cell>
          <cell r="BV363">
            <v>0</v>
          </cell>
          <cell r="BW363">
            <v>0</v>
          </cell>
          <cell r="BY363">
            <v>2500</v>
          </cell>
          <cell r="BZ363">
            <v>90714</v>
          </cell>
        </row>
        <row r="364">
          <cell r="A364">
            <v>300495</v>
          </cell>
          <cell r="B364">
            <v>300495</v>
          </cell>
          <cell r="C364" t="str">
            <v>Kristine Carmichael</v>
          </cell>
          <cell r="D364">
            <v>300495</v>
          </cell>
          <cell r="E364">
            <v>300</v>
          </cell>
          <cell r="F364">
            <v>20</v>
          </cell>
          <cell r="G364" t="str">
            <v>LABOUR CHARGES TO 2501 IN CO. 0020</v>
          </cell>
          <cell r="I364">
            <v>0</v>
          </cell>
          <cell r="K364">
            <v>0</v>
          </cell>
          <cell r="M364">
            <v>0</v>
          </cell>
          <cell r="O364">
            <v>0</v>
          </cell>
          <cell r="Q364">
            <v>0</v>
          </cell>
          <cell r="S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S364">
            <v>0</v>
          </cell>
          <cell r="AT364">
            <v>0</v>
          </cell>
          <cell r="AU364">
            <v>0</v>
          </cell>
          <cell r="AV364">
            <v>0</v>
          </cell>
          <cell r="AW364">
            <v>0</v>
          </cell>
          <cell r="AY364">
            <v>0</v>
          </cell>
          <cell r="AZ364">
            <v>0</v>
          </cell>
          <cell r="BA364">
            <v>0</v>
          </cell>
          <cell r="BB364">
            <v>0</v>
          </cell>
          <cell r="BC364">
            <v>0</v>
          </cell>
          <cell r="BD364">
            <v>0</v>
          </cell>
          <cell r="BE364">
            <v>0</v>
          </cell>
          <cell r="BF364">
            <v>0</v>
          </cell>
          <cell r="BG364">
            <v>0</v>
          </cell>
          <cell r="BH364">
            <v>0</v>
          </cell>
          <cell r="BI364">
            <v>0</v>
          </cell>
          <cell r="BJ364">
            <v>0</v>
          </cell>
          <cell r="BK364">
            <v>0</v>
          </cell>
          <cell r="BL364">
            <v>0</v>
          </cell>
          <cell r="BM364">
            <v>0</v>
          </cell>
          <cell r="BN364">
            <v>0</v>
          </cell>
          <cell r="BO364">
            <v>0</v>
          </cell>
          <cell r="BP364">
            <v>0</v>
          </cell>
          <cell r="BQ364">
            <v>0</v>
          </cell>
          <cell r="BR364">
            <v>0</v>
          </cell>
          <cell r="BS364">
            <v>0</v>
          </cell>
          <cell r="BT364">
            <v>0</v>
          </cell>
          <cell r="BU364">
            <v>0</v>
          </cell>
          <cell r="BV364">
            <v>0</v>
          </cell>
          <cell r="BW364">
            <v>0</v>
          </cell>
          <cell r="BY364">
            <v>2500</v>
          </cell>
          <cell r="BZ364">
            <v>0</v>
          </cell>
        </row>
        <row r="365">
          <cell r="A365">
            <v>300901</v>
          </cell>
          <cell r="B365">
            <v>300901</v>
          </cell>
          <cell r="C365" t="str">
            <v>Kristine Carmichael</v>
          </cell>
          <cell r="D365">
            <v>300901</v>
          </cell>
          <cell r="E365">
            <v>300</v>
          </cell>
          <cell r="F365">
            <v>20</v>
          </cell>
          <cell r="G365" t="str">
            <v>Customer Billing</v>
          </cell>
          <cell r="I365">
            <v>0</v>
          </cell>
          <cell r="K365">
            <v>0</v>
          </cell>
          <cell r="M365">
            <v>0</v>
          </cell>
          <cell r="O365">
            <v>0</v>
          </cell>
          <cell r="Q365">
            <v>0</v>
          </cell>
          <cell r="S365">
            <v>0</v>
          </cell>
          <cell r="U365">
            <v>0</v>
          </cell>
          <cell r="V365">
            <v>0</v>
          </cell>
          <cell r="W365">
            <v>0</v>
          </cell>
          <cell r="X365">
            <v>0</v>
          </cell>
          <cell r="Y365">
            <v>0</v>
          </cell>
          <cell r="Z365">
            <v>0</v>
          </cell>
          <cell r="AA365">
            <v>0</v>
          </cell>
          <cell r="AB365">
            <v>0</v>
          </cell>
          <cell r="AC365">
            <v>0</v>
          </cell>
          <cell r="AD365">
            <v>0</v>
          </cell>
          <cell r="AE365">
            <v>0</v>
          </cell>
          <cell r="AF365">
            <v>1702</v>
          </cell>
          <cell r="AG365">
            <v>79177.040000000008</v>
          </cell>
          <cell r="AH365">
            <v>0</v>
          </cell>
          <cell r="AI365">
            <v>0</v>
          </cell>
          <cell r="AJ365">
            <v>0</v>
          </cell>
          <cell r="AK365">
            <v>0</v>
          </cell>
          <cell r="AL365">
            <v>0</v>
          </cell>
          <cell r="AM365">
            <v>0</v>
          </cell>
          <cell r="AN365">
            <v>0</v>
          </cell>
          <cell r="AO365">
            <v>0</v>
          </cell>
          <cell r="AP365">
            <v>0</v>
          </cell>
          <cell r="AQ365">
            <v>0</v>
          </cell>
          <cell r="AS365">
            <v>0</v>
          </cell>
          <cell r="AT365">
            <v>0</v>
          </cell>
          <cell r="AU365">
            <v>0</v>
          </cell>
          <cell r="AV365">
            <v>0</v>
          </cell>
          <cell r="AW365">
            <v>0</v>
          </cell>
          <cell r="AY365">
            <v>0</v>
          </cell>
          <cell r="AZ365">
            <v>0</v>
          </cell>
          <cell r="BA365">
            <v>0</v>
          </cell>
          <cell r="BB365">
            <v>0</v>
          </cell>
          <cell r="BC365">
            <v>0</v>
          </cell>
          <cell r="BD365">
            <v>0</v>
          </cell>
          <cell r="BE365">
            <v>0</v>
          </cell>
          <cell r="BF365">
            <v>0</v>
          </cell>
          <cell r="BG365">
            <v>0</v>
          </cell>
          <cell r="BH365">
            <v>0</v>
          </cell>
          <cell r="BI365">
            <v>0</v>
          </cell>
          <cell r="BJ365">
            <v>0</v>
          </cell>
          <cell r="BK365">
            <v>0</v>
          </cell>
          <cell r="BL365">
            <v>0</v>
          </cell>
          <cell r="BM365">
            <v>0</v>
          </cell>
          <cell r="BN365">
            <v>0</v>
          </cell>
          <cell r="BO365">
            <v>0</v>
          </cell>
          <cell r="BP365">
            <v>0</v>
          </cell>
          <cell r="BQ365">
            <v>0</v>
          </cell>
          <cell r="BR365">
            <v>0</v>
          </cell>
          <cell r="BS365">
            <v>0</v>
          </cell>
          <cell r="BT365">
            <v>0</v>
          </cell>
          <cell r="BU365">
            <v>0</v>
          </cell>
          <cell r="BV365">
            <v>124640</v>
          </cell>
          <cell r="BW365">
            <v>0</v>
          </cell>
          <cell r="BY365">
            <v>2500</v>
          </cell>
          <cell r="BZ365">
            <v>203817.04</v>
          </cell>
        </row>
        <row r="366">
          <cell r="A366">
            <v>300940</v>
          </cell>
          <cell r="B366">
            <v>300940</v>
          </cell>
          <cell r="C366" t="str">
            <v>Kristine Carmichael</v>
          </cell>
          <cell r="D366">
            <v>300940</v>
          </cell>
          <cell r="E366">
            <v>300</v>
          </cell>
          <cell r="F366">
            <v>20</v>
          </cell>
          <cell r="G366" t="str">
            <v>Fixed price Re-regulation Costs</v>
          </cell>
          <cell r="I366">
            <v>0</v>
          </cell>
          <cell r="K366">
            <v>0</v>
          </cell>
          <cell r="M366">
            <v>0</v>
          </cell>
          <cell r="O366">
            <v>0</v>
          </cell>
          <cell r="Q366">
            <v>0</v>
          </cell>
          <cell r="S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S366">
            <v>0</v>
          </cell>
          <cell r="AT366">
            <v>0</v>
          </cell>
          <cell r="AU366">
            <v>0</v>
          </cell>
          <cell r="AV366">
            <v>0</v>
          </cell>
          <cell r="AW366">
            <v>0</v>
          </cell>
          <cell r="AY366">
            <v>0</v>
          </cell>
          <cell r="AZ366">
            <v>0</v>
          </cell>
          <cell r="BA366">
            <v>0</v>
          </cell>
          <cell r="BB366">
            <v>0</v>
          </cell>
          <cell r="BC366">
            <v>0</v>
          </cell>
          <cell r="BD366">
            <v>0</v>
          </cell>
          <cell r="BE366">
            <v>0</v>
          </cell>
          <cell r="BF366">
            <v>0</v>
          </cell>
          <cell r="BG366">
            <v>0</v>
          </cell>
          <cell r="BH366">
            <v>0</v>
          </cell>
          <cell r="BI366">
            <v>0</v>
          </cell>
          <cell r="BJ366">
            <v>0</v>
          </cell>
          <cell r="BK366">
            <v>0</v>
          </cell>
          <cell r="BL366">
            <v>0</v>
          </cell>
          <cell r="BM366">
            <v>0</v>
          </cell>
          <cell r="BN366">
            <v>0</v>
          </cell>
          <cell r="BO366">
            <v>0</v>
          </cell>
          <cell r="BP366">
            <v>0</v>
          </cell>
          <cell r="BQ366">
            <v>0</v>
          </cell>
          <cell r="BR366">
            <v>0</v>
          </cell>
          <cell r="BS366">
            <v>0</v>
          </cell>
          <cell r="BT366">
            <v>0</v>
          </cell>
          <cell r="BU366">
            <v>0</v>
          </cell>
          <cell r="BV366">
            <v>0</v>
          </cell>
          <cell r="BW366">
            <v>0</v>
          </cell>
          <cell r="BY366">
            <v>2500</v>
          </cell>
          <cell r="BZ366">
            <v>0</v>
          </cell>
        </row>
        <row r="367">
          <cell r="A367">
            <v>300980</v>
          </cell>
          <cell r="B367">
            <v>300980</v>
          </cell>
          <cell r="C367" t="str">
            <v>Kristine Carmichael</v>
          </cell>
          <cell r="D367">
            <v>300980</v>
          </cell>
          <cell r="E367">
            <v>300</v>
          </cell>
          <cell r="F367">
            <v>20</v>
          </cell>
          <cell r="G367" t="str">
            <v>FE - Bad Debts Provision</v>
          </cell>
          <cell r="I367">
            <v>0</v>
          </cell>
          <cell r="K367">
            <v>0</v>
          </cell>
          <cell r="M367">
            <v>0</v>
          </cell>
          <cell r="O367">
            <v>0</v>
          </cell>
          <cell r="Q367">
            <v>0</v>
          </cell>
          <cell r="S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S367">
            <v>0</v>
          </cell>
          <cell r="AT367">
            <v>0</v>
          </cell>
          <cell r="AU367">
            <v>0</v>
          </cell>
          <cell r="AV367">
            <v>0</v>
          </cell>
          <cell r="AW367">
            <v>0</v>
          </cell>
          <cell r="AY367">
            <v>0</v>
          </cell>
          <cell r="AZ367">
            <v>0</v>
          </cell>
          <cell r="BA367">
            <v>0</v>
          </cell>
          <cell r="BB367">
            <v>0</v>
          </cell>
          <cell r="BC367">
            <v>0</v>
          </cell>
          <cell r="BD367">
            <v>0</v>
          </cell>
          <cell r="BE367">
            <v>0</v>
          </cell>
          <cell r="BF367">
            <v>0</v>
          </cell>
          <cell r="BG367">
            <v>0</v>
          </cell>
          <cell r="BH367">
            <v>0</v>
          </cell>
          <cell r="BI367">
            <v>0</v>
          </cell>
          <cell r="BJ367">
            <v>0</v>
          </cell>
          <cell r="BK367">
            <v>0</v>
          </cell>
          <cell r="BL367">
            <v>0</v>
          </cell>
          <cell r="BM367">
            <v>0</v>
          </cell>
          <cell r="BN367">
            <v>0</v>
          </cell>
          <cell r="BO367">
            <v>0</v>
          </cell>
          <cell r="BP367">
            <v>0</v>
          </cell>
          <cell r="BQ367">
            <v>0</v>
          </cell>
          <cell r="BR367">
            <v>0</v>
          </cell>
          <cell r="BS367">
            <v>0</v>
          </cell>
          <cell r="BT367">
            <v>0</v>
          </cell>
          <cell r="BU367">
            <v>0</v>
          </cell>
          <cell r="BV367">
            <v>50000</v>
          </cell>
          <cell r="BW367" t="e">
            <v>#N/A</v>
          </cell>
          <cell r="BY367">
            <v>2500</v>
          </cell>
          <cell r="BZ367">
            <v>50000</v>
          </cell>
        </row>
        <row r="368">
          <cell r="A368">
            <v>300978</v>
          </cell>
          <cell r="B368">
            <v>300978</v>
          </cell>
          <cell r="C368" t="str">
            <v>Kristine Carmichael</v>
          </cell>
          <cell r="D368">
            <v>300978</v>
          </cell>
          <cell r="E368">
            <v>300</v>
          </cell>
          <cell r="F368">
            <v>20</v>
          </cell>
          <cell r="G368" t="str">
            <v>FE  - General Cust Serv Expense</v>
          </cell>
          <cell r="I368">
            <v>0</v>
          </cell>
          <cell r="K368">
            <v>0</v>
          </cell>
          <cell r="M368">
            <v>0</v>
          </cell>
          <cell r="O368">
            <v>0</v>
          </cell>
          <cell r="Q368">
            <v>0</v>
          </cell>
          <cell r="S368">
            <v>0</v>
          </cell>
          <cell r="U368">
            <v>0</v>
          </cell>
          <cell r="V368">
            <v>0</v>
          </cell>
          <cell r="W368">
            <v>0</v>
          </cell>
          <cell r="X368">
            <v>0</v>
          </cell>
          <cell r="Y368">
            <v>0</v>
          </cell>
          <cell r="Z368">
            <v>0</v>
          </cell>
          <cell r="AA368">
            <v>0</v>
          </cell>
          <cell r="AB368">
            <v>0</v>
          </cell>
          <cell r="AC368">
            <v>0</v>
          </cell>
          <cell r="AD368">
            <v>0</v>
          </cell>
          <cell r="AE368">
            <v>0</v>
          </cell>
          <cell r="AF368">
            <v>6326</v>
          </cell>
          <cell r="AG368">
            <v>294285.52</v>
          </cell>
          <cell r="AH368">
            <v>0</v>
          </cell>
          <cell r="AI368">
            <v>0</v>
          </cell>
          <cell r="AJ368">
            <v>0</v>
          </cell>
          <cell r="AK368">
            <v>0</v>
          </cell>
          <cell r="AL368">
            <v>0</v>
          </cell>
          <cell r="AM368">
            <v>0</v>
          </cell>
          <cell r="AN368">
            <v>0</v>
          </cell>
          <cell r="AO368">
            <v>0</v>
          </cell>
          <cell r="AP368">
            <v>0</v>
          </cell>
          <cell r="AQ368">
            <v>0</v>
          </cell>
          <cell r="AS368">
            <v>0</v>
          </cell>
          <cell r="AT368">
            <v>0</v>
          </cell>
          <cell r="AU368">
            <v>0</v>
          </cell>
          <cell r="AV368">
            <v>0</v>
          </cell>
          <cell r="AW368">
            <v>0</v>
          </cell>
          <cell r="AY368">
            <v>0</v>
          </cell>
          <cell r="AZ368">
            <v>0</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2880</v>
          </cell>
          <cell r="BW368" t="e">
            <v>#N/A</v>
          </cell>
          <cell r="BY368">
            <v>2500</v>
          </cell>
          <cell r="BZ368">
            <v>297165.52</v>
          </cell>
        </row>
        <row r="369">
          <cell r="A369">
            <v>300979</v>
          </cell>
          <cell r="B369">
            <v>300979</v>
          </cell>
          <cell r="C369" t="str">
            <v>Kristine Carmichael</v>
          </cell>
          <cell r="D369">
            <v>300979</v>
          </cell>
          <cell r="E369">
            <v>300</v>
          </cell>
          <cell r="F369">
            <v>20</v>
          </cell>
          <cell r="G369" t="str">
            <v>FE - Cust Service Supervision</v>
          </cell>
          <cell r="I369">
            <v>0</v>
          </cell>
          <cell r="K369">
            <v>0</v>
          </cell>
          <cell r="M369">
            <v>0</v>
          </cell>
          <cell r="O369">
            <v>0</v>
          </cell>
          <cell r="Q369">
            <v>0</v>
          </cell>
          <cell r="S369">
            <v>0</v>
          </cell>
          <cell r="U369">
            <v>0</v>
          </cell>
          <cell r="V369">
            <v>0</v>
          </cell>
          <cell r="W369">
            <v>0</v>
          </cell>
          <cell r="X369">
            <v>0</v>
          </cell>
          <cell r="Y369">
            <v>0</v>
          </cell>
          <cell r="Z369">
            <v>0</v>
          </cell>
          <cell r="AA369">
            <v>0</v>
          </cell>
          <cell r="AB369">
            <v>0</v>
          </cell>
          <cell r="AC369">
            <v>0</v>
          </cell>
          <cell r="AD369">
            <v>0</v>
          </cell>
          <cell r="AE369">
            <v>0</v>
          </cell>
          <cell r="AF369">
            <v>1261</v>
          </cell>
          <cell r="AG369">
            <v>58661.72</v>
          </cell>
          <cell r="AH369">
            <v>0</v>
          </cell>
          <cell r="AI369">
            <v>0</v>
          </cell>
          <cell r="AJ369">
            <v>0</v>
          </cell>
          <cell r="AK369">
            <v>0</v>
          </cell>
          <cell r="AL369">
            <v>0</v>
          </cell>
          <cell r="AM369">
            <v>0</v>
          </cell>
          <cell r="AN369">
            <v>0</v>
          </cell>
          <cell r="AO369">
            <v>0</v>
          </cell>
          <cell r="AP369">
            <v>0</v>
          </cell>
          <cell r="AQ369">
            <v>0</v>
          </cell>
          <cell r="AS369">
            <v>0</v>
          </cell>
          <cell r="AT369">
            <v>0</v>
          </cell>
          <cell r="AU369">
            <v>0</v>
          </cell>
          <cell r="AV369">
            <v>0</v>
          </cell>
          <cell r="AW369">
            <v>0</v>
          </cell>
          <cell r="AY369">
            <v>0</v>
          </cell>
          <cell r="AZ369">
            <v>0</v>
          </cell>
          <cell r="BA369">
            <v>0</v>
          </cell>
          <cell r="BB369">
            <v>0</v>
          </cell>
          <cell r="BC369">
            <v>0</v>
          </cell>
          <cell r="BD369">
            <v>0</v>
          </cell>
          <cell r="BE369">
            <v>0</v>
          </cell>
          <cell r="BF369">
            <v>0</v>
          </cell>
          <cell r="BG369">
            <v>0</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0</v>
          </cell>
          <cell r="BV369">
            <v>0</v>
          </cell>
          <cell r="BW369" t="e">
            <v>#N/A</v>
          </cell>
          <cell r="BY369">
            <v>2500</v>
          </cell>
          <cell r="BZ369">
            <v>58661.72</v>
          </cell>
        </row>
        <row r="370">
          <cell r="A370">
            <v>0</v>
          </cell>
          <cell r="K370">
            <v>0</v>
          </cell>
          <cell r="M370">
            <v>0</v>
          </cell>
          <cell r="O370">
            <v>0</v>
          </cell>
          <cell r="Q370">
            <v>0</v>
          </cell>
          <cell r="S370">
            <v>0</v>
          </cell>
          <cell r="U370">
            <v>0</v>
          </cell>
          <cell r="V370">
            <v>0</v>
          </cell>
          <cell r="W370">
            <v>0</v>
          </cell>
          <cell r="X370">
            <v>0</v>
          </cell>
          <cell r="Y370">
            <v>0</v>
          </cell>
          <cell r="BO370">
            <v>0</v>
          </cell>
          <cell r="BY370" t="str">
            <v>2500 Total</v>
          </cell>
          <cell r="BZ370">
            <v>973475.86</v>
          </cell>
        </row>
        <row r="371">
          <cell r="A371">
            <v>600000</v>
          </cell>
          <cell r="B371">
            <v>600000</v>
          </cell>
          <cell r="C371" t="str">
            <v>S Sheogobind</v>
          </cell>
          <cell r="D371">
            <v>600000</v>
          </cell>
          <cell r="E371">
            <v>600</v>
          </cell>
          <cell r="F371">
            <v>20</v>
          </cell>
          <cell r="G371" t="str">
            <v>PC Operating Supervision &amp; Engineering</v>
          </cell>
          <cell r="H371">
            <v>472</v>
          </cell>
          <cell r="I371">
            <v>40809.119999999995</v>
          </cell>
          <cell r="J371">
            <v>44</v>
          </cell>
          <cell r="K371">
            <v>2521.6400000000003</v>
          </cell>
          <cell r="L371">
            <v>316</v>
          </cell>
          <cell r="M371">
            <v>16577.36</v>
          </cell>
          <cell r="O371">
            <v>0</v>
          </cell>
          <cell r="Q371">
            <v>0</v>
          </cell>
          <cell r="S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S371">
            <v>0</v>
          </cell>
          <cell r="AT371">
            <v>0</v>
          </cell>
          <cell r="AU371">
            <v>0</v>
          </cell>
          <cell r="AV371">
            <v>0</v>
          </cell>
          <cell r="AW371">
            <v>0</v>
          </cell>
          <cell r="AY371">
            <v>0</v>
          </cell>
          <cell r="AZ371">
            <v>0</v>
          </cell>
          <cell r="BA371">
            <v>0</v>
          </cell>
          <cell r="BB371">
            <v>0</v>
          </cell>
          <cell r="BC371">
            <v>0</v>
          </cell>
          <cell r="BD371">
            <v>0</v>
          </cell>
          <cell r="BE371">
            <v>0</v>
          </cell>
          <cell r="BF371">
            <v>0</v>
          </cell>
          <cell r="BG371">
            <v>0</v>
          </cell>
          <cell r="BH371">
            <v>0</v>
          </cell>
          <cell r="BI371">
            <v>0</v>
          </cell>
          <cell r="BJ371">
            <v>0</v>
          </cell>
          <cell r="BK371">
            <v>0</v>
          </cell>
          <cell r="BL371">
            <v>0</v>
          </cell>
          <cell r="BM371">
            <v>0</v>
          </cell>
          <cell r="BN371">
            <v>0</v>
          </cell>
          <cell r="BO371">
            <v>0</v>
          </cell>
          <cell r="BP371">
            <v>0</v>
          </cell>
          <cell r="BQ371">
            <v>0</v>
          </cell>
          <cell r="BR371">
            <v>0</v>
          </cell>
          <cell r="BS371">
            <v>0</v>
          </cell>
          <cell r="BT371">
            <v>0</v>
          </cell>
          <cell r="BU371">
            <v>0</v>
          </cell>
          <cell r="BV371">
            <v>0</v>
          </cell>
          <cell r="BW371">
            <v>0</v>
          </cell>
          <cell r="BY371">
            <v>2600</v>
          </cell>
          <cell r="BZ371">
            <v>59908.119999999995</v>
          </cell>
        </row>
        <row r="372">
          <cell r="A372">
            <v>600001</v>
          </cell>
          <cell r="B372">
            <v>600001</v>
          </cell>
          <cell r="C372" t="str">
            <v>S Sheogobind</v>
          </cell>
          <cell r="D372">
            <v>600001</v>
          </cell>
          <cell r="E372">
            <v>600</v>
          </cell>
          <cell r="F372">
            <v>20</v>
          </cell>
          <cell r="G372" t="str">
            <v>PC OEB Preparations</v>
          </cell>
          <cell r="I372">
            <v>0</v>
          </cell>
          <cell r="K372">
            <v>0</v>
          </cell>
          <cell r="M372">
            <v>0</v>
          </cell>
          <cell r="O372">
            <v>0</v>
          </cell>
          <cell r="Q372">
            <v>0</v>
          </cell>
          <cell r="S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S372">
            <v>0</v>
          </cell>
          <cell r="AT372">
            <v>0</v>
          </cell>
          <cell r="AU372">
            <v>0</v>
          </cell>
          <cell r="AV372">
            <v>0</v>
          </cell>
          <cell r="AW372">
            <v>0</v>
          </cell>
          <cell r="AY372">
            <v>0</v>
          </cell>
          <cell r="AZ372">
            <v>0</v>
          </cell>
          <cell r="BA372">
            <v>0</v>
          </cell>
          <cell r="BB372">
            <v>0</v>
          </cell>
          <cell r="BC372">
            <v>0</v>
          </cell>
          <cell r="BD372">
            <v>0</v>
          </cell>
          <cell r="BE372">
            <v>0</v>
          </cell>
          <cell r="BF372">
            <v>0</v>
          </cell>
          <cell r="BG372">
            <v>0</v>
          </cell>
          <cell r="BH372">
            <v>0</v>
          </cell>
          <cell r="BI372">
            <v>0</v>
          </cell>
          <cell r="BJ372">
            <v>0</v>
          </cell>
          <cell r="BK372">
            <v>0</v>
          </cell>
          <cell r="BL372">
            <v>0</v>
          </cell>
          <cell r="BM372">
            <v>0</v>
          </cell>
          <cell r="BN372">
            <v>0</v>
          </cell>
          <cell r="BO372">
            <v>0</v>
          </cell>
          <cell r="BP372">
            <v>0</v>
          </cell>
          <cell r="BQ372">
            <v>0</v>
          </cell>
          <cell r="BR372">
            <v>0</v>
          </cell>
          <cell r="BS372">
            <v>0</v>
          </cell>
          <cell r="BT372">
            <v>0</v>
          </cell>
          <cell r="BU372">
            <v>0</v>
          </cell>
          <cell r="BV372">
            <v>0</v>
          </cell>
          <cell r="BW372">
            <v>0</v>
          </cell>
          <cell r="BY372">
            <v>2600</v>
          </cell>
          <cell r="BZ372">
            <v>0</v>
          </cell>
        </row>
        <row r="373">
          <cell r="A373">
            <v>600002</v>
          </cell>
          <cell r="B373">
            <v>600002</v>
          </cell>
          <cell r="C373" t="str">
            <v>S Sheogobind</v>
          </cell>
          <cell r="D373">
            <v>600002</v>
          </cell>
          <cell r="E373">
            <v>600</v>
          </cell>
          <cell r="F373">
            <v>20</v>
          </cell>
          <cell r="G373" t="str">
            <v>PC IMO Preparations</v>
          </cell>
          <cell r="I373">
            <v>0</v>
          </cell>
          <cell r="K373">
            <v>0</v>
          </cell>
          <cell r="M373">
            <v>0</v>
          </cell>
          <cell r="O373">
            <v>0</v>
          </cell>
          <cell r="Q373">
            <v>0</v>
          </cell>
          <cell r="S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S373">
            <v>0</v>
          </cell>
          <cell r="AT373">
            <v>0</v>
          </cell>
          <cell r="AU373">
            <v>0</v>
          </cell>
          <cell r="AV373">
            <v>0</v>
          </cell>
          <cell r="AW373">
            <v>0</v>
          </cell>
          <cell r="AY373">
            <v>0</v>
          </cell>
          <cell r="AZ373">
            <v>0</v>
          </cell>
          <cell r="BA373">
            <v>0</v>
          </cell>
          <cell r="BB373">
            <v>0</v>
          </cell>
          <cell r="BC373">
            <v>0</v>
          </cell>
          <cell r="BD373">
            <v>0</v>
          </cell>
          <cell r="BE373">
            <v>0</v>
          </cell>
          <cell r="BF373">
            <v>0</v>
          </cell>
          <cell r="BG373">
            <v>0</v>
          </cell>
          <cell r="BH373">
            <v>0</v>
          </cell>
          <cell r="BI373">
            <v>0</v>
          </cell>
          <cell r="BJ373">
            <v>0</v>
          </cell>
          <cell r="BK373">
            <v>0</v>
          </cell>
          <cell r="BL373">
            <v>0</v>
          </cell>
          <cell r="BM373">
            <v>0</v>
          </cell>
          <cell r="BN373">
            <v>0</v>
          </cell>
          <cell r="BO373">
            <v>0</v>
          </cell>
          <cell r="BP373">
            <v>0</v>
          </cell>
          <cell r="BQ373">
            <v>0</v>
          </cell>
          <cell r="BR373">
            <v>0</v>
          </cell>
          <cell r="BS373">
            <v>0</v>
          </cell>
          <cell r="BT373">
            <v>0</v>
          </cell>
          <cell r="BU373">
            <v>0</v>
          </cell>
          <cell r="BV373">
            <v>0</v>
          </cell>
          <cell r="BW373">
            <v>0</v>
          </cell>
          <cell r="BY373">
            <v>2600</v>
          </cell>
          <cell r="BZ373">
            <v>0</v>
          </cell>
        </row>
        <row r="374">
          <cell r="A374">
            <v>600003</v>
          </cell>
          <cell r="B374">
            <v>600003</v>
          </cell>
          <cell r="C374" t="str">
            <v>S Sheogobind</v>
          </cell>
          <cell r="D374">
            <v>600003</v>
          </cell>
          <cell r="E374">
            <v>600</v>
          </cell>
          <cell r="F374">
            <v>20</v>
          </cell>
          <cell r="G374" t="str">
            <v>PC Load Dispatching-Oper Serv Distr</v>
          </cell>
          <cell r="H374">
            <v>10</v>
          </cell>
          <cell r="I374">
            <v>864.59999999999991</v>
          </cell>
          <cell r="K374">
            <v>0</v>
          </cell>
          <cell r="M374">
            <v>0</v>
          </cell>
          <cell r="O374">
            <v>0</v>
          </cell>
          <cell r="Q374">
            <v>0</v>
          </cell>
          <cell r="R374">
            <v>1702</v>
          </cell>
          <cell r="S374">
            <v>101030.72</v>
          </cell>
          <cell r="U374">
            <v>0</v>
          </cell>
          <cell r="V374">
            <v>0</v>
          </cell>
          <cell r="W374">
            <v>0</v>
          </cell>
          <cell r="X374">
            <v>0</v>
          </cell>
          <cell r="Y374">
            <v>0</v>
          </cell>
          <cell r="Z374">
            <v>0</v>
          </cell>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S374">
            <v>0</v>
          </cell>
          <cell r="AT374">
            <v>0</v>
          </cell>
          <cell r="AU374">
            <v>0</v>
          </cell>
          <cell r="AV374">
            <v>0</v>
          </cell>
          <cell r="AW374">
            <v>0</v>
          </cell>
          <cell r="AY374">
            <v>0</v>
          </cell>
          <cell r="AZ374">
            <v>0</v>
          </cell>
          <cell r="BA374">
            <v>0</v>
          </cell>
          <cell r="BB374">
            <v>0</v>
          </cell>
          <cell r="BC374">
            <v>0</v>
          </cell>
          <cell r="BD374">
            <v>0</v>
          </cell>
          <cell r="BE374">
            <v>0</v>
          </cell>
          <cell r="BF374">
            <v>0</v>
          </cell>
          <cell r="BG374">
            <v>0</v>
          </cell>
          <cell r="BH374">
            <v>0</v>
          </cell>
          <cell r="BI374">
            <v>0</v>
          </cell>
          <cell r="BJ374">
            <v>0</v>
          </cell>
          <cell r="BK374">
            <v>0</v>
          </cell>
          <cell r="BL374">
            <v>0</v>
          </cell>
          <cell r="BM374">
            <v>0</v>
          </cell>
          <cell r="BN374">
            <v>0</v>
          </cell>
          <cell r="BO374">
            <v>0</v>
          </cell>
          <cell r="BP374">
            <v>0</v>
          </cell>
          <cell r="BQ374">
            <v>0</v>
          </cell>
          <cell r="BR374">
            <v>0</v>
          </cell>
          <cell r="BS374">
            <v>0</v>
          </cell>
          <cell r="BT374">
            <v>0</v>
          </cell>
          <cell r="BU374">
            <v>0</v>
          </cell>
          <cell r="BV374">
            <v>0</v>
          </cell>
          <cell r="BW374">
            <v>0</v>
          </cell>
          <cell r="BY374">
            <v>2600</v>
          </cell>
          <cell r="BZ374">
            <v>101895.32</v>
          </cell>
        </row>
        <row r="375">
          <cell r="A375">
            <v>600004</v>
          </cell>
          <cell r="B375">
            <v>600004</v>
          </cell>
          <cell r="C375" t="str">
            <v>S Sheogobind</v>
          </cell>
          <cell r="D375">
            <v>600004</v>
          </cell>
          <cell r="E375">
            <v>600</v>
          </cell>
          <cell r="F375">
            <v>20</v>
          </cell>
          <cell r="G375" t="str">
            <v>PC Stations-buildings &amp; Fixtures Expense</v>
          </cell>
          <cell r="I375">
            <v>0</v>
          </cell>
          <cell r="K375">
            <v>0</v>
          </cell>
          <cell r="M375">
            <v>0</v>
          </cell>
          <cell r="O375">
            <v>0</v>
          </cell>
          <cell r="Q375">
            <v>0</v>
          </cell>
          <cell r="S375">
            <v>0</v>
          </cell>
          <cell r="U375">
            <v>0</v>
          </cell>
          <cell r="V375">
            <v>0</v>
          </cell>
          <cell r="W375">
            <v>0</v>
          </cell>
          <cell r="X375">
            <v>0</v>
          </cell>
          <cell r="Y375">
            <v>0</v>
          </cell>
          <cell r="Z375">
            <v>0</v>
          </cell>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cell r="AQ375">
            <v>0</v>
          </cell>
          <cell r="AS375">
            <v>0</v>
          </cell>
          <cell r="AT375">
            <v>0</v>
          </cell>
          <cell r="AU375">
            <v>0</v>
          </cell>
          <cell r="AV375">
            <v>0</v>
          </cell>
          <cell r="AW375">
            <v>0</v>
          </cell>
          <cell r="AY375">
            <v>0</v>
          </cell>
          <cell r="AZ375">
            <v>0</v>
          </cell>
          <cell r="BA375">
            <v>0</v>
          </cell>
          <cell r="BB375">
            <v>0</v>
          </cell>
          <cell r="BC375">
            <v>0</v>
          </cell>
          <cell r="BD375">
            <v>0</v>
          </cell>
          <cell r="BE375">
            <v>0</v>
          </cell>
          <cell r="BF375">
            <v>0</v>
          </cell>
          <cell r="BG375">
            <v>0</v>
          </cell>
          <cell r="BH375">
            <v>0</v>
          </cell>
          <cell r="BI375">
            <v>0</v>
          </cell>
          <cell r="BJ375">
            <v>0</v>
          </cell>
          <cell r="BK375">
            <v>0</v>
          </cell>
          <cell r="BL375">
            <v>0</v>
          </cell>
          <cell r="BM375">
            <v>0</v>
          </cell>
          <cell r="BN375">
            <v>0</v>
          </cell>
          <cell r="BO375">
            <v>0</v>
          </cell>
          <cell r="BP375">
            <v>0</v>
          </cell>
          <cell r="BQ375">
            <v>0</v>
          </cell>
          <cell r="BR375">
            <v>0</v>
          </cell>
          <cell r="BS375">
            <v>0</v>
          </cell>
          <cell r="BT375">
            <v>0</v>
          </cell>
          <cell r="BU375">
            <v>0</v>
          </cell>
          <cell r="BV375">
            <v>8000</v>
          </cell>
          <cell r="BW375">
            <v>0</v>
          </cell>
          <cell r="BY375">
            <v>2600</v>
          </cell>
          <cell r="BZ375">
            <v>8000</v>
          </cell>
        </row>
        <row r="376">
          <cell r="A376">
            <v>600005</v>
          </cell>
          <cell r="B376">
            <v>600005</v>
          </cell>
          <cell r="C376" t="str">
            <v>S Sheogobind</v>
          </cell>
          <cell r="D376">
            <v>600005</v>
          </cell>
          <cell r="E376">
            <v>600</v>
          </cell>
          <cell r="F376">
            <v>20</v>
          </cell>
          <cell r="G376" t="str">
            <v>PC Station Equipment-Oper Lbr &amp; Expense</v>
          </cell>
          <cell r="I376">
            <v>0</v>
          </cell>
          <cell r="J376">
            <v>176</v>
          </cell>
          <cell r="K376">
            <v>10086.560000000001</v>
          </cell>
          <cell r="M376">
            <v>0</v>
          </cell>
          <cell r="N376">
            <v>72</v>
          </cell>
          <cell r="O376">
            <v>4382.6399999999994</v>
          </cell>
          <cell r="Q376">
            <v>0</v>
          </cell>
          <cell r="S376">
            <v>0</v>
          </cell>
          <cell r="U376">
            <v>0</v>
          </cell>
          <cell r="V376">
            <v>0</v>
          </cell>
          <cell r="W376">
            <v>0</v>
          </cell>
          <cell r="X376">
            <v>0</v>
          </cell>
          <cell r="Y376">
            <v>0</v>
          </cell>
          <cell r="Z376">
            <v>0</v>
          </cell>
          <cell r="AA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cell r="AQ376">
            <v>0</v>
          </cell>
          <cell r="AS376">
            <v>0</v>
          </cell>
          <cell r="AT376">
            <v>0</v>
          </cell>
          <cell r="AU376">
            <v>0</v>
          </cell>
          <cell r="AV376">
            <v>0</v>
          </cell>
          <cell r="AW376">
            <v>0</v>
          </cell>
          <cell r="AY376">
            <v>0</v>
          </cell>
          <cell r="AZ376">
            <v>0</v>
          </cell>
          <cell r="BA376">
            <v>0</v>
          </cell>
          <cell r="BB376">
            <v>0</v>
          </cell>
          <cell r="BC376">
            <v>0</v>
          </cell>
          <cell r="BD376">
            <v>0</v>
          </cell>
          <cell r="BE376">
            <v>0</v>
          </cell>
          <cell r="BF376">
            <v>0</v>
          </cell>
          <cell r="BG376">
            <v>0</v>
          </cell>
          <cell r="BH376">
            <v>0</v>
          </cell>
          <cell r="BI376">
            <v>0</v>
          </cell>
          <cell r="BJ376">
            <v>0</v>
          </cell>
          <cell r="BK376">
            <v>0</v>
          </cell>
          <cell r="BL376">
            <v>0</v>
          </cell>
          <cell r="BM376">
            <v>0</v>
          </cell>
          <cell r="BN376">
            <v>0</v>
          </cell>
          <cell r="BO376">
            <v>0</v>
          </cell>
          <cell r="BP376">
            <v>0</v>
          </cell>
          <cell r="BQ376">
            <v>0</v>
          </cell>
          <cell r="BR376">
            <v>0</v>
          </cell>
          <cell r="BS376">
            <v>0</v>
          </cell>
          <cell r="BT376">
            <v>0</v>
          </cell>
          <cell r="BU376">
            <v>0</v>
          </cell>
          <cell r="BV376">
            <v>12000</v>
          </cell>
          <cell r="BW376">
            <v>0</v>
          </cell>
          <cell r="BY376">
            <v>2600</v>
          </cell>
          <cell r="BZ376">
            <v>26469.200000000001</v>
          </cell>
        </row>
        <row r="377">
          <cell r="A377">
            <v>600006</v>
          </cell>
          <cell r="B377">
            <v>600006</v>
          </cell>
          <cell r="C377" t="str">
            <v>S Sheogobind</v>
          </cell>
          <cell r="D377">
            <v>600006</v>
          </cell>
          <cell r="E377">
            <v>600</v>
          </cell>
          <cell r="F377">
            <v>20</v>
          </cell>
          <cell r="G377" t="str">
            <v>PC O/H Dist Lines-Operating Lbr&amp;Expenses</v>
          </cell>
          <cell r="I377">
            <v>0</v>
          </cell>
          <cell r="K377">
            <v>0</v>
          </cell>
          <cell r="M377">
            <v>0</v>
          </cell>
          <cell r="O377">
            <v>0</v>
          </cell>
          <cell r="P377">
            <v>120</v>
          </cell>
          <cell r="Q377">
            <v>7380</v>
          </cell>
          <cell r="S377">
            <v>0</v>
          </cell>
          <cell r="U377">
            <v>0</v>
          </cell>
          <cell r="V377">
            <v>0</v>
          </cell>
          <cell r="W377">
            <v>0</v>
          </cell>
          <cell r="X377">
            <v>0</v>
          </cell>
          <cell r="Y377">
            <v>0</v>
          </cell>
          <cell r="Z377">
            <v>0</v>
          </cell>
          <cell r="AA377">
            <v>0</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cell r="AQ377">
            <v>0</v>
          </cell>
          <cell r="AS377">
            <v>0</v>
          </cell>
          <cell r="AT377">
            <v>0</v>
          </cell>
          <cell r="AU377">
            <v>0</v>
          </cell>
          <cell r="AV377">
            <v>0</v>
          </cell>
          <cell r="AW377">
            <v>0</v>
          </cell>
          <cell r="AY377">
            <v>0</v>
          </cell>
          <cell r="AZ377">
            <v>0</v>
          </cell>
          <cell r="BA377">
            <v>0</v>
          </cell>
          <cell r="BB377">
            <v>0</v>
          </cell>
          <cell r="BC377">
            <v>0</v>
          </cell>
          <cell r="BD377">
            <v>0</v>
          </cell>
          <cell r="BE377">
            <v>0</v>
          </cell>
          <cell r="BF377">
            <v>0</v>
          </cell>
          <cell r="BG377">
            <v>0</v>
          </cell>
          <cell r="BH377">
            <v>0</v>
          </cell>
          <cell r="BI377">
            <v>0</v>
          </cell>
          <cell r="BJ377">
            <v>0</v>
          </cell>
          <cell r="BK377">
            <v>0</v>
          </cell>
          <cell r="BL377">
            <v>0</v>
          </cell>
          <cell r="BM377">
            <v>0</v>
          </cell>
          <cell r="BN377">
            <v>0</v>
          </cell>
          <cell r="BO377">
            <v>0</v>
          </cell>
          <cell r="BP377">
            <v>0</v>
          </cell>
          <cell r="BQ377">
            <v>0</v>
          </cell>
          <cell r="BR377">
            <v>0</v>
          </cell>
          <cell r="BS377">
            <v>0</v>
          </cell>
          <cell r="BT377">
            <v>0</v>
          </cell>
          <cell r="BU377">
            <v>0</v>
          </cell>
          <cell r="BV377">
            <v>1700</v>
          </cell>
          <cell r="BW377">
            <v>0</v>
          </cell>
          <cell r="BY377">
            <v>2600</v>
          </cell>
          <cell r="BZ377">
            <v>9080</v>
          </cell>
        </row>
        <row r="378">
          <cell r="A378">
            <v>600007</v>
          </cell>
          <cell r="B378">
            <v>600007</v>
          </cell>
          <cell r="C378" t="str">
            <v>S Sheogobind</v>
          </cell>
          <cell r="D378">
            <v>600007</v>
          </cell>
          <cell r="E378">
            <v>600</v>
          </cell>
          <cell r="F378">
            <v>20</v>
          </cell>
          <cell r="G378" t="str">
            <v>PC O/H Distr Transformers-Operations</v>
          </cell>
          <cell r="I378">
            <v>0</v>
          </cell>
          <cell r="K378">
            <v>0</v>
          </cell>
          <cell r="L378">
            <v>0</v>
          </cell>
          <cell r="M378">
            <v>0</v>
          </cell>
          <cell r="O378">
            <v>0</v>
          </cell>
          <cell r="P378">
            <v>80</v>
          </cell>
          <cell r="Q378">
            <v>4920</v>
          </cell>
          <cell r="S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S378">
            <v>0</v>
          </cell>
          <cell r="AT378">
            <v>0</v>
          </cell>
          <cell r="AU378">
            <v>0</v>
          </cell>
          <cell r="AV378">
            <v>0</v>
          </cell>
          <cell r="AW378">
            <v>0</v>
          </cell>
          <cell r="AY378">
            <v>0</v>
          </cell>
          <cell r="AZ378">
            <v>0</v>
          </cell>
          <cell r="BA378">
            <v>0</v>
          </cell>
          <cell r="BB378">
            <v>0</v>
          </cell>
          <cell r="BC378">
            <v>0</v>
          </cell>
          <cell r="BD378">
            <v>0</v>
          </cell>
          <cell r="BE378">
            <v>0</v>
          </cell>
          <cell r="BF378">
            <v>0</v>
          </cell>
          <cell r="BG378">
            <v>0</v>
          </cell>
          <cell r="BH378">
            <v>0</v>
          </cell>
          <cell r="BI378">
            <v>0</v>
          </cell>
          <cell r="BJ378">
            <v>0</v>
          </cell>
          <cell r="BK378">
            <v>0</v>
          </cell>
          <cell r="BL378">
            <v>0</v>
          </cell>
          <cell r="BM378">
            <v>0</v>
          </cell>
          <cell r="BN378">
            <v>0</v>
          </cell>
          <cell r="BO378">
            <v>0</v>
          </cell>
          <cell r="BP378">
            <v>0</v>
          </cell>
          <cell r="BQ378">
            <v>0</v>
          </cell>
          <cell r="BR378">
            <v>0</v>
          </cell>
          <cell r="BS378">
            <v>0</v>
          </cell>
          <cell r="BT378">
            <v>0</v>
          </cell>
          <cell r="BU378">
            <v>0</v>
          </cell>
          <cell r="BV378">
            <v>1500</v>
          </cell>
          <cell r="BW378">
            <v>0</v>
          </cell>
          <cell r="BY378">
            <v>2600</v>
          </cell>
          <cell r="BZ378">
            <v>6420</v>
          </cell>
        </row>
        <row r="379">
          <cell r="A379">
            <v>600008</v>
          </cell>
          <cell r="B379">
            <v>600008</v>
          </cell>
          <cell r="C379" t="str">
            <v>S Sheogobind</v>
          </cell>
          <cell r="D379">
            <v>600008</v>
          </cell>
          <cell r="E379">
            <v>600</v>
          </cell>
          <cell r="F379">
            <v>20</v>
          </cell>
          <cell r="G379" t="str">
            <v>PC U/G Dist Lines-Operating Lbr&amp;Expenses</v>
          </cell>
          <cell r="I379">
            <v>0</v>
          </cell>
          <cell r="J379">
            <v>560</v>
          </cell>
          <cell r="K379">
            <v>32093.600000000002</v>
          </cell>
          <cell r="M379">
            <v>0</v>
          </cell>
          <cell r="O379">
            <v>0</v>
          </cell>
          <cell r="P379">
            <v>120</v>
          </cell>
          <cell r="Q379">
            <v>7380</v>
          </cell>
          <cell r="S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P379">
            <v>0</v>
          </cell>
          <cell r="AQ379">
            <v>0</v>
          </cell>
          <cell r="AS379">
            <v>0</v>
          </cell>
          <cell r="AT379">
            <v>0</v>
          </cell>
          <cell r="AU379">
            <v>0</v>
          </cell>
          <cell r="AV379">
            <v>0</v>
          </cell>
          <cell r="AW379">
            <v>0</v>
          </cell>
          <cell r="AY379">
            <v>0</v>
          </cell>
          <cell r="AZ379">
            <v>0</v>
          </cell>
          <cell r="BA379">
            <v>0</v>
          </cell>
          <cell r="BB379">
            <v>0</v>
          </cell>
          <cell r="BC379">
            <v>0</v>
          </cell>
          <cell r="BD379">
            <v>0</v>
          </cell>
          <cell r="BE379">
            <v>0</v>
          </cell>
          <cell r="BF379">
            <v>0</v>
          </cell>
          <cell r="BG379">
            <v>0</v>
          </cell>
          <cell r="BH379">
            <v>0</v>
          </cell>
          <cell r="BI379">
            <v>0</v>
          </cell>
          <cell r="BJ379">
            <v>0</v>
          </cell>
          <cell r="BK379">
            <v>0</v>
          </cell>
          <cell r="BL379">
            <v>0</v>
          </cell>
          <cell r="BM379">
            <v>0</v>
          </cell>
          <cell r="BN379">
            <v>0</v>
          </cell>
          <cell r="BO379">
            <v>0</v>
          </cell>
          <cell r="BP379">
            <v>0</v>
          </cell>
          <cell r="BQ379">
            <v>0</v>
          </cell>
          <cell r="BR379">
            <v>0</v>
          </cell>
          <cell r="BS379">
            <v>0</v>
          </cell>
          <cell r="BT379">
            <v>0</v>
          </cell>
          <cell r="BU379">
            <v>0</v>
          </cell>
          <cell r="BV379">
            <v>11000</v>
          </cell>
          <cell r="BW379">
            <v>0</v>
          </cell>
          <cell r="BY379">
            <v>2600</v>
          </cell>
          <cell r="BZ379">
            <v>50473.600000000006</v>
          </cell>
        </row>
        <row r="380">
          <cell r="A380">
            <v>600009</v>
          </cell>
          <cell r="B380">
            <v>600009</v>
          </cell>
          <cell r="C380" t="str">
            <v>S Sheogobind</v>
          </cell>
          <cell r="D380">
            <v>600009</v>
          </cell>
          <cell r="E380">
            <v>600</v>
          </cell>
          <cell r="F380">
            <v>20</v>
          </cell>
          <cell r="G380" t="str">
            <v>PC U/G Distr Transformers-Operations</v>
          </cell>
          <cell r="I380">
            <v>0</v>
          </cell>
          <cell r="K380">
            <v>0</v>
          </cell>
          <cell r="L380">
            <v>0</v>
          </cell>
          <cell r="M380">
            <v>0</v>
          </cell>
          <cell r="O380">
            <v>0</v>
          </cell>
          <cell r="P380">
            <v>100</v>
          </cell>
          <cell r="Q380">
            <v>6150</v>
          </cell>
          <cell r="S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S380">
            <v>0</v>
          </cell>
          <cell r="AT380">
            <v>0</v>
          </cell>
          <cell r="AU380">
            <v>0</v>
          </cell>
          <cell r="AV380">
            <v>0</v>
          </cell>
          <cell r="AW380">
            <v>0</v>
          </cell>
          <cell r="AY380">
            <v>0</v>
          </cell>
          <cell r="AZ380">
            <v>0</v>
          </cell>
          <cell r="BA380">
            <v>0</v>
          </cell>
          <cell r="BB380">
            <v>0</v>
          </cell>
          <cell r="BC380">
            <v>0</v>
          </cell>
          <cell r="BD380">
            <v>0</v>
          </cell>
          <cell r="BE380">
            <v>0</v>
          </cell>
          <cell r="BF380">
            <v>0</v>
          </cell>
          <cell r="BG380">
            <v>0</v>
          </cell>
          <cell r="BH380">
            <v>0</v>
          </cell>
          <cell r="BI380">
            <v>0</v>
          </cell>
          <cell r="BJ380">
            <v>0</v>
          </cell>
          <cell r="BK380">
            <v>0</v>
          </cell>
          <cell r="BL380">
            <v>0</v>
          </cell>
          <cell r="BM380">
            <v>0</v>
          </cell>
          <cell r="BN380">
            <v>0</v>
          </cell>
          <cell r="BO380">
            <v>0</v>
          </cell>
          <cell r="BP380">
            <v>0</v>
          </cell>
          <cell r="BQ380">
            <v>0</v>
          </cell>
          <cell r="BR380">
            <v>0</v>
          </cell>
          <cell r="BS380">
            <v>0</v>
          </cell>
          <cell r="BT380">
            <v>0</v>
          </cell>
          <cell r="BU380">
            <v>0</v>
          </cell>
          <cell r="BV380">
            <v>0</v>
          </cell>
          <cell r="BW380">
            <v>0</v>
          </cell>
          <cell r="BY380">
            <v>2600</v>
          </cell>
          <cell r="BZ380">
            <v>6150</v>
          </cell>
        </row>
        <row r="381">
          <cell r="A381">
            <v>600010</v>
          </cell>
          <cell r="B381">
            <v>600010</v>
          </cell>
          <cell r="C381" t="str">
            <v>S Sheogobind</v>
          </cell>
          <cell r="D381">
            <v>600010</v>
          </cell>
          <cell r="E381">
            <v>600</v>
          </cell>
          <cell r="F381">
            <v>20</v>
          </cell>
          <cell r="G381" t="str">
            <v>PC Meter Expenses</v>
          </cell>
          <cell r="I381">
            <v>0</v>
          </cell>
          <cell r="J381">
            <v>375</v>
          </cell>
          <cell r="K381">
            <v>21491.25</v>
          </cell>
          <cell r="M381">
            <v>0</v>
          </cell>
          <cell r="O381">
            <v>0</v>
          </cell>
          <cell r="Q381">
            <v>0</v>
          </cell>
          <cell r="S381">
            <v>0</v>
          </cell>
          <cell r="U381">
            <v>0</v>
          </cell>
          <cell r="V381">
            <v>0</v>
          </cell>
          <cell r="W381">
            <v>0</v>
          </cell>
          <cell r="X381">
            <v>0</v>
          </cell>
          <cell r="Y381">
            <v>0</v>
          </cell>
          <cell r="Z381">
            <v>0</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S381">
            <v>0</v>
          </cell>
          <cell r="AT381">
            <v>0</v>
          </cell>
          <cell r="AU381">
            <v>0</v>
          </cell>
          <cell r="AV381">
            <v>0</v>
          </cell>
          <cell r="AW381">
            <v>0</v>
          </cell>
          <cell r="AY381">
            <v>0</v>
          </cell>
          <cell r="AZ381">
            <v>0</v>
          </cell>
          <cell r="BA381">
            <v>0</v>
          </cell>
          <cell r="BB381">
            <v>0</v>
          </cell>
          <cell r="BC381">
            <v>0</v>
          </cell>
          <cell r="BD381">
            <v>0</v>
          </cell>
          <cell r="BE381">
            <v>0</v>
          </cell>
          <cell r="BF381">
            <v>0</v>
          </cell>
          <cell r="BG381">
            <v>0</v>
          </cell>
          <cell r="BH381">
            <v>0</v>
          </cell>
          <cell r="BI381">
            <v>0</v>
          </cell>
          <cell r="BJ381">
            <v>0</v>
          </cell>
          <cell r="BK381">
            <v>0</v>
          </cell>
          <cell r="BL381">
            <v>0</v>
          </cell>
          <cell r="BM381">
            <v>0</v>
          </cell>
          <cell r="BN381">
            <v>0</v>
          </cell>
          <cell r="BO381">
            <v>0</v>
          </cell>
          <cell r="BP381">
            <v>0</v>
          </cell>
          <cell r="BQ381">
            <v>0</v>
          </cell>
          <cell r="BR381">
            <v>0</v>
          </cell>
          <cell r="BS381">
            <v>0</v>
          </cell>
          <cell r="BT381">
            <v>0</v>
          </cell>
          <cell r="BU381">
            <v>0</v>
          </cell>
          <cell r="BV381">
            <v>30000</v>
          </cell>
          <cell r="BW381">
            <v>0</v>
          </cell>
          <cell r="BY381">
            <v>2600</v>
          </cell>
          <cell r="BZ381">
            <v>51491.25</v>
          </cell>
        </row>
        <row r="382">
          <cell r="A382">
            <v>600011</v>
          </cell>
          <cell r="B382">
            <v>600011</v>
          </cell>
          <cell r="C382" t="str">
            <v>S Sheogobind</v>
          </cell>
          <cell r="D382">
            <v>600011</v>
          </cell>
          <cell r="E382">
            <v>600</v>
          </cell>
          <cell r="F382">
            <v>20</v>
          </cell>
          <cell r="G382" t="str">
            <v>PC Customer Premise-Operating Lbr</v>
          </cell>
          <cell r="I382">
            <v>0</v>
          </cell>
          <cell r="K382">
            <v>0</v>
          </cell>
          <cell r="M382">
            <v>0</v>
          </cell>
          <cell r="O382">
            <v>0</v>
          </cell>
          <cell r="P382">
            <v>60</v>
          </cell>
          <cell r="Q382">
            <v>3690</v>
          </cell>
          <cell r="S382">
            <v>0</v>
          </cell>
          <cell r="U382">
            <v>0</v>
          </cell>
          <cell r="V382">
            <v>0</v>
          </cell>
          <cell r="W382">
            <v>0</v>
          </cell>
          <cell r="X382">
            <v>0</v>
          </cell>
          <cell r="Y382">
            <v>0</v>
          </cell>
          <cell r="Z382">
            <v>0</v>
          </cell>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S382">
            <v>0</v>
          </cell>
          <cell r="AT382">
            <v>0</v>
          </cell>
          <cell r="AU382">
            <v>0</v>
          </cell>
          <cell r="AV382">
            <v>0</v>
          </cell>
          <cell r="AW382">
            <v>0</v>
          </cell>
          <cell r="AY382">
            <v>0</v>
          </cell>
          <cell r="AZ382">
            <v>0</v>
          </cell>
          <cell r="BA382">
            <v>0</v>
          </cell>
          <cell r="BB382">
            <v>0</v>
          </cell>
          <cell r="BC382">
            <v>0</v>
          </cell>
          <cell r="BD382">
            <v>0</v>
          </cell>
          <cell r="BE382">
            <v>0</v>
          </cell>
          <cell r="BF382">
            <v>0</v>
          </cell>
          <cell r="BG382">
            <v>0</v>
          </cell>
          <cell r="BH382">
            <v>0</v>
          </cell>
          <cell r="BI382">
            <v>0</v>
          </cell>
          <cell r="BJ382">
            <v>0</v>
          </cell>
          <cell r="BK382">
            <v>0</v>
          </cell>
          <cell r="BL382">
            <v>0</v>
          </cell>
          <cell r="BM382">
            <v>0</v>
          </cell>
          <cell r="BN382">
            <v>0</v>
          </cell>
          <cell r="BO382">
            <v>0</v>
          </cell>
          <cell r="BP382">
            <v>0</v>
          </cell>
          <cell r="BQ382">
            <v>0</v>
          </cell>
          <cell r="BR382">
            <v>0</v>
          </cell>
          <cell r="BS382">
            <v>0</v>
          </cell>
          <cell r="BT382">
            <v>0</v>
          </cell>
          <cell r="BU382">
            <v>0</v>
          </cell>
          <cell r="BV382">
            <v>0</v>
          </cell>
          <cell r="BW382">
            <v>0</v>
          </cell>
          <cell r="BY382">
            <v>2600</v>
          </cell>
          <cell r="BZ382">
            <v>3690</v>
          </cell>
        </row>
        <row r="383">
          <cell r="A383">
            <v>600012</v>
          </cell>
          <cell r="B383">
            <v>600012</v>
          </cell>
          <cell r="C383" t="str">
            <v>S Sheogobind</v>
          </cell>
          <cell r="D383">
            <v>600012</v>
          </cell>
          <cell r="E383">
            <v>600</v>
          </cell>
          <cell r="F383">
            <v>20</v>
          </cell>
          <cell r="G383" t="str">
            <v>PC Misc Distribution Expense</v>
          </cell>
          <cell r="I383">
            <v>0</v>
          </cell>
          <cell r="K383">
            <v>0</v>
          </cell>
          <cell r="L383">
            <v>900</v>
          </cell>
          <cell r="M383">
            <v>47214</v>
          </cell>
          <cell r="O383">
            <v>0</v>
          </cell>
          <cell r="Q383">
            <v>0</v>
          </cell>
          <cell r="S383">
            <v>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S383">
            <v>0</v>
          </cell>
          <cell r="AT383">
            <v>0</v>
          </cell>
          <cell r="AU383">
            <v>0</v>
          </cell>
          <cell r="AV383">
            <v>0</v>
          </cell>
          <cell r="AW383">
            <v>0</v>
          </cell>
          <cell r="AY383">
            <v>0</v>
          </cell>
          <cell r="AZ383">
            <v>0</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5000</v>
          </cell>
          <cell r="BW383">
            <v>0</v>
          </cell>
          <cell r="BY383">
            <v>2600</v>
          </cell>
          <cell r="BZ383">
            <v>52214</v>
          </cell>
        </row>
        <row r="384">
          <cell r="A384">
            <v>600013</v>
          </cell>
          <cell r="B384">
            <v>600013</v>
          </cell>
          <cell r="C384" t="str">
            <v>S Sheogobind</v>
          </cell>
          <cell r="D384">
            <v>600013</v>
          </cell>
          <cell r="E384">
            <v>600</v>
          </cell>
          <cell r="F384">
            <v>20</v>
          </cell>
          <cell r="G384" t="str">
            <v>PC Distribution Rental</v>
          </cell>
          <cell r="I384">
            <v>0</v>
          </cell>
          <cell r="K384">
            <v>0</v>
          </cell>
          <cell r="M384">
            <v>0</v>
          </cell>
          <cell r="O384">
            <v>0</v>
          </cell>
          <cell r="Q384">
            <v>0</v>
          </cell>
          <cell r="S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S384">
            <v>0</v>
          </cell>
          <cell r="AT384">
            <v>0</v>
          </cell>
          <cell r="AU384">
            <v>0</v>
          </cell>
          <cell r="AV384">
            <v>0</v>
          </cell>
          <cell r="AW384">
            <v>0</v>
          </cell>
          <cell r="AY384">
            <v>0</v>
          </cell>
          <cell r="AZ384">
            <v>0</v>
          </cell>
          <cell r="BA384">
            <v>0</v>
          </cell>
          <cell r="BB384">
            <v>0</v>
          </cell>
          <cell r="BC384">
            <v>0</v>
          </cell>
          <cell r="BD384">
            <v>0</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0</v>
          </cell>
          <cell r="BY384">
            <v>2600</v>
          </cell>
          <cell r="BZ384">
            <v>0</v>
          </cell>
        </row>
        <row r="385">
          <cell r="A385">
            <v>600014</v>
          </cell>
          <cell r="B385">
            <v>600014</v>
          </cell>
          <cell r="C385" t="str">
            <v>S Sheogobind</v>
          </cell>
          <cell r="D385">
            <v>600014</v>
          </cell>
          <cell r="E385">
            <v>600</v>
          </cell>
          <cell r="F385">
            <v>20</v>
          </cell>
          <cell r="G385" t="str">
            <v>PC Maint Supervision &amp; Engineering</v>
          </cell>
          <cell r="I385">
            <v>0</v>
          </cell>
          <cell r="K385">
            <v>0</v>
          </cell>
          <cell r="M385">
            <v>0</v>
          </cell>
          <cell r="O385">
            <v>0</v>
          </cell>
          <cell r="Q385">
            <v>0</v>
          </cell>
          <cell r="S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S385">
            <v>0</v>
          </cell>
          <cell r="AT385">
            <v>0</v>
          </cell>
          <cell r="AU385">
            <v>0</v>
          </cell>
          <cell r="AV385">
            <v>0</v>
          </cell>
          <cell r="AW385">
            <v>0</v>
          </cell>
          <cell r="AY385">
            <v>0</v>
          </cell>
          <cell r="AZ385">
            <v>0</v>
          </cell>
          <cell r="BA385">
            <v>0</v>
          </cell>
          <cell r="BB385">
            <v>0</v>
          </cell>
          <cell r="BC385">
            <v>0</v>
          </cell>
          <cell r="BD385">
            <v>0</v>
          </cell>
          <cell r="BE385">
            <v>0</v>
          </cell>
          <cell r="BF385">
            <v>0</v>
          </cell>
          <cell r="BG385">
            <v>0</v>
          </cell>
          <cell r="BH385">
            <v>0</v>
          </cell>
          <cell r="BI385">
            <v>0</v>
          </cell>
          <cell r="BJ385">
            <v>0</v>
          </cell>
          <cell r="BK385">
            <v>0</v>
          </cell>
          <cell r="BL385">
            <v>0</v>
          </cell>
          <cell r="BM385">
            <v>0</v>
          </cell>
          <cell r="BN385">
            <v>0</v>
          </cell>
          <cell r="BO385">
            <v>0</v>
          </cell>
          <cell r="BP385">
            <v>0</v>
          </cell>
          <cell r="BQ385">
            <v>0</v>
          </cell>
          <cell r="BR385">
            <v>0</v>
          </cell>
          <cell r="BS385">
            <v>0</v>
          </cell>
          <cell r="BT385">
            <v>0</v>
          </cell>
          <cell r="BU385">
            <v>0</v>
          </cell>
          <cell r="BV385">
            <v>0</v>
          </cell>
          <cell r="BW385">
            <v>0</v>
          </cell>
          <cell r="BY385">
            <v>2600</v>
          </cell>
          <cell r="BZ385">
            <v>0</v>
          </cell>
        </row>
        <row r="386">
          <cell r="A386">
            <v>600015</v>
          </cell>
          <cell r="B386">
            <v>600015</v>
          </cell>
          <cell r="C386" t="str">
            <v>S Sheogobind</v>
          </cell>
          <cell r="D386">
            <v>600015</v>
          </cell>
          <cell r="E386">
            <v>600</v>
          </cell>
          <cell r="F386">
            <v>20</v>
          </cell>
          <cell r="G386" t="str">
            <v>PC Stations-Maint-Building &amp; Fixtures</v>
          </cell>
          <cell r="I386">
            <v>0</v>
          </cell>
          <cell r="K386">
            <v>0</v>
          </cell>
          <cell r="M386">
            <v>0</v>
          </cell>
          <cell r="O386">
            <v>0</v>
          </cell>
          <cell r="Q386">
            <v>0</v>
          </cell>
          <cell r="S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0</v>
          </cell>
          <cell r="AI386">
            <v>0</v>
          </cell>
          <cell r="AJ386">
            <v>0</v>
          </cell>
          <cell r="AK386">
            <v>0</v>
          </cell>
          <cell r="AL386">
            <v>0</v>
          </cell>
          <cell r="AM386">
            <v>0</v>
          </cell>
          <cell r="AN386">
            <v>0</v>
          </cell>
          <cell r="AO386">
            <v>0</v>
          </cell>
          <cell r="AP386">
            <v>0</v>
          </cell>
          <cell r="AQ386">
            <v>0</v>
          </cell>
          <cell r="AS386">
            <v>0</v>
          </cell>
          <cell r="AT386">
            <v>0</v>
          </cell>
          <cell r="AU386">
            <v>0</v>
          </cell>
          <cell r="AV386">
            <v>0</v>
          </cell>
          <cell r="AW386">
            <v>0</v>
          </cell>
          <cell r="AY386">
            <v>0</v>
          </cell>
          <cell r="AZ386">
            <v>0</v>
          </cell>
          <cell r="BA386">
            <v>0</v>
          </cell>
          <cell r="BB386">
            <v>0</v>
          </cell>
          <cell r="BC386">
            <v>0</v>
          </cell>
          <cell r="BD386">
            <v>0</v>
          </cell>
          <cell r="BE386">
            <v>0</v>
          </cell>
          <cell r="BF386">
            <v>0</v>
          </cell>
          <cell r="BG386">
            <v>0</v>
          </cell>
          <cell r="BH386">
            <v>0</v>
          </cell>
          <cell r="BI386">
            <v>0</v>
          </cell>
          <cell r="BJ386">
            <v>0</v>
          </cell>
          <cell r="BK386">
            <v>0</v>
          </cell>
          <cell r="BL386">
            <v>0</v>
          </cell>
          <cell r="BM386">
            <v>0</v>
          </cell>
          <cell r="BN386">
            <v>0</v>
          </cell>
          <cell r="BO386">
            <v>0</v>
          </cell>
          <cell r="BP386">
            <v>0</v>
          </cell>
          <cell r="BQ386">
            <v>0</v>
          </cell>
          <cell r="BR386">
            <v>0</v>
          </cell>
          <cell r="BS386">
            <v>0</v>
          </cell>
          <cell r="BT386">
            <v>0</v>
          </cell>
          <cell r="BU386">
            <v>0</v>
          </cell>
          <cell r="BV386">
            <v>0</v>
          </cell>
          <cell r="BW386">
            <v>0</v>
          </cell>
          <cell r="BY386">
            <v>2600</v>
          </cell>
          <cell r="BZ386">
            <v>0</v>
          </cell>
        </row>
        <row r="387">
          <cell r="A387">
            <v>600016</v>
          </cell>
          <cell r="B387">
            <v>600016</v>
          </cell>
          <cell r="C387" t="str">
            <v>S Sheogobind</v>
          </cell>
          <cell r="D387">
            <v>600016</v>
          </cell>
          <cell r="E387">
            <v>600</v>
          </cell>
          <cell r="F387">
            <v>20</v>
          </cell>
          <cell r="G387" t="str">
            <v>PC Stations-Maintenance on Equipment</v>
          </cell>
          <cell r="I387">
            <v>0</v>
          </cell>
          <cell r="K387">
            <v>0</v>
          </cell>
          <cell r="M387">
            <v>0</v>
          </cell>
          <cell r="N387">
            <v>660</v>
          </cell>
          <cell r="O387">
            <v>40174.199999999997</v>
          </cell>
          <cell r="Q387">
            <v>0</v>
          </cell>
          <cell r="S387">
            <v>0</v>
          </cell>
          <cell r="U387">
            <v>0</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S387">
            <v>0</v>
          </cell>
          <cell r="AT387">
            <v>0</v>
          </cell>
          <cell r="AU387">
            <v>0</v>
          </cell>
          <cell r="AV387">
            <v>0</v>
          </cell>
          <cell r="AW387">
            <v>0</v>
          </cell>
          <cell r="AY387">
            <v>0</v>
          </cell>
          <cell r="AZ387">
            <v>0</v>
          </cell>
          <cell r="BA387">
            <v>0</v>
          </cell>
          <cell r="BB387">
            <v>0</v>
          </cell>
          <cell r="BC387">
            <v>0</v>
          </cell>
          <cell r="BD387">
            <v>0</v>
          </cell>
          <cell r="BE387">
            <v>0</v>
          </cell>
          <cell r="BF387">
            <v>0</v>
          </cell>
          <cell r="BG387">
            <v>0</v>
          </cell>
          <cell r="BH387">
            <v>0</v>
          </cell>
          <cell r="BI387">
            <v>0</v>
          </cell>
          <cell r="BJ387">
            <v>0</v>
          </cell>
          <cell r="BK387">
            <v>0</v>
          </cell>
          <cell r="BL387">
            <v>0</v>
          </cell>
          <cell r="BM387">
            <v>0</v>
          </cell>
          <cell r="BN387">
            <v>0</v>
          </cell>
          <cell r="BO387">
            <v>0</v>
          </cell>
          <cell r="BP387">
            <v>0</v>
          </cell>
          <cell r="BQ387">
            <v>0</v>
          </cell>
          <cell r="BR387">
            <v>0</v>
          </cell>
          <cell r="BS387">
            <v>0</v>
          </cell>
          <cell r="BT387">
            <v>0</v>
          </cell>
          <cell r="BU387">
            <v>0</v>
          </cell>
          <cell r="BV387">
            <v>6000</v>
          </cell>
          <cell r="BW387">
            <v>0</v>
          </cell>
          <cell r="BY387">
            <v>2600</v>
          </cell>
          <cell r="BZ387">
            <v>46174.2</v>
          </cell>
        </row>
        <row r="388">
          <cell r="A388">
            <v>600017</v>
          </cell>
          <cell r="B388">
            <v>600017</v>
          </cell>
          <cell r="C388" t="str">
            <v>S Sheogobind</v>
          </cell>
          <cell r="D388">
            <v>600017</v>
          </cell>
          <cell r="E388">
            <v>600</v>
          </cell>
          <cell r="F388">
            <v>20</v>
          </cell>
          <cell r="G388" t="str">
            <v>PC Maint-OH Cond &amp; Devices</v>
          </cell>
          <cell r="I388">
            <v>0</v>
          </cell>
          <cell r="K388">
            <v>0</v>
          </cell>
          <cell r="M388">
            <v>0</v>
          </cell>
          <cell r="O388">
            <v>0</v>
          </cell>
          <cell r="P388">
            <v>300</v>
          </cell>
          <cell r="Q388">
            <v>18450</v>
          </cell>
          <cell r="S388">
            <v>0</v>
          </cell>
          <cell r="U388">
            <v>0</v>
          </cell>
          <cell r="V388">
            <v>0</v>
          </cell>
          <cell r="W388">
            <v>0</v>
          </cell>
          <cell r="X388">
            <v>0</v>
          </cell>
          <cell r="Y388">
            <v>0</v>
          </cell>
          <cell r="Z388">
            <v>0</v>
          </cell>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S388">
            <v>0</v>
          </cell>
          <cell r="AT388">
            <v>0</v>
          </cell>
          <cell r="AU388">
            <v>0</v>
          </cell>
          <cell r="AV388">
            <v>0</v>
          </cell>
          <cell r="AW388">
            <v>0</v>
          </cell>
          <cell r="AY388">
            <v>0</v>
          </cell>
          <cell r="AZ388">
            <v>0</v>
          </cell>
          <cell r="BA388">
            <v>0</v>
          </cell>
          <cell r="BB388">
            <v>0</v>
          </cell>
          <cell r="BC388">
            <v>0</v>
          </cell>
          <cell r="BD388">
            <v>0</v>
          </cell>
          <cell r="BE388">
            <v>0</v>
          </cell>
          <cell r="BF388">
            <v>0</v>
          </cell>
          <cell r="BG388">
            <v>0</v>
          </cell>
          <cell r="BH388">
            <v>0</v>
          </cell>
          <cell r="BI388">
            <v>0</v>
          </cell>
          <cell r="BJ388">
            <v>0</v>
          </cell>
          <cell r="BK388">
            <v>0</v>
          </cell>
          <cell r="BL388">
            <v>0</v>
          </cell>
          <cell r="BM388">
            <v>0</v>
          </cell>
          <cell r="BN388">
            <v>0</v>
          </cell>
          <cell r="BO388">
            <v>0</v>
          </cell>
          <cell r="BP388">
            <v>0</v>
          </cell>
          <cell r="BQ388">
            <v>0</v>
          </cell>
          <cell r="BR388">
            <v>0</v>
          </cell>
          <cell r="BS388">
            <v>0</v>
          </cell>
          <cell r="BT388">
            <v>0</v>
          </cell>
          <cell r="BU388">
            <v>0</v>
          </cell>
          <cell r="BV388">
            <v>35000</v>
          </cell>
          <cell r="BW388">
            <v>0</v>
          </cell>
          <cell r="BY388">
            <v>2600</v>
          </cell>
          <cell r="BZ388">
            <v>53450</v>
          </cell>
        </row>
        <row r="389">
          <cell r="A389">
            <v>600018</v>
          </cell>
          <cell r="B389">
            <v>600018</v>
          </cell>
          <cell r="C389" t="str">
            <v>S Sheogobind</v>
          </cell>
          <cell r="D389">
            <v>600018</v>
          </cell>
          <cell r="E389">
            <v>600</v>
          </cell>
          <cell r="F389">
            <v>20</v>
          </cell>
          <cell r="G389" t="str">
            <v>PC Maintenance-Overhead Services</v>
          </cell>
          <cell r="I389">
            <v>0</v>
          </cell>
          <cell r="K389">
            <v>0</v>
          </cell>
          <cell r="M389">
            <v>0</v>
          </cell>
          <cell r="O389">
            <v>0</v>
          </cell>
          <cell r="P389">
            <v>500</v>
          </cell>
          <cell r="Q389">
            <v>30750</v>
          </cell>
          <cell r="S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S389">
            <v>0</v>
          </cell>
          <cell r="AT389">
            <v>0</v>
          </cell>
          <cell r="AU389">
            <v>0</v>
          </cell>
          <cell r="AV389">
            <v>0</v>
          </cell>
          <cell r="AW389">
            <v>0</v>
          </cell>
          <cell r="AY389">
            <v>0</v>
          </cell>
          <cell r="AZ389">
            <v>0</v>
          </cell>
          <cell r="BA389">
            <v>0</v>
          </cell>
          <cell r="BB389">
            <v>0</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cell r="BR389">
            <v>0</v>
          </cell>
          <cell r="BS389">
            <v>0</v>
          </cell>
          <cell r="BT389">
            <v>0</v>
          </cell>
          <cell r="BU389">
            <v>0</v>
          </cell>
          <cell r="BV389">
            <v>14000</v>
          </cell>
          <cell r="BW389">
            <v>0</v>
          </cell>
          <cell r="BY389">
            <v>2600</v>
          </cell>
          <cell r="BZ389">
            <v>44750</v>
          </cell>
        </row>
        <row r="390">
          <cell r="A390">
            <v>600019</v>
          </cell>
          <cell r="B390">
            <v>600019</v>
          </cell>
          <cell r="C390" t="str">
            <v>S Sheogobind</v>
          </cell>
          <cell r="D390">
            <v>600019</v>
          </cell>
          <cell r="E390">
            <v>600</v>
          </cell>
          <cell r="F390">
            <v>20</v>
          </cell>
          <cell r="G390" t="str">
            <v>PC Maintenance-Rights of Way</v>
          </cell>
          <cell r="H390">
            <v>20</v>
          </cell>
          <cell r="I390">
            <v>1729.1999999999998</v>
          </cell>
          <cell r="K390">
            <v>0</v>
          </cell>
          <cell r="M390">
            <v>0</v>
          </cell>
          <cell r="O390">
            <v>0</v>
          </cell>
          <cell r="P390">
            <v>160</v>
          </cell>
          <cell r="Q390">
            <v>9840</v>
          </cell>
          <cell r="S390">
            <v>0</v>
          </cell>
          <cell r="U390">
            <v>0</v>
          </cell>
          <cell r="V390">
            <v>0</v>
          </cell>
          <cell r="W390">
            <v>0</v>
          </cell>
          <cell r="X390">
            <v>0</v>
          </cell>
          <cell r="Y390">
            <v>0</v>
          </cell>
          <cell r="Z390">
            <v>0</v>
          </cell>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cell r="AP390">
            <v>0</v>
          </cell>
          <cell r="AQ390">
            <v>0</v>
          </cell>
          <cell r="AS390">
            <v>0</v>
          </cell>
          <cell r="AT390">
            <v>0</v>
          </cell>
          <cell r="AU390">
            <v>0</v>
          </cell>
          <cell r="AV390">
            <v>0</v>
          </cell>
          <cell r="AW390">
            <v>0</v>
          </cell>
          <cell r="AY390">
            <v>0</v>
          </cell>
          <cell r="AZ390">
            <v>0</v>
          </cell>
          <cell r="BA390">
            <v>0</v>
          </cell>
          <cell r="BB390">
            <v>0</v>
          </cell>
          <cell r="BC390">
            <v>0</v>
          </cell>
          <cell r="BD390">
            <v>0</v>
          </cell>
          <cell r="BE390">
            <v>0</v>
          </cell>
          <cell r="BF390">
            <v>0</v>
          </cell>
          <cell r="BG390">
            <v>0</v>
          </cell>
          <cell r="BH390">
            <v>0</v>
          </cell>
          <cell r="BI390">
            <v>0</v>
          </cell>
          <cell r="BJ390">
            <v>0</v>
          </cell>
          <cell r="BK390">
            <v>0</v>
          </cell>
          <cell r="BL390">
            <v>0</v>
          </cell>
          <cell r="BM390">
            <v>0</v>
          </cell>
          <cell r="BN390">
            <v>0</v>
          </cell>
          <cell r="BO390">
            <v>0</v>
          </cell>
          <cell r="BP390">
            <v>0</v>
          </cell>
          <cell r="BQ390">
            <v>0</v>
          </cell>
          <cell r="BR390">
            <v>0</v>
          </cell>
          <cell r="BS390">
            <v>0</v>
          </cell>
          <cell r="BT390">
            <v>0</v>
          </cell>
          <cell r="BU390">
            <v>0</v>
          </cell>
          <cell r="BV390">
            <v>100000</v>
          </cell>
          <cell r="BW390">
            <v>0</v>
          </cell>
          <cell r="BY390">
            <v>2600</v>
          </cell>
          <cell r="BZ390">
            <v>111569.2</v>
          </cell>
        </row>
        <row r="391">
          <cell r="A391">
            <v>600020</v>
          </cell>
          <cell r="B391">
            <v>600020</v>
          </cell>
          <cell r="C391" t="str">
            <v>S Sheogobind</v>
          </cell>
          <cell r="D391">
            <v>600020</v>
          </cell>
          <cell r="E391">
            <v>600</v>
          </cell>
          <cell r="F391">
            <v>20</v>
          </cell>
          <cell r="G391" t="str">
            <v>PC Maintenance-U/G Conductors &amp; Devices</v>
          </cell>
          <cell r="I391">
            <v>0</v>
          </cell>
          <cell r="K391">
            <v>0</v>
          </cell>
          <cell r="M391">
            <v>0</v>
          </cell>
          <cell r="O391">
            <v>0</v>
          </cell>
          <cell r="P391">
            <v>300</v>
          </cell>
          <cell r="Q391">
            <v>18450</v>
          </cell>
          <cell r="S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S391">
            <v>0</v>
          </cell>
          <cell r="AT391">
            <v>0</v>
          </cell>
          <cell r="AU391">
            <v>0</v>
          </cell>
          <cell r="AV391">
            <v>0</v>
          </cell>
          <cell r="AW391">
            <v>0</v>
          </cell>
          <cell r="AY391">
            <v>0</v>
          </cell>
          <cell r="AZ391">
            <v>0</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0</v>
          </cell>
          <cell r="BS391">
            <v>0</v>
          </cell>
          <cell r="BT391">
            <v>0</v>
          </cell>
          <cell r="BU391">
            <v>0</v>
          </cell>
          <cell r="BV391">
            <v>12000</v>
          </cell>
          <cell r="BW391">
            <v>0</v>
          </cell>
          <cell r="BY391">
            <v>2600</v>
          </cell>
          <cell r="BZ391">
            <v>30450</v>
          </cell>
        </row>
        <row r="392">
          <cell r="A392">
            <v>600021</v>
          </cell>
          <cell r="B392">
            <v>600021</v>
          </cell>
          <cell r="C392" t="str">
            <v>S Sheogobind</v>
          </cell>
          <cell r="D392">
            <v>600021</v>
          </cell>
          <cell r="E392">
            <v>600</v>
          </cell>
          <cell r="F392">
            <v>20</v>
          </cell>
          <cell r="G392" t="str">
            <v>PC Maintenance-U/G Services</v>
          </cell>
          <cell r="I392">
            <v>0</v>
          </cell>
          <cell r="K392">
            <v>0</v>
          </cell>
          <cell r="M392">
            <v>0</v>
          </cell>
          <cell r="O392">
            <v>0</v>
          </cell>
          <cell r="P392">
            <v>200</v>
          </cell>
          <cell r="Q392">
            <v>12300</v>
          </cell>
          <cell r="S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S392">
            <v>0</v>
          </cell>
          <cell r="AT392">
            <v>0</v>
          </cell>
          <cell r="AU392">
            <v>0</v>
          </cell>
          <cell r="AV392">
            <v>0</v>
          </cell>
          <cell r="AW392">
            <v>0</v>
          </cell>
          <cell r="AY392">
            <v>0</v>
          </cell>
          <cell r="AZ392">
            <v>0</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4000</v>
          </cell>
          <cell r="BW392">
            <v>0</v>
          </cell>
          <cell r="BY392">
            <v>2600</v>
          </cell>
          <cell r="BZ392">
            <v>16300</v>
          </cell>
        </row>
        <row r="393">
          <cell r="A393">
            <v>600022</v>
          </cell>
          <cell r="B393">
            <v>600022</v>
          </cell>
          <cell r="C393" t="str">
            <v>S Sheogobind</v>
          </cell>
          <cell r="D393">
            <v>600022</v>
          </cell>
          <cell r="E393">
            <v>600</v>
          </cell>
          <cell r="F393">
            <v>20</v>
          </cell>
          <cell r="G393" t="str">
            <v>PC Maintenance-Line Transformers</v>
          </cell>
          <cell r="I393">
            <v>0</v>
          </cell>
          <cell r="K393">
            <v>0</v>
          </cell>
          <cell r="M393">
            <v>0</v>
          </cell>
          <cell r="O393">
            <v>0</v>
          </cell>
          <cell r="P393">
            <v>100</v>
          </cell>
          <cell r="Q393">
            <v>6150</v>
          </cell>
          <cell r="S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S393">
            <v>0</v>
          </cell>
          <cell r="AT393">
            <v>0</v>
          </cell>
          <cell r="AU393">
            <v>0</v>
          </cell>
          <cell r="AV393">
            <v>0</v>
          </cell>
          <cell r="AW393">
            <v>0</v>
          </cell>
          <cell r="AY393">
            <v>0</v>
          </cell>
          <cell r="AZ393">
            <v>0</v>
          </cell>
          <cell r="BA393">
            <v>0</v>
          </cell>
          <cell r="BB393">
            <v>0</v>
          </cell>
          <cell r="BC393">
            <v>0</v>
          </cell>
          <cell r="BD393">
            <v>0</v>
          </cell>
          <cell r="BE393">
            <v>0</v>
          </cell>
          <cell r="BF393">
            <v>0</v>
          </cell>
          <cell r="BG393">
            <v>0</v>
          </cell>
          <cell r="BH393">
            <v>0</v>
          </cell>
          <cell r="BI393">
            <v>0</v>
          </cell>
          <cell r="BJ393">
            <v>0</v>
          </cell>
          <cell r="BK393">
            <v>0</v>
          </cell>
          <cell r="BL393">
            <v>0</v>
          </cell>
          <cell r="BM393">
            <v>0</v>
          </cell>
          <cell r="BN393">
            <v>0</v>
          </cell>
          <cell r="BO393">
            <v>0</v>
          </cell>
          <cell r="BP393">
            <v>0</v>
          </cell>
          <cell r="BQ393">
            <v>0</v>
          </cell>
          <cell r="BR393">
            <v>0</v>
          </cell>
          <cell r="BS393">
            <v>0</v>
          </cell>
          <cell r="BT393">
            <v>0</v>
          </cell>
          <cell r="BU393">
            <v>0</v>
          </cell>
          <cell r="BV393">
            <v>18000</v>
          </cell>
          <cell r="BW393">
            <v>0</v>
          </cell>
          <cell r="BY393">
            <v>2600</v>
          </cell>
          <cell r="BZ393">
            <v>24150</v>
          </cell>
        </row>
        <row r="394">
          <cell r="A394">
            <v>600023</v>
          </cell>
          <cell r="B394">
            <v>600023</v>
          </cell>
          <cell r="C394" t="str">
            <v>S Sheogobind</v>
          </cell>
          <cell r="D394">
            <v>600023</v>
          </cell>
          <cell r="E394">
            <v>600</v>
          </cell>
          <cell r="F394">
            <v>20</v>
          </cell>
          <cell r="G394" t="str">
            <v>PC Meter Maintenance</v>
          </cell>
          <cell r="I394">
            <v>0</v>
          </cell>
          <cell r="J394">
            <v>1334</v>
          </cell>
          <cell r="K394">
            <v>76451.540000000008</v>
          </cell>
          <cell r="M394">
            <v>0</v>
          </cell>
          <cell r="O394">
            <v>0</v>
          </cell>
          <cell r="Q394">
            <v>0</v>
          </cell>
          <cell r="S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S394">
            <v>0</v>
          </cell>
          <cell r="AT394">
            <v>0</v>
          </cell>
          <cell r="AU394">
            <v>0</v>
          </cell>
          <cell r="AV394">
            <v>0</v>
          </cell>
          <cell r="AW394">
            <v>0</v>
          </cell>
          <cell r="AY394">
            <v>0</v>
          </cell>
          <cell r="AZ394">
            <v>0</v>
          </cell>
          <cell r="BA394">
            <v>0</v>
          </cell>
          <cell r="BB394">
            <v>0</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BQ394">
            <v>0</v>
          </cell>
          <cell r="BR394">
            <v>0</v>
          </cell>
          <cell r="BS394">
            <v>0</v>
          </cell>
          <cell r="BT394">
            <v>0</v>
          </cell>
          <cell r="BU394">
            <v>0</v>
          </cell>
          <cell r="BV394">
            <v>1200</v>
          </cell>
          <cell r="BW394">
            <v>0</v>
          </cell>
          <cell r="BY394">
            <v>2600</v>
          </cell>
          <cell r="BZ394">
            <v>77651.540000000008</v>
          </cell>
        </row>
        <row r="395">
          <cell r="A395">
            <v>600024</v>
          </cell>
          <cell r="B395">
            <v>600024</v>
          </cell>
          <cell r="C395" t="str">
            <v>S Sheogobind</v>
          </cell>
          <cell r="D395">
            <v>600024</v>
          </cell>
          <cell r="E395">
            <v>600</v>
          </cell>
          <cell r="F395">
            <v>20</v>
          </cell>
          <cell r="G395" t="str">
            <v>PC Customer Premise Maintenance</v>
          </cell>
          <cell r="I395">
            <v>0</v>
          </cell>
          <cell r="K395">
            <v>0</v>
          </cell>
          <cell r="M395">
            <v>0</v>
          </cell>
          <cell r="O395">
            <v>0</v>
          </cell>
          <cell r="Q395">
            <v>0</v>
          </cell>
          <cell r="S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P395">
            <v>0</v>
          </cell>
          <cell r="AQ395">
            <v>0</v>
          </cell>
          <cell r="AS395">
            <v>0</v>
          </cell>
          <cell r="AT395">
            <v>0</v>
          </cell>
          <cell r="AU395">
            <v>0</v>
          </cell>
          <cell r="AV395">
            <v>0</v>
          </cell>
          <cell r="AW395">
            <v>0</v>
          </cell>
          <cell r="AY395">
            <v>0</v>
          </cell>
          <cell r="AZ395">
            <v>0</v>
          </cell>
          <cell r="BA395">
            <v>0</v>
          </cell>
          <cell r="BB395">
            <v>0</v>
          </cell>
          <cell r="BC395">
            <v>0</v>
          </cell>
          <cell r="BD395">
            <v>0</v>
          </cell>
          <cell r="BE395">
            <v>0</v>
          </cell>
          <cell r="BF395">
            <v>0</v>
          </cell>
          <cell r="BG395">
            <v>0</v>
          </cell>
          <cell r="BH395">
            <v>0</v>
          </cell>
          <cell r="BI395">
            <v>0</v>
          </cell>
          <cell r="BJ395">
            <v>0</v>
          </cell>
          <cell r="BK395">
            <v>0</v>
          </cell>
          <cell r="BL395">
            <v>0</v>
          </cell>
          <cell r="BM395">
            <v>0</v>
          </cell>
          <cell r="BN395">
            <v>0</v>
          </cell>
          <cell r="BO395">
            <v>0</v>
          </cell>
          <cell r="BP395">
            <v>0</v>
          </cell>
          <cell r="BQ395">
            <v>0</v>
          </cell>
          <cell r="BR395">
            <v>0</v>
          </cell>
          <cell r="BS395">
            <v>0</v>
          </cell>
          <cell r="BT395">
            <v>0</v>
          </cell>
          <cell r="BU395">
            <v>0</v>
          </cell>
          <cell r="BV395">
            <v>5000</v>
          </cell>
          <cell r="BW395">
            <v>0</v>
          </cell>
          <cell r="BY395">
            <v>2600</v>
          </cell>
          <cell r="BZ395">
            <v>5000</v>
          </cell>
        </row>
        <row r="396">
          <cell r="A396">
            <v>600025</v>
          </cell>
          <cell r="B396">
            <v>600025</v>
          </cell>
          <cell r="C396" t="str">
            <v>S Sheogobind</v>
          </cell>
          <cell r="D396">
            <v>600025</v>
          </cell>
          <cell r="E396">
            <v>600</v>
          </cell>
          <cell r="F396">
            <v>20</v>
          </cell>
          <cell r="G396" t="str">
            <v>PC OEB Reporting</v>
          </cell>
          <cell r="I396">
            <v>0</v>
          </cell>
          <cell r="K396">
            <v>0</v>
          </cell>
          <cell r="M396">
            <v>0</v>
          </cell>
          <cell r="O396">
            <v>0</v>
          </cell>
          <cell r="Q396">
            <v>0</v>
          </cell>
          <cell r="S396">
            <v>0</v>
          </cell>
          <cell r="U396">
            <v>0</v>
          </cell>
          <cell r="V396">
            <v>0</v>
          </cell>
          <cell r="W396">
            <v>0</v>
          </cell>
          <cell r="X396">
            <v>0</v>
          </cell>
          <cell r="Y396">
            <v>0</v>
          </cell>
          <cell r="Z396">
            <v>0</v>
          </cell>
          <cell r="AA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P396">
            <v>0</v>
          </cell>
          <cell r="AQ396">
            <v>0</v>
          </cell>
          <cell r="AS396">
            <v>0</v>
          </cell>
          <cell r="AT396">
            <v>0</v>
          </cell>
          <cell r="AU396">
            <v>0</v>
          </cell>
          <cell r="AV396">
            <v>0</v>
          </cell>
          <cell r="AW396">
            <v>0</v>
          </cell>
          <cell r="AY396">
            <v>0</v>
          </cell>
          <cell r="AZ396">
            <v>0</v>
          </cell>
          <cell r="BA396">
            <v>0</v>
          </cell>
          <cell r="BB396">
            <v>0</v>
          </cell>
          <cell r="BC396">
            <v>0</v>
          </cell>
          <cell r="BD396">
            <v>0</v>
          </cell>
          <cell r="BE396">
            <v>0</v>
          </cell>
          <cell r="BF396">
            <v>0</v>
          </cell>
          <cell r="BG396">
            <v>0</v>
          </cell>
          <cell r="BH396">
            <v>0</v>
          </cell>
          <cell r="BI396">
            <v>0</v>
          </cell>
          <cell r="BJ396">
            <v>0</v>
          </cell>
          <cell r="BK396">
            <v>0</v>
          </cell>
          <cell r="BL396">
            <v>0</v>
          </cell>
          <cell r="BM396">
            <v>0</v>
          </cell>
          <cell r="BN396">
            <v>0</v>
          </cell>
          <cell r="BO396">
            <v>0</v>
          </cell>
          <cell r="BP396">
            <v>0</v>
          </cell>
          <cell r="BQ396">
            <v>0</v>
          </cell>
          <cell r="BR396">
            <v>0</v>
          </cell>
          <cell r="BS396">
            <v>0</v>
          </cell>
          <cell r="BT396">
            <v>0</v>
          </cell>
          <cell r="BU396">
            <v>0</v>
          </cell>
          <cell r="BV396">
            <v>0</v>
          </cell>
          <cell r="BW396">
            <v>0</v>
          </cell>
          <cell r="BY396">
            <v>2600</v>
          </cell>
          <cell r="BZ396">
            <v>0</v>
          </cell>
        </row>
        <row r="397">
          <cell r="A397">
            <v>600026</v>
          </cell>
          <cell r="B397">
            <v>600026</v>
          </cell>
          <cell r="C397" t="str">
            <v>S Sheogobind</v>
          </cell>
          <cell r="D397">
            <v>600026</v>
          </cell>
          <cell r="E397">
            <v>600</v>
          </cell>
          <cell r="F397">
            <v>20</v>
          </cell>
          <cell r="G397" t="str">
            <v>PC Maintenance-Sentinal Lights Lbr &amp; Exp</v>
          </cell>
          <cell r="I397">
            <v>0</v>
          </cell>
          <cell r="K397">
            <v>0</v>
          </cell>
          <cell r="M397">
            <v>0</v>
          </cell>
          <cell r="O397">
            <v>0</v>
          </cell>
          <cell r="Q397">
            <v>0</v>
          </cell>
          <cell r="S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0</v>
          </cell>
          <cell r="AO397">
            <v>0</v>
          </cell>
          <cell r="AP397">
            <v>0</v>
          </cell>
          <cell r="AQ397">
            <v>0</v>
          </cell>
          <cell r="AS397">
            <v>0</v>
          </cell>
          <cell r="AT397">
            <v>0</v>
          </cell>
          <cell r="AU397">
            <v>0</v>
          </cell>
          <cell r="AV397">
            <v>0</v>
          </cell>
          <cell r="AW397">
            <v>0</v>
          </cell>
          <cell r="AY397">
            <v>0</v>
          </cell>
          <cell r="AZ397">
            <v>0</v>
          </cell>
          <cell r="BA397">
            <v>0</v>
          </cell>
          <cell r="BB397">
            <v>0</v>
          </cell>
          <cell r="BC397">
            <v>0</v>
          </cell>
          <cell r="BD397">
            <v>0</v>
          </cell>
          <cell r="BE397">
            <v>0</v>
          </cell>
          <cell r="BF397">
            <v>0</v>
          </cell>
          <cell r="BG397">
            <v>0</v>
          </cell>
          <cell r="BH397">
            <v>0</v>
          </cell>
          <cell r="BI397">
            <v>0</v>
          </cell>
          <cell r="BJ397">
            <v>0</v>
          </cell>
          <cell r="BK397">
            <v>0</v>
          </cell>
          <cell r="BL397">
            <v>0</v>
          </cell>
          <cell r="BM397">
            <v>0</v>
          </cell>
          <cell r="BN397">
            <v>0</v>
          </cell>
          <cell r="BO397">
            <v>0</v>
          </cell>
          <cell r="BP397">
            <v>0</v>
          </cell>
          <cell r="BQ397">
            <v>0</v>
          </cell>
          <cell r="BR397">
            <v>0</v>
          </cell>
          <cell r="BS397">
            <v>0</v>
          </cell>
          <cell r="BT397">
            <v>0</v>
          </cell>
          <cell r="BU397">
            <v>0</v>
          </cell>
          <cell r="BV397">
            <v>0</v>
          </cell>
          <cell r="BW397">
            <v>0</v>
          </cell>
          <cell r="BY397">
            <v>2600</v>
          </cell>
          <cell r="BZ397">
            <v>0</v>
          </cell>
        </row>
        <row r="398">
          <cell r="A398">
            <v>600027</v>
          </cell>
          <cell r="B398">
            <v>600027</v>
          </cell>
          <cell r="C398" t="str">
            <v>S Sheogobind</v>
          </cell>
          <cell r="D398">
            <v>600027</v>
          </cell>
          <cell r="E398">
            <v>600</v>
          </cell>
          <cell r="F398">
            <v>20</v>
          </cell>
          <cell r="G398" t="str">
            <v>PC Str Lights Maint- NOT Billable</v>
          </cell>
          <cell r="I398">
            <v>0</v>
          </cell>
          <cell r="K398">
            <v>0</v>
          </cell>
          <cell r="M398">
            <v>0</v>
          </cell>
          <cell r="O398">
            <v>0</v>
          </cell>
          <cell r="Q398">
            <v>0</v>
          </cell>
          <cell r="S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S398">
            <v>0</v>
          </cell>
          <cell r="AT398">
            <v>0</v>
          </cell>
          <cell r="AU398">
            <v>0</v>
          </cell>
          <cell r="AV398">
            <v>0</v>
          </cell>
          <cell r="AW398">
            <v>0</v>
          </cell>
          <cell r="AY398">
            <v>0</v>
          </cell>
          <cell r="AZ398">
            <v>0</v>
          </cell>
          <cell r="BA398">
            <v>0</v>
          </cell>
          <cell r="BB398">
            <v>0</v>
          </cell>
          <cell r="BC398">
            <v>0</v>
          </cell>
          <cell r="BD398">
            <v>0</v>
          </cell>
          <cell r="BE398">
            <v>0</v>
          </cell>
          <cell r="BF398">
            <v>0</v>
          </cell>
          <cell r="BG398">
            <v>0</v>
          </cell>
          <cell r="BH398">
            <v>0</v>
          </cell>
          <cell r="BI398">
            <v>0</v>
          </cell>
          <cell r="BJ398">
            <v>0</v>
          </cell>
          <cell r="BK398">
            <v>0</v>
          </cell>
          <cell r="BL398">
            <v>0</v>
          </cell>
          <cell r="BM398">
            <v>0</v>
          </cell>
          <cell r="BN398">
            <v>0</v>
          </cell>
          <cell r="BO398">
            <v>0</v>
          </cell>
          <cell r="BP398">
            <v>0</v>
          </cell>
          <cell r="BQ398">
            <v>0</v>
          </cell>
          <cell r="BR398">
            <v>0</v>
          </cell>
          <cell r="BS398">
            <v>0</v>
          </cell>
          <cell r="BT398">
            <v>0</v>
          </cell>
          <cell r="BU398">
            <v>0</v>
          </cell>
          <cell r="BV398">
            <v>0</v>
          </cell>
          <cell r="BW398">
            <v>0</v>
          </cell>
          <cell r="BY398">
            <v>2600</v>
          </cell>
          <cell r="BZ398">
            <v>0</v>
          </cell>
        </row>
        <row r="399">
          <cell r="A399">
            <v>600040</v>
          </cell>
          <cell r="B399">
            <v>600040</v>
          </cell>
          <cell r="C399" t="str">
            <v>S Sheogobind</v>
          </cell>
          <cell r="D399">
            <v>600040</v>
          </cell>
          <cell r="E399">
            <v>600</v>
          </cell>
          <cell r="F399">
            <v>20</v>
          </cell>
          <cell r="G399" t="str">
            <v>PC-Maint of Poles, Towers &amp; Fixtures</v>
          </cell>
          <cell r="I399">
            <v>0</v>
          </cell>
          <cell r="K399">
            <v>0</v>
          </cell>
          <cell r="M399">
            <v>0</v>
          </cell>
          <cell r="O399">
            <v>0</v>
          </cell>
          <cell r="P399">
            <v>160</v>
          </cell>
          <cell r="Q399">
            <v>9840</v>
          </cell>
          <cell r="S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S399">
            <v>0</v>
          </cell>
          <cell r="AT399">
            <v>0</v>
          </cell>
          <cell r="AU399">
            <v>0</v>
          </cell>
          <cell r="AV399">
            <v>0</v>
          </cell>
          <cell r="AW399">
            <v>0</v>
          </cell>
          <cell r="AY399">
            <v>0</v>
          </cell>
          <cell r="AZ399">
            <v>0</v>
          </cell>
          <cell r="BA399">
            <v>0</v>
          </cell>
          <cell r="BB399">
            <v>0</v>
          </cell>
          <cell r="BC399">
            <v>0</v>
          </cell>
          <cell r="BD399">
            <v>0</v>
          </cell>
          <cell r="BE399">
            <v>0</v>
          </cell>
          <cell r="BF399">
            <v>0</v>
          </cell>
          <cell r="BG399">
            <v>0</v>
          </cell>
          <cell r="BH399">
            <v>0</v>
          </cell>
          <cell r="BI399">
            <v>0</v>
          </cell>
          <cell r="BJ399">
            <v>0</v>
          </cell>
          <cell r="BK399">
            <v>0</v>
          </cell>
          <cell r="BL399">
            <v>0</v>
          </cell>
          <cell r="BM399">
            <v>0</v>
          </cell>
          <cell r="BN399">
            <v>0</v>
          </cell>
          <cell r="BO399">
            <v>0</v>
          </cell>
          <cell r="BP399">
            <v>0</v>
          </cell>
          <cell r="BQ399">
            <v>0</v>
          </cell>
          <cell r="BR399">
            <v>0</v>
          </cell>
          <cell r="BS399">
            <v>0</v>
          </cell>
          <cell r="BT399">
            <v>0</v>
          </cell>
          <cell r="BU399">
            <v>0</v>
          </cell>
          <cell r="BV399">
            <v>8000</v>
          </cell>
          <cell r="BW399">
            <v>0</v>
          </cell>
          <cell r="BY399">
            <v>2600</v>
          </cell>
          <cell r="BZ399">
            <v>17840</v>
          </cell>
        </row>
        <row r="400">
          <cell r="A400">
            <v>600120</v>
          </cell>
          <cell r="B400">
            <v>600120</v>
          </cell>
          <cell r="C400" t="str">
            <v>S Sheogobind</v>
          </cell>
          <cell r="D400">
            <v>600120</v>
          </cell>
          <cell r="E400">
            <v>600</v>
          </cell>
          <cell r="F400">
            <v>20</v>
          </cell>
          <cell r="G400" t="str">
            <v>PC-Scada System Maintenance</v>
          </cell>
          <cell r="I400">
            <v>0</v>
          </cell>
          <cell r="K400">
            <v>0</v>
          </cell>
          <cell r="M400">
            <v>0</v>
          </cell>
          <cell r="N400">
            <v>72</v>
          </cell>
          <cell r="O400">
            <v>4382.6399999999994</v>
          </cell>
          <cell r="Q400">
            <v>0</v>
          </cell>
          <cell r="R400">
            <v>24</v>
          </cell>
          <cell r="S400">
            <v>1424.6399999999999</v>
          </cell>
          <cell r="U400">
            <v>0</v>
          </cell>
          <cell r="V400">
            <v>0</v>
          </cell>
          <cell r="W400">
            <v>0</v>
          </cell>
          <cell r="X400">
            <v>0</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0</v>
          </cell>
          <cell r="AS400">
            <v>0</v>
          </cell>
          <cell r="AT400">
            <v>0</v>
          </cell>
          <cell r="AU400">
            <v>0</v>
          </cell>
          <cell r="AV400">
            <v>0</v>
          </cell>
          <cell r="AW400">
            <v>0</v>
          </cell>
          <cell r="AY400">
            <v>0</v>
          </cell>
          <cell r="AZ400">
            <v>0</v>
          </cell>
          <cell r="BA400">
            <v>0</v>
          </cell>
          <cell r="BB400">
            <v>0</v>
          </cell>
          <cell r="BC400">
            <v>0</v>
          </cell>
          <cell r="BD400">
            <v>0</v>
          </cell>
          <cell r="BE400">
            <v>0</v>
          </cell>
          <cell r="BF400">
            <v>0</v>
          </cell>
          <cell r="BG400">
            <v>0</v>
          </cell>
          <cell r="BH400">
            <v>0</v>
          </cell>
          <cell r="BI400">
            <v>0</v>
          </cell>
          <cell r="BJ400">
            <v>0</v>
          </cell>
          <cell r="BK400">
            <v>0</v>
          </cell>
          <cell r="BL400">
            <v>0</v>
          </cell>
          <cell r="BM400">
            <v>0</v>
          </cell>
          <cell r="BN400">
            <v>0</v>
          </cell>
          <cell r="BO400">
            <v>0</v>
          </cell>
          <cell r="BP400">
            <v>0</v>
          </cell>
          <cell r="BQ400">
            <v>0</v>
          </cell>
          <cell r="BR400">
            <v>0</v>
          </cell>
          <cell r="BS400">
            <v>0</v>
          </cell>
          <cell r="BT400">
            <v>0</v>
          </cell>
          <cell r="BU400">
            <v>0</v>
          </cell>
          <cell r="BV400">
            <v>2000</v>
          </cell>
          <cell r="BW400">
            <v>0</v>
          </cell>
          <cell r="BY400">
            <v>2600</v>
          </cell>
          <cell r="BZ400">
            <v>7807.2799999999988</v>
          </cell>
        </row>
        <row r="401">
          <cell r="A401">
            <v>600122</v>
          </cell>
          <cell r="B401">
            <v>600122</v>
          </cell>
          <cell r="C401" t="str">
            <v>S Sheogobind</v>
          </cell>
          <cell r="D401">
            <v>600122</v>
          </cell>
          <cell r="E401">
            <v>600</v>
          </cell>
          <cell r="F401">
            <v>20</v>
          </cell>
          <cell r="G401" t="str">
            <v>PC-Utilismart Services</v>
          </cell>
          <cell r="I401">
            <v>0</v>
          </cell>
          <cell r="K401">
            <v>0</v>
          </cell>
          <cell r="M401">
            <v>0</v>
          </cell>
          <cell r="O401">
            <v>0</v>
          </cell>
          <cell r="Q401">
            <v>0</v>
          </cell>
          <cell r="S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P401">
            <v>0</v>
          </cell>
          <cell r="AQ401">
            <v>0</v>
          </cell>
          <cell r="AS401">
            <v>0</v>
          </cell>
          <cell r="AT401">
            <v>0</v>
          </cell>
          <cell r="AU401">
            <v>0</v>
          </cell>
          <cell r="AV401">
            <v>0</v>
          </cell>
          <cell r="AW401">
            <v>0</v>
          </cell>
          <cell r="AY401">
            <v>0</v>
          </cell>
          <cell r="AZ401">
            <v>0</v>
          </cell>
          <cell r="BA401">
            <v>0</v>
          </cell>
          <cell r="BB401">
            <v>0</v>
          </cell>
          <cell r="BC401">
            <v>0</v>
          </cell>
          <cell r="BD401">
            <v>0</v>
          </cell>
          <cell r="BE401">
            <v>0</v>
          </cell>
          <cell r="BF401">
            <v>0</v>
          </cell>
          <cell r="BG401">
            <v>0</v>
          </cell>
          <cell r="BH401">
            <v>0</v>
          </cell>
          <cell r="BI401">
            <v>0</v>
          </cell>
          <cell r="BJ401">
            <v>0</v>
          </cell>
          <cell r="BK401">
            <v>0</v>
          </cell>
          <cell r="BL401">
            <v>0</v>
          </cell>
          <cell r="BM401">
            <v>0</v>
          </cell>
          <cell r="BN401">
            <v>0</v>
          </cell>
          <cell r="BO401">
            <v>0</v>
          </cell>
          <cell r="BP401">
            <v>0</v>
          </cell>
          <cell r="BQ401">
            <v>0</v>
          </cell>
          <cell r="BR401">
            <v>0</v>
          </cell>
          <cell r="BS401">
            <v>0</v>
          </cell>
          <cell r="BT401">
            <v>0</v>
          </cell>
          <cell r="BU401">
            <v>0</v>
          </cell>
          <cell r="BV401">
            <v>74137</v>
          </cell>
          <cell r="BW401">
            <v>0</v>
          </cell>
          <cell r="BY401">
            <v>2600</v>
          </cell>
          <cell r="BZ401">
            <v>74137</v>
          </cell>
        </row>
        <row r="402">
          <cell r="A402">
            <v>600123</v>
          </cell>
          <cell r="B402">
            <v>600123</v>
          </cell>
          <cell r="C402" t="str">
            <v>S Sheogobind</v>
          </cell>
          <cell r="D402">
            <v>600123</v>
          </cell>
          <cell r="E402">
            <v>600</v>
          </cell>
          <cell r="F402">
            <v>20</v>
          </cell>
          <cell r="G402" t="str">
            <v>PC - Supervison of System Assets</v>
          </cell>
          <cell r="H402">
            <v>75</v>
          </cell>
          <cell r="I402">
            <v>6484.4999999999991</v>
          </cell>
          <cell r="K402">
            <v>0</v>
          </cell>
          <cell r="M402">
            <v>0</v>
          </cell>
          <cell r="O402">
            <v>0</v>
          </cell>
          <cell r="Q402">
            <v>0</v>
          </cell>
          <cell r="S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P402">
            <v>0</v>
          </cell>
          <cell r="AQ402">
            <v>0</v>
          </cell>
          <cell r="AS402">
            <v>0</v>
          </cell>
          <cell r="AT402">
            <v>0</v>
          </cell>
          <cell r="AU402">
            <v>0</v>
          </cell>
          <cell r="AV402">
            <v>0</v>
          </cell>
          <cell r="AW402">
            <v>0</v>
          </cell>
          <cell r="AY402">
            <v>0</v>
          </cell>
          <cell r="AZ402">
            <v>0</v>
          </cell>
          <cell r="BA402">
            <v>0</v>
          </cell>
          <cell r="BB402">
            <v>0</v>
          </cell>
          <cell r="BC402">
            <v>0</v>
          </cell>
          <cell r="BD402">
            <v>0</v>
          </cell>
          <cell r="BE402">
            <v>0</v>
          </cell>
          <cell r="BF402">
            <v>0</v>
          </cell>
          <cell r="BG402">
            <v>0</v>
          </cell>
          <cell r="BH402">
            <v>0</v>
          </cell>
          <cell r="BI402">
            <v>0</v>
          </cell>
          <cell r="BJ402">
            <v>0</v>
          </cell>
          <cell r="BK402">
            <v>0</v>
          </cell>
          <cell r="BL402">
            <v>0</v>
          </cell>
          <cell r="BM402">
            <v>0</v>
          </cell>
          <cell r="BN402">
            <v>0</v>
          </cell>
          <cell r="BO402">
            <v>0</v>
          </cell>
          <cell r="BP402">
            <v>0</v>
          </cell>
          <cell r="BQ402">
            <v>0</v>
          </cell>
          <cell r="BR402">
            <v>0</v>
          </cell>
          <cell r="BS402">
            <v>0</v>
          </cell>
          <cell r="BT402">
            <v>0</v>
          </cell>
          <cell r="BU402">
            <v>0</v>
          </cell>
          <cell r="BV402">
            <v>0</v>
          </cell>
          <cell r="BW402">
            <v>0</v>
          </cell>
          <cell r="BY402">
            <v>2600</v>
          </cell>
          <cell r="BZ402">
            <v>6484.4999999999991</v>
          </cell>
        </row>
        <row r="403">
          <cell r="A403">
            <v>0</v>
          </cell>
          <cell r="K403">
            <v>0</v>
          </cell>
          <cell r="M403">
            <v>0</v>
          </cell>
          <cell r="O403">
            <v>0</v>
          </cell>
          <cell r="Q403">
            <v>0</v>
          </cell>
          <cell r="S403">
            <v>0</v>
          </cell>
          <cell r="U403">
            <v>0</v>
          </cell>
          <cell r="V403">
            <v>0</v>
          </cell>
          <cell r="W403">
            <v>0</v>
          </cell>
          <cell r="X403">
            <v>0</v>
          </cell>
          <cell r="Y403">
            <v>0</v>
          </cell>
          <cell r="BO403">
            <v>0</v>
          </cell>
          <cell r="BY403" t="str">
            <v>2600 Total</v>
          </cell>
          <cell r="BZ403">
            <v>891555.21000000008</v>
          </cell>
        </row>
        <row r="404">
          <cell r="A404">
            <v>600028</v>
          </cell>
          <cell r="B404">
            <v>600028</v>
          </cell>
          <cell r="C404" t="str">
            <v>Bernie Haines</v>
          </cell>
          <cell r="D404">
            <v>600028</v>
          </cell>
          <cell r="E404">
            <v>600</v>
          </cell>
          <cell r="F404">
            <v>20</v>
          </cell>
          <cell r="G404" t="str">
            <v>PC-Environ, H&amp;S Compliance Project</v>
          </cell>
          <cell r="I404">
            <v>0</v>
          </cell>
          <cell r="K404">
            <v>0</v>
          </cell>
          <cell r="M404">
            <v>0</v>
          </cell>
          <cell r="O404">
            <v>0</v>
          </cell>
          <cell r="Q404">
            <v>0</v>
          </cell>
          <cell r="S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S404">
            <v>0</v>
          </cell>
          <cell r="AT404">
            <v>0</v>
          </cell>
          <cell r="AU404">
            <v>0</v>
          </cell>
          <cell r="AV404">
            <v>0</v>
          </cell>
          <cell r="AW404">
            <v>0</v>
          </cell>
          <cell r="AY404">
            <v>0</v>
          </cell>
          <cell r="AZ404">
            <v>0</v>
          </cell>
          <cell r="BA404">
            <v>0</v>
          </cell>
          <cell r="BB404">
            <v>0</v>
          </cell>
          <cell r="BC404">
            <v>0</v>
          </cell>
          <cell r="BD404">
            <v>0</v>
          </cell>
          <cell r="BE404">
            <v>0</v>
          </cell>
          <cell r="BF404">
            <v>0</v>
          </cell>
          <cell r="BG404">
            <v>0</v>
          </cell>
          <cell r="BH404">
            <v>0</v>
          </cell>
          <cell r="BI404">
            <v>0</v>
          </cell>
          <cell r="BJ404">
            <v>0</v>
          </cell>
          <cell r="BK404">
            <v>0</v>
          </cell>
          <cell r="BL404">
            <v>0</v>
          </cell>
          <cell r="BM404">
            <v>0</v>
          </cell>
          <cell r="BN404">
            <v>0</v>
          </cell>
          <cell r="BO404">
            <v>0</v>
          </cell>
          <cell r="BP404">
            <v>0</v>
          </cell>
          <cell r="BQ404">
            <v>0</v>
          </cell>
          <cell r="BR404">
            <v>0</v>
          </cell>
          <cell r="BS404">
            <v>0</v>
          </cell>
          <cell r="BT404">
            <v>0</v>
          </cell>
          <cell r="BU404">
            <v>0</v>
          </cell>
          <cell r="BV404">
            <v>0</v>
          </cell>
          <cell r="BW404">
            <v>0</v>
          </cell>
          <cell r="BY404">
            <v>2610</v>
          </cell>
          <cell r="BZ404">
            <v>0</v>
          </cell>
        </row>
        <row r="405">
          <cell r="A405">
            <v>600080</v>
          </cell>
          <cell r="B405">
            <v>600080</v>
          </cell>
          <cell r="C405" t="str">
            <v>Blaine Desrosiers</v>
          </cell>
          <cell r="D405">
            <v>600080</v>
          </cell>
          <cell r="E405">
            <v>600</v>
          </cell>
          <cell r="F405">
            <v>20</v>
          </cell>
          <cell r="G405" t="str">
            <v>PC General Maintenance</v>
          </cell>
          <cell r="I405">
            <v>0</v>
          </cell>
          <cell r="K405">
            <v>0</v>
          </cell>
          <cell r="M405">
            <v>0</v>
          </cell>
          <cell r="O405">
            <v>0</v>
          </cell>
          <cell r="Q405">
            <v>0</v>
          </cell>
          <cell r="S405">
            <v>0</v>
          </cell>
          <cell r="U405">
            <v>0</v>
          </cell>
          <cell r="V405">
            <v>0</v>
          </cell>
          <cell r="W405">
            <v>0</v>
          </cell>
          <cell r="X405">
            <v>0</v>
          </cell>
          <cell r="Y405">
            <v>0</v>
          </cell>
          <cell r="Z405">
            <v>0</v>
          </cell>
          <cell r="AA405">
            <v>0</v>
          </cell>
          <cell r="AB405">
            <v>0</v>
          </cell>
          <cell r="AC405">
            <v>0</v>
          </cell>
          <cell r="AD405">
            <v>376</v>
          </cell>
          <cell r="AE405">
            <v>21056</v>
          </cell>
          <cell r="AF405">
            <v>0</v>
          </cell>
          <cell r="AG405">
            <v>0</v>
          </cell>
          <cell r="AH405">
            <v>0</v>
          </cell>
          <cell r="AI405">
            <v>0</v>
          </cell>
          <cell r="AJ405">
            <v>0</v>
          </cell>
          <cell r="AK405">
            <v>0</v>
          </cell>
          <cell r="AL405">
            <v>0</v>
          </cell>
          <cell r="AM405">
            <v>0</v>
          </cell>
          <cell r="AN405">
            <v>0</v>
          </cell>
          <cell r="AO405">
            <v>0</v>
          </cell>
          <cell r="AP405">
            <v>0</v>
          </cell>
          <cell r="AQ405">
            <v>0</v>
          </cell>
          <cell r="AS405">
            <v>0</v>
          </cell>
          <cell r="AT405">
            <v>0</v>
          </cell>
          <cell r="AU405">
            <v>0</v>
          </cell>
          <cell r="AV405">
            <v>0</v>
          </cell>
          <cell r="AW405">
            <v>0</v>
          </cell>
          <cell r="AY405">
            <v>0</v>
          </cell>
          <cell r="AZ405">
            <v>0</v>
          </cell>
          <cell r="BA405">
            <v>0</v>
          </cell>
          <cell r="BB405">
            <v>0</v>
          </cell>
          <cell r="BC405">
            <v>0</v>
          </cell>
          <cell r="BD405">
            <v>0</v>
          </cell>
          <cell r="BE405">
            <v>0</v>
          </cell>
          <cell r="BF405">
            <v>0</v>
          </cell>
          <cell r="BG405">
            <v>0</v>
          </cell>
          <cell r="BH405">
            <v>0</v>
          </cell>
          <cell r="BI405">
            <v>0</v>
          </cell>
          <cell r="BJ405">
            <v>0</v>
          </cell>
          <cell r="BK405">
            <v>0</v>
          </cell>
          <cell r="BL405">
            <v>0</v>
          </cell>
          <cell r="BM405">
            <v>0</v>
          </cell>
          <cell r="BN405">
            <v>0</v>
          </cell>
          <cell r="BO405">
            <v>0</v>
          </cell>
          <cell r="BP405">
            <v>0</v>
          </cell>
          <cell r="BQ405">
            <v>0</v>
          </cell>
          <cell r="BR405">
            <v>0</v>
          </cell>
          <cell r="BS405">
            <v>0</v>
          </cell>
          <cell r="BT405">
            <v>0</v>
          </cell>
          <cell r="BU405">
            <v>0</v>
          </cell>
          <cell r="BV405">
            <v>63700</v>
          </cell>
          <cell r="BW405">
            <v>0</v>
          </cell>
          <cell r="BY405">
            <v>2610</v>
          </cell>
          <cell r="BZ405">
            <v>84756</v>
          </cell>
        </row>
        <row r="406">
          <cell r="A406">
            <v>0</v>
          </cell>
          <cell r="K406">
            <v>0</v>
          </cell>
          <cell r="M406">
            <v>0</v>
          </cell>
          <cell r="O406">
            <v>0</v>
          </cell>
          <cell r="Q406">
            <v>0</v>
          </cell>
          <cell r="S406">
            <v>0</v>
          </cell>
          <cell r="U406">
            <v>0</v>
          </cell>
          <cell r="V406">
            <v>0</v>
          </cell>
          <cell r="W406">
            <v>0</v>
          </cell>
          <cell r="X406">
            <v>0</v>
          </cell>
          <cell r="Y406">
            <v>0</v>
          </cell>
          <cell r="BO406">
            <v>0</v>
          </cell>
          <cell r="BY406" t="str">
            <v>2610 Total</v>
          </cell>
          <cell r="BZ406">
            <v>84756</v>
          </cell>
        </row>
        <row r="407">
          <cell r="A407">
            <v>300620</v>
          </cell>
          <cell r="B407">
            <v>300620</v>
          </cell>
          <cell r="C407" t="str">
            <v>Kristine Carmichael</v>
          </cell>
          <cell r="D407">
            <v>300620</v>
          </cell>
          <cell r="E407">
            <v>300</v>
          </cell>
          <cell r="F407">
            <v>20</v>
          </cell>
          <cell r="G407" t="str">
            <v>PC-Port Colborne Billing by Fort Erie</v>
          </cell>
          <cell r="I407">
            <v>0</v>
          </cell>
          <cell r="K407">
            <v>0</v>
          </cell>
          <cell r="M407">
            <v>0</v>
          </cell>
          <cell r="O407">
            <v>0</v>
          </cell>
          <cell r="Q407">
            <v>0</v>
          </cell>
          <cell r="S407">
            <v>0</v>
          </cell>
          <cell r="U407">
            <v>0</v>
          </cell>
          <cell r="V407">
            <v>0</v>
          </cell>
          <cell r="W407">
            <v>0</v>
          </cell>
          <cell r="X407">
            <v>0</v>
          </cell>
          <cell r="Y407">
            <v>0</v>
          </cell>
          <cell r="Z407">
            <v>0</v>
          </cell>
          <cell r="AA407">
            <v>0</v>
          </cell>
          <cell r="AB407">
            <v>0</v>
          </cell>
          <cell r="AC407">
            <v>0</v>
          </cell>
          <cell r="AD407">
            <v>0</v>
          </cell>
          <cell r="AE407">
            <v>0</v>
          </cell>
          <cell r="AF407">
            <v>1800</v>
          </cell>
          <cell r="AG407">
            <v>83736</v>
          </cell>
          <cell r="AH407">
            <v>0</v>
          </cell>
          <cell r="AI407">
            <v>0</v>
          </cell>
          <cell r="AJ407">
            <v>0</v>
          </cell>
          <cell r="AK407">
            <v>0</v>
          </cell>
          <cell r="AL407">
            <v>0</v>
          </cell>
          <cell r="AM407">
            <v>0</v>
          </cell>
          <cell r="AN407">
            <v>0</v>
          </cell>
          <cell r="AO407">
            <v>0</v>
          </cell>
          <cell r="AP407">
            <v>0</v>
          </cell>
          <cell r="AQ407">
            <v>0</v>
          </cell>
          <cell r="AS407">
            <v>0</v>
          </cell>
          <cell r="AT407">
            <v>0</v>
          </cell>
          <cell r="AU407">
            <v>0</v>
          </cell>
          <cell r="AV407">
            <v>0</v>
          </cell>
          <cell r="AW407">
            <v>0</v>
          </cell>
          <cell r="AY407">
            <v>0</v>
          </cell>
          <cell r="AZ407">
            <v>0</v>
          </cell>
          <cell r="BA407">
            <v>0</v>
          </cell>
          <cell r="BB407">
            <v>0</v>
          </cell>
          <cell r="BC407">
            <v>0</v>
          </cell>
          <cell r="BD407">
            <v>0</v>
          </cell>
          <cell r="BE407">
            <v>0</v>
          </cell>
          <cell r="BF407">
            <v>0</v>
          </cell>
          <cell r="BG407">
            <v>0</v>
          </cell>
          <cell r="BH407">
            <v>0</v>
          </cell>
          <cell r="BI407">
            <v>0</v>
          </cell>
          <cell r="BJ407">
            <v>0</v>
          </cell>
          <cell r="BK407">
            <v>0</v>
          </cell>
          <cell r="BL407">
            <v>0</v>
          </cell>
          <cell r="BM407">
            <v>0</v>
          </cell>
          <cell r="BN407">
            <v>0</v>
          </cell>
          <cell r="BO407">
            <v>0</v>
          </cell>
          <cell r="BP407">
            <v>0</v>
          </cell>
          <cell r="BQ407">
            <v>0</v>
          </cell>
          <cell r="BR407">
            <v>0</v>
          </cell>
          <cell r="BS407">
            <v>0</v>
          </cell>
          <cell r="BT407">
            <v>0</v>
          </cell>
          <cell r="BU407">
            <v>0</v>
          </cell>
          <cell r="BV407">
            <v>84680</v>
          </cell>
          <cell r="BW407">
            <v>0</v>
          </cell>
          <cell r="BY407">
            <v>2650</v>
          </cell>
          <cell r="BZ407">
            <v>168416</v>
          </cell>
        </row>
        <row r="408">
          <cell r="A408">
            <v>600060</v>
          </cell>
          <cell r="B408">
            <v>600060</v>
          </cell>
          <cell r="C408" t="str">
            <v>Kristine Carmichael</v>
          </cell>
          <cell r="D408">
            <v>600060</v>
          </cell>
          <cell r="E408">
            <v>600</v>
          </cell>
          <cell r="F408">
            <v>20</v>
          </cell>
          <cell r="G408" t="str">
            <v>PC Customer Collections</v>
          </cell>
          <cell r="I408">
            <v>0</v>
          </cell>
          <cell r="K408">
            <v>0</v>
          </cell>
          <cell r="M408">
            <v>0</v>
          </cell>
          <cell r="O408">
            <v>0</v>
          </cell>
          <cell r="Q408">
            <v>0</v>
          </cell>
          <cell r="S408">
            <v>0</v>
          </cell>
          <cell r="U408">
            <v>0</v>
          </cell>
          <cell r="V408">
            <v>0</v>
          </cell>
          <cell r="W408">
            <v>0</v>
          </cell>
          <cell r="X408">
            <v>0</v>
          </cell>
          <cell r="Y408">
            <v>0</v>
          </cell>
          <cell r="Z408">
            <v>0</v>
          </cell>
          <cell r="AA408">
            <v>0</v>
          </cell>
          <cell r="AB408">
            <v>0</v>
          </cell>
          <cell r="AC408">
            <v>0</v>
          </cell>
          <cell r="AD408">
            <v>0</v>
          </cell>
          <cell r="AE408">
            <v>0</v>
          </cell>
          <cell r="AF408">
            <v>910</v>
          </cell>
          <cell r="AG408">
            <v>42333.200000000004</v>
          </cell>
          <cell r="AH408">
            <v>0</v>
          </cell>
          <cell r="AI408">
            <v>0</v>
          </cell>
          <cell r="AJ408">
            <v>0</v>
          </cell>
          <cell r="AK408">
            <v>0</v>
          </cell>
          <cell r="AL408">
            <v>0</v>
          </cell>
          <cell r="AM408">
            <v>0</v>
          </cell>
          <cell r="AN408">
            <v>0</v>
          </cell>
          <cell r="AO408">
            <v>0</v>
          </cell>
          <cell r="AP408">
            <v>0</v>
          </cell>
          <cell r="AQ408">
            <v>0</v>
          </cell>
          <cell r="AS408">
            <v>0</v>
          </cell>
          <cell r="AT408">
            <v>0</v>
          </cell>
          <cell r="AU408">
            <v>0</v>
          </cell>
          <cell r="AV408">
            <v>0</v>
          </cell>
          <cell r="AW408">
            <v>0</v>
          </cell>
          <cell r="AY408">
            <v>0</v>
          </cell>
          <cell r="AZ408">
            <v>0</v>
          </cell>
          <cell r="BA408">
            <v>0</v>
          </cell>
          <cell r="BB408">
            <v>0</v>
          </cell>
          <cell r="BC408">
            <v>0</v>
          </cell>
          <cell r="BD408">
            <v>0</v>
          </cell>
          <cell r="BE408">
            <v>0</v>
          </cell>
          <cell r="BF408">
            <v>0</v>
          </cell>
          <cell r="BG408">
            <v>0</v>
          </cell>
          <cell r="BH408">
            <v>0</v>
          </cell>
          <cell r="BI408">
            <v>0</v>
          </cell>
          <cell r="BJ408">
            <v>0</v>
          </cell>
          <cell r="BK408">
            <v>0</v>
          </cell>
          <cell r="BL408">
            <v>0</v>
          </cell>
          <cell r="BM408">
            <v>0</v>
          </cell>
          <cell r="BN408">
            <v>0</v>
          </cell>
          <cell r="BO408">
            <v>0</v>
          </cell>
          <cell r="BP408">
            <v>0</v>
          </cell>
          <cell r="BQ408">
            <v>0</v>
          </cell>
          <cell r="BR408">
            <v>0</v>
          </cell>
          <cell r="BS408">
            <v>0</v>
          </cell>
          <cell r="BT408">
            <v>0</v>
          </cell>
          <cell r="BU408">
            <v>0</v>
          </cell>
          <cell r="BV408">
            <v>0</v>
          </cell>
          <cell r="BW408">
            <v>0</v>
          </cell>
          <cell r="BY408">
            <v>2650</v>
          </cell>
          <cell r="BZ408">
            <v>42333.200000000004</v>
          </cell>
        </row>
        <row r="409">
          <cell r="A409">
            <v>600061</v>
          </cell>
          <cell r="B409">
            <v>600061</v>
          </cell>
          <cell r="C409" t="str">
            <v>Kristine Carmichael</v>
          </cell>
          <cell r="D409">
            <v>600061</v>
          </cell>
          <cell r="E409">
            <v>600</v>
          </cell>
          <cell r="F409">
            <v>20</v>
          </cell>
          <cell r="G409" t="str">
            <v>PC Customer Reads</v>
          </cell>
          <cell r="I409">
            <v>0</v>
          </cell>
          <cell r="J409">
            <v>250</v>
          </cell>
          <cell r="K409">
            <v>14327.5</v>
          </cell>
          <cell r="M409">
            <v>0</v>
          </cell>
          <cell r="O409">
            <v>0</v>
          </cell>
          <cell r="Q409">
            <v>0</v>
          </cell>
          <cell r="S409">
            <v>0</v>
          </cell>
          <cell r="U409">
            <v>0</v>
          </cell>
          <cell r="V409">
            <v>0</v>
          </cell>
          <cell r="W409">
            <v>0</v>
          </cell>
          <cell r="X409">
            <v>0</v>
          </cell>
          <cell r="Y409">
            <v>0</v>
          </cell>
          <cell r="Z409">
            <v>0</v>
          </cell>
          <cell r="AA409">
            <v>0</v>
          </cell>
          <cell r="AB409">
            <v>0</v>
          </cell>
          <cell r="AC409">
            <v>0</v>
          </cell>
          <cell r="AD409">
            <v>0</v>
          </cell>
          <cell r="AE409">
            <v>0</v>
          </cell>
          <cell r="AF409">
            <v>504</v>
          </cell>
          <cell r="AG409">
            <v>23446.080000000002</v>
          </cell>
          <cell r="AH409">
            <v>0</v>
          </cell>
          <cell r="AI409">
            <v>0</v>
          </cell>
          <cell r="AJ409">
            <v>0</v>
          </cell>
          <cell r="AK409">
            <v>0</v>
          </cell>
          <cell r="AL409">
            <v>0</v>
          </cell>
          <cell r="AM409">
            <v>0</v>
          </cell>
          <cell r="AN409">
            <v>0</v>
          </cell>
          <cell r="AO409">
            <v>0</v>
          </cell>
          <cell r="AP409">
            <v>0</v>
          </cell>
          <cell r="AQ409">
            <v>0</v>
          </cell>
          <cell r="AS409">
            <v>0</v>
          </cell>
          <cell r="AT409">
            <v>0</v>
          </cell>
          <cell r="AU409">
            <v>0</v>
          </cell>
          <cell r="AV409">
            <v>0</v>
          </cell>
          <cell r="AW409">
            <v>0</v>
          </cell>
          <cell r="AY409">
            <v>0</v>
          </cell>
          <cell r="AZ409">
            <v>0</v>
          </cell>
          <cell r="BA409">
            <v>0</v>
          </cell>
          <cell r="BB409">
            <v>0</v>
          </cell>
          <cell r="BC409">
            <v>0</v>
          </cell>
          <cell r="BD409">
            <v>0</v>
          </cell>
          <cell r="BE409">
            <v>0</v>
          </cell>
          <cell r="BF409">
            <v>0</v>
          </cell>
          <cell r="BG409">
            <v>0</v>
          </cell>
          <cell r="BH409">
            <v>0</v>
          </cell>
          <cell r="BI409">
            <v>0</v>
          </cell>
          <cell r="BJ409">
            <v>0</v>
          </cell>
          <cell r="BK409">
            <v>0</v>
          </cell>
          <cell r="BL409">
            <v>0</v>
          </cell>
          <cell r="BM409">
            <v>0</v>
          </cell>
          <cell r="BN409">
            <v>0</v>
          </cell>
          <cell r="BO409">
            <v>0</v>
          </cell>
          <cell r="BP409">
            <v>0</v>
          </cell>
          <cell r="BQ409">
            <v>0</v>
          </cell>
          <cell r="BR409">
            <v>0</v>
          </cell>
          <cell r="BS409">
            <v>0</v>
          </cell>
          <cell r="BT409">
            <v>0</v>
          </cell>
          <cell r="BU409">
            <v>0</v>
          </cell>
          <cell r="BV409">
            <v>65000</v>
          </cell>
          <cell r="BW409">
            <v>0</v>
          </cell>
          <cell r="BY409">
            <v>2650</v>
          </cell>
          <cell r="BZ409">
            <v>102773.58</v>
          </cell>
        </row>
        <row r="410">
          <cell r="A410">
            <v>600062</v>
          </cell>
          <cell r="B410">
            <v>600062</v>
          </cell>
          <cell r="C410" t="str">
            <v>Kristine Carmichael</v>
          </cell>
          <cell r="D410">
            <v>600062</v>
          </cell>
          <cell r="E410">
            <v>600</v>
          </cell>
          <cell r="F410">
            <v>20</v>
          </cell>
          <cell r="G410" t="str">
            <v>PC Customer Disconnections</v>
          </cell>
          <cell r="I410">
            <v>0</v>
          </cell>
          <cell r="K410">
            <v>0</v>
          </cell>
          <cell r="M410">
            <v>0</v>
          </cell>
          <cell r="O410">
            <v>0</v>
          </cell>
          <cell r="Q410">
            <v>0</v>
          </cell>
          <cell r="S410">
            <v>0</v>
          </cell>
          <cell r="U410">
            <v>0</v>
          </cell>
          <cell r="V410">
            <v>0</v>
          </cell>
          <cell r="W410">
            <v>0</v>
          </cell>
          <cell r="X410">
            <v>0</v>
          </cell>
          <cell r="Y410">
            <v>0</v>
          </cell>
          <cell r="Z410">
            <v>0</v>
          </cell>
          <cell r="AA410">
            <v>0</v>
          </cell>
          <cell r="AB410">
            <v>0</v>
          </cell>
          <cell r="AC410">
            <v>0</v>
          </cell>
          <cell r="AD410">
            <v>0</v>
          </cell>
          <cell r="AE410">
            <v>0</v>
          </cell>
          <cell r="AF410">
            <v>910</v>
          </cell>
          <cell r="AG410">
            <v>42333.200000000004</v>
          </cell>
          <cell r="AH410">
            <v>0</v>
          </cell>
          <cell r="AI410">
            <v>0</v>
          </cell>
          <cell r="AJ410">
            <v>0</v>
          </cell>
          <cell r="AK410">
            <v>0</v>
          </cell>
          <cell r="AL410">
            <v>0</v>
          </cell>
          <cell r="AM410">
            <v>0</v>
          </cell>
          <cell r="AN410">
            <v>0</v>
          </cell>
          <cell r="AO410">
            <v>0</v>
          </cell>
          <cell r="AP410">
            <v>0</v>
          </cell>
          <cell r="AQ410">
            <v>0</v>
          </cell>
          <cell r="AS410">
            <v>0</v>
          </cell>
          <cell r="AT410">
            <v>0</v>
          </cell>
          <cell r="AU410">
            <v>0</v>
          </cell>
          <cell r="AV410">
            <v>0</v>
          </cell>
          <cell r="AW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300</v>
          </cell>
          <cell r="BW410">
            <v>0</v>
          </cell>
          <cell r="BY410">
            <v>2650</v>
          </cell>
          <cell r="BZ410">
            <v>42633.200000000004</v>
          </cell>
        </row>
        <row r="411">
          <cell r="A411">
            <v>600124</v>
          </cell>
          <cell r="B411">
            <v>600124</v>
          </cell>
          <cell r="C411" t="str">
            <v>Kristine Carmichael</v>
          </cell>
          <cell r="D411">
            <v>600124</v>
          </cell>
          <cell r="E411">
            <v>600</v>
          </cell>
          <cell r="F411">
            <v>20</v>
          </cell>
          <cell r="G411" t="str">
            <v>PC General Cust Service Expense</v>
          </cell>
          <cell r="I411">
            <v>0</v>
          </cell>
          <cell r="K411">
            <v>0</v>
          </cell>
          <cell r="M411">
            <v>0</v>
          </cell>
          <cell r="O411">
            <v>0</v>
          </cell>
          <cell r="Q411">
            <v>0</v>
          </cell>
          <cell r="S411">
            <v>0</v>
          </cell>
          <cell r="U411">
            <v>0</v>
          </cell>
          <cell r="V411">
            <v>0</v>
          </cell>
          <cell r="W411">
            <v>0</v>
          </cell>
          <cell r="X411">
            <v>0</v>
          </cell>
          <cell r="Y411">
            <v>0</v>
          </cell>
          <cell r="Z411">
            <v>0</v>
          </cell>
          <cell r="AA411">
            <v>0</v>
          </cell>
          <cell r="AB411">
            <v>0</v>
          </cell>
          <cell r="AC411">
            <v>0</v>
          </cell>
          <cell r="AD411">
            <v>0</v>
          </cell>
          <cell r="AE411">
            <v>0</v>
          </cell>
          <cell r="AG411">
            <v>0</v>
          </cell>
          <cell r="AH411">
            <v>0</v>
          </cell>
          <cell r="AI411">
            <v>0</v>
          </cell>
          <cell r="AJ411">
            <v>1432</v>
          </cell>
          <cell r="AK411">
            <v>78144.240000000005</v>
          </cell>
          <cell r="AL411">
            <v>0</v>
          </cell>
          <cell r="AM411">
            <v>0</v>
          </cell>
          <cell r="AN411">
            <v>0</v>
          </cell>
          <cell r="AO411">
            <v>0</v>
          </cell>
          <cell r="AP411">
            <v>0</v>
          </cell>
          <cell r="AQ411">
            <v>0</v>
          </cell>
          <cell r="AS411">
            <v>0</v>
          </cell>
          <cell r="AT411">
            <v>0</v>
          </cell>
          <cell r="AU411">
            <v>0</v>
          </cell>
          <cell r="AV411">
            <v>0</v>
          </cell>
          <cell r="AW411">
            <v>0</v>
          </cell>
          <cell r="AY411">
            <v>0</v>
          </cell>
          <cell r="AZ411">
            <v>0</v>
          </cell>
          <cell r="BA411">
            <v>0</v>
          </cell>
          <cell r="BB411">
            <v>0</v>
          </cell>
          <cell r="BC411">
            <v>0</v>
          </cell>
          <cell r="BD411">
            <v>0</v>
          </cell>
          <cell r="BE411">
            <v>0</v>
          </cell>
          <cell r="BF411">
            <v>0</v>
          </cell>
          <cell r="BG411">
            <v>0</v>
          </cell>
          <cell r="BH411">
            <v>0</v>
          </cell>
          <cell r="BI411">
            <v>0</v>
          </cell>
          <cell r="BJ411">
            <v>0</v>
          </cell>
          <cell r="BK411">
            <v>0</v>
          </cell>
          <cell r="BL411">
            <v>0</v>
          </cell>
          <cell r="BM411">
            <v>0</v>
          </cell>
          <cell r="BN411">
            <v>0</v>
          </cell>
          <cell r="BO411">
            <v>0</v>
          </cell>
          <cell r="BP411">
            <v>0</v>
          </cell>
          <cell r="BQ411">
            <v>0</v>
          </cell>
          <cell r="BR411">
            <v>0</v>
          </cell>
          <cell r="BS411">
            <v>0</v>
          </cell>
          <cell r="BT411">
            <v>0</v>
          </cell>
          <cell r="BU411">
            <v>0</v>
          </cell>
          <cell r="BV411">
            <v>1920</v>
          </cell>
          <cell r="BW411">
            <v>0</v>
          </cell>
          <cell r="BY411">
            <v>2650</v>
          </cell>
          <cell r="BZ411">
            <v>80064.240000000005</v>
          </cell>
        </row>
        <row r="412">
          <cell r="A412">
            <v>600126</v>
          </cell>
          <cell r="B412">
            <v>600126</v>
          </cell>
          <cell r="C412" t="str">
            <v>Kristine Carmichael</v>
          </cell>
          <cell r="D412">
            <v>600126</v>
          </cell>
          <cell r="E412">
            <v>600</v>
          </cell>
          <cell r="F412">
            <v>20</v>
          </cell>
          <cell r="G412" t="str">
            <v>PC Bad Debts Provision</v>
          </cell>
          <cell r="I412">
            <v>0</v>
          </cell>
          <cell r="K412">
            <v>0</v>
          </cell>
          <cell r="M412">
            <v>0</v>
          </cell>
          <cell r="O412">
            <v>0</v>
          </cell>
          <cell r="Q412">
            <v>0</v>
          </cell>
          <cell r="S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P412">
            <v>0</v>
          </cell>
          <cell r="AQ412">
            <v>0</v>
          </cell>
          <cell r="AS412">
            <v>0</v>
          </cell>
          <cell r="AT412">
            <v>0</v>
          </cell>
          <cell r="AU412">
            <v>0</v>
          </cell>
          <cell r="AV412">
            <v>0</v>
          </cell>
          <cell r="AW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25000</v>
          </cell>
          <cell r="BW412">
            <v>0</v>
          </cell>
          <cell r="BY412">
            <v>2650</v>
          </cell>
          <cell r="BZ412">
            <v>25000</v>
          </cell>
        </row>
        <row r="413">
          <cell r="A413">
            <v>600125</v>
          </cell>
          <cell r="B413">
            <v>600125</v>
          </cell>
          <cell r="C413" t="str">
            <v>Kristine Carmichael</v>
          </cell>
          <cell r="D413">
            <v>600125</v>
          </cell>
          <cell r="E413">
            <v>600</v>
          </cell>
          <cell r="F413">
            <v>20</v>
          </cell>
          <cell r="G413" t="str">
            <v>PC Cust Service Supervision</v>
          </cell>
          <cell r="I413">
            <v>0</v>
          </cell>
          <cell r="K413">
            <v>0</v>
          </cell>
          <cell r="M413">
            <v>0</v>
          </cell>
          <cell r="O413">
            <v>0</v>
          </cell>
          <cell r="Q413">
            <v>0</v>
          </cell>
          <cell r="S413">
            <v>0</v>
          </cell>
          <cell r="U413">
            <v>0</v>
          </cell>
          <cell r="V413">
            <v>0</v>
          </cell>
          <cell r="W413">
            <v>0</v>
          </cell>
          <cell r="X413">
            <v>0</v>
          </cell>
          <cell r="Y413">
            <v>0</v>
          </cell>
          <cell r="Z413">
            <v>0</v>
          </cell>
          <cell r="AA413">
            <v>0</v>
          </cell>
          <cell r="AB413">
            <v>0</v>
          </cell>
          <cell r="AC413">
            <v>0</v>
          </cell>
          <cell r="AD413">
            <v>0</v>
          </cell>
          <cell r="AE413">
            <v>0</v>
          </cell>
          <cell r="AF413">
            <v>840</v>
          </cell>
          <cell r="AG413">
            <v>39076.800000000003</v>
          </cell>
          <cell r="AH413">
            <v>0</v>
          </cell>
          <cell r="AI413">
            <v>0</v>
          </cell>
          <cell r="AJ413">
            <v>0</v>
          </cell>
          <cell r="AK413">
            <v>0</v>
          </cell>
          <cell r="AL413">
            <v>0</v>
          </cell>
          <cell r="AM413">
            <v>0</v>
          </cell>
          <cell r="AN413">
            <v>0</v>
          </cell>
          <cell r="AO413">
            <v>0</v>
          </cell>
          <cell r="AP413">
            <v>0</v>
          </cell>
          <cell r="AQ413">
            <v>0</v>
          </cell>
          <cell r="AS413">
            <v>0</v>
          </cell>
          <cell r="AT413">
            <v>0</v>
          </cell>
          <cell r="AU413">
            <v>0</v>
          </cell>
          <cell r="AV413">
            <v>0</v>
          </cell>
          <cell r="AW413">
            <v>0</v>
          </cell>
          <cell r="AY413">
            <v>0</v>
          </cell>
          <cell r="AZ413">
            <v>0</v>
          </cell>
          <cell r="BA413">
            <v>0</v>
          </cell>
          <cell r="BB413">
            <v>0</v>
          </cell>
          <cell r="BC413">
            <v>0</v>
          </cell>
          <cell r="BD413">
            <v>0</v>
          </cell>
          <cell r="BE413">
            <v>0</v>
          </cell>
          <cell r="BF413">
            <v>0</v>
          </cell>
          <cell r="BG413">
            <v>0</v>
          </cell>
          <cell r="BH413">
            <v>0</v>
          </cell>
          <cell r="BI413">
            <v>0</v>
          </cell>
          <cell r="BJ413">
            <v>0</v>
          </cell>
          <cell r="BK413">
            <v>0</v>
          </cell>
          <cell r="BL413">
            <v>0</v>
          </cell>
          <cell r="BM413">
            <v>0</v>
          </cell>
          <cell r="BN413">
            <v>0</v>
          </cell>
          <cell r="BO413">
            <v>0</v>
          </cell>
          <cell r="BP413">
            <v>0</v>
          </cell>
          <cell r="BQ413">
            <v>0</v>
          </cell>
          <cell r="BR413">
            <v>0</v>
          </cell>
          <cell r="BS413">
            <v>0</v>
          </cell>
          <cell r="BT413">
            <v>0</v>
          </cell>
          <cell r="BU413">
            <v>0</v>
          </cell>
          <cell r="BV413">
            <v>0</v>
          </cell>
          <cell r="BW413">
            <v>0</v>
          </cell>
          <cell r="BY413">
            <v>2650</v>
          </cell>
          <cell r="BZ413">
            <v>39076.800000000003</v>
          </cell>
        </row>
        <row r="414">
          <cell r="A414">
            <v>0</v>
          </cell>
          <cell r="K414">
            <v>0</v>
          </cell>
          <cell r="M414">
            <v>0</v>
          </cell>
          <cell r="O414">
            <v>0</v>
          </cell>
          <cell r="Q414">
            <v>0</v>
          </cell>
          <cell r="S414">
            <v>0</v>
          </cell>
          <cell r="U414">
            <v>0</v>
          </cell>
          <cell r="V414">
            <v>0</v>
          </cell>
          <cell r="W414">
            <v>0</v>
          </cell>
          <cell r="X414">
            <v>0</v>
          </cell>
          <cell r="Y414">
            <v>0</v>
          </cell>
          <cell r="BO414">
            <v>0</v>
          </cell>
          <cell r="BY414" t="str">
            <v>2650 Total</v>
          </cell>
          <cell r="BZ414">
            <v>500297.02</v>
          </cell>
        </row>
        <row r="415">
          <cell r="A415">
            <v>710000</v>
          </cell>
          <cell r="B415">
            <v>710000</v>
          </cell>
          <cell r="C415" t="str">
            <v>Mike Pescod</v>
          </cell>
          <cell r="D415">
            <v>710000</v>
          </cell>
          <cell r="E415">
            <v>710</v>
          </cell>
          <cell r="F415">
            <v>20</v>
          </cell>
          <cell r="G415" t="str">
            <v>EOP-Operation Supervision &amp; Engineering</v>
          </cell>
          <cell r="H415">
            <v>25</v>
          </cell>
          <cell r="I415">
            <v>2161.5</v>
          </cell>
          <cell r="K415">
            <v>0</v>
          </cell>
          <cell r="M415">
            <v>0</v>
          </cell>
          <cell r="O415">
            <v>0</v>
          </cell>
          <cell r="Q415">
            <v>0</v>
          </cell>
          <cell r="S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0</v>
          </cell>
          <cell r="AS415">
            <v>0</v>
          </cell>
          <cell r="AT415">
            <v>0</v>
          </cell>
          <cell r="AU415">
            <v>0</v>
          </cell>
          <cell r="AV415">
            <v>0</v>
          </cell>
          <cell r="AW415">
            <v>0</v>
          </cell>
          <cell r="AY415">
            <v>0</v>
          </cell>
          <cell r="AZ415">
            <v>200</v>
          </cell>
          <cell r="BA415">
            <v>11602</v>
          </cell>
          <cell r="BB415">
            <v>0</v>
          </cell>
          <cell r="BC415">
            <v>0</v>
          </cell>
          <cell r="BD415">
            <v>0</v>
          </cell>
          <cell r="BE415">
            <v>0</v>
          </cell>
          <cell r="BF415">
            <v>0</v>
          </cell>
          <cell r="BG415">
            <v>0</v>
          </cell>
          <cell r="BH415">
            <v>0</v>
          </cell>
          <cell r="BI415">
            <v>0</v>
          </cell>
          <cell r="BJ415">
            <v>0</v>
          </cell>
          <cell r="BK415">
            <v>0</v>
          </cell>
          <cell r="BL415">
            <v>0</v>
          </cell>
          <cell r="BM415">
            <v>0</v>
          </cell>
          <cell r="BN415">
            <v>0</v>
          </cell>
          <cell r="BO415">
            <v>0</v>
          </cell>
          <cell r="BP415">
            <v>0</v>
          </cell>
          <cell r="BQ415">
            <v>0</v>
          </cell>
          <cell r="BR415">
            <v>0</v>
          </cell>
          <cell r="BS415">
            <v>0</v>
          </cell>
          <cell r="BT415">
            <v>0</v>
          </cell>
          <cell r="BU415">
            <v>0</v>
          </cell>
          <cell r="BV415">
            <v>0</v>
          </cell>
          <cell r="BW415">
            <v>0</v>
          </cell>
          <cell r="BY415">
            <v>2700</v>
          </cell>
          <cell r="BZ415">
            <v>13763.5</v>
          </cell>
        </row>
        <row r="416">
          <cell r="A416">
            <v>710001</v>
          </cell>
          <cell r="B416">
            <v>710001</v>
          </cell>
          <cell r="C416" t="str">
            <v>Mike Pescod</v>
          </cell>
          <cell r="D416">
            <v>710001</v>
          </cell>
          <cell r="E416">
            <v>710</v>
          </cell>
          <cell r="F416">
            <v>20</v>
          </cell>
          <cell r="G416" t="str">
            <v>EOP-Load Dispatching Operations</v>
          </cell>
          <cell r="I416">
            <v>0</v>
          </cell>
          <cell r="K416">
            <v>0</v>
          </cell>
          <cell r="M416">
            <v>0</v>
          </cell>
          <cell r="O416">
            <v>0</v>
          </cell>
          <cell r="Q416">
            <v>0</v>
          </cell>
          <cell r="S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30</v>
          </cell>
          <cell r="AM416">
            <v>1609.2</v>
          </cell>
          <cell r="AN416">
            <v>0</v>
          </cell>
          <cell r="AO416">
            <v>0</v>
          </cell>
          <cell r="AP416">
            <v>0</v>
          </cell>
          <cell r="AQ416">
            <v>0</v>
          </cell>
          <cell r="AS416">
            <v>0</v>
          </cell>
          <cell r="AT416">
            <v>0</v>
          </cell>
          <cell r="AU416">
            <v>0</v>
          </cell>
          <cell r="AV416">
            <v>0</v>
          </cell>
          <cell r="AW416">
            <v>0</v>
          </cell>
          <cell r="AY416">
            <v>0</v>
          </cell>
          <cell r="AZ416">
            <v>0</v>
          </cell>
          <cell r="BA416">
            <v>0</v>
          </cell>
          <cell r="BB416">
            <v>0</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Y416">
            <v>2700</v>
          </cell>
          <cell r="BZ416">
            <v>1609.2</v>
          </cell>
        </row>
        <row r="417">
          <cell r="A417">
            <v>710002</v>
          </cell>
          <cell r="B417">
            <v>710002</v>
          </cell>
          <cell r="C417" t="str">
            <v>Mike Pescod</v>
          </cell>
          <cell r="D417">
            <v>710002</v>
          </cell>
          <cell r="E417">
            <v>710</v>
          </cell>
          <cell r="F417">
            <v>20</v>
          </cell>
          <cell r="G417" t="str">
            <v>EOP-Station Buildings and Fixtures Expen</v>
          </cell>
          <cell r="I417">
            <v>0</v>
          </cell>
          <cell r="K417">
            <v>0</v>
          </cell>
          <cell r="M417">
            <v>0</v>
          </cell>
          <cell r="O417">
            <v>0</v>
          </cell>
          <cell r="Q417">
            <v>0</v>
          </cell>
          <cell r="S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P417">
            <v>0</v>
          </cell>
          <cell r="AQ417">
            <v>0</v>
          </cell>
          <cell r="AS417">
            <v>0</v>
          </cell>
          <cell r="AT417">
            <v>0</v>
          </cell>
          <cell r="AU417">
            <v>0</v>
          </cell>
          <cell r="AV417">
            <v>0</v>
          </cell>
          <cell r="AW417">
            <v>0</v>
          </cell>
          <cell r="AY417">
            <v>0</v>
          </cell>
          <cell r="AZ417">
            <v>0</v>
          </cell>
          <cell r="BA417">
            <v>0</v>
          </cell>
          <cell r="BB417">
            <v>0</v>
          </cell>
          <cell r="BC417">
            <v>0</v>
          </cell>
          <cell r="BD417">
            <v>0</v>
          </cell>
          <cell r="BE417">
            <v>0</v>
          </cell>
          <cell r="BF417">
            <v>0</v>
          </cell>
          <cell r="BG417">
            <v>0</v>
          </cell>
          <cell r="BH417">
            <v>0</v>
          </cell>
          <cell r="BI417">
            <v>0</v>
          </cell>
          <cell r="BJ417">
            <v>0</v>
          </cell>
          <cell r="BK417">
            <v>0</v>
          </cell>
          <cell r="BL417">
            <v>0</v>
          </cell>
          <cell r="BM417">
            <v>0</v>
          </cell>
          <cell r="BN417">
            <v>0</v>
          </cell>
          <cell r="BO417">
            <v>0</v>
          </cell>
          <cell r="BP417">
            <v>0</v>
          </cell>
          <cell r="BQ417">
            <v>0</v>
          </cell>
          <cell r="BR417">
            <v>0</v>
          </cell>
          <cell r="BS417">
            <v>0</v>
          </cell>
          <cell r="BT417">
            <v>0</v>
          </cell>
          <cell r="BU417">
            <v>0</v>
          </cell>
          <cell r="BV417">
            <v>0</v>
          </cell>
          <cell r="BW417">
            <v>0</v>
          </cell>
          <cell r="BY417">
            <v>2700</v>
          </cell>
          <cell r="BZ417">
            <v>0</v>
          </cell>
        </row>
        <row r="418">
          <cell r="A418">
            <v>710003</v>
          </cell>
          <cell r="B418">
            <v>710003</v>
          </cell>
          <cell r="C418" t="str">
            <v>Mike Pescod</v>
          </cell>
          <cell r="D418">
            <v>710003</v>
          </cell>
          <cell r="E418">
            <v>710</v>
          </cell>
          <cell r="F418">
            <v>20</v>
          </cell>
          <cell r="G418" t="str">
            <v>EOP-Dist Station Equip-Oper Lbr</v>
          </cell>
          <cell r="I418">
            <v>0</v>
          </cell>
          <cell r="K418">
            <v>0</v>
          </cell>
          <cell r="M418">
            <v>0</v>
          </cell>
          <cell r="O418">
            <v>0</v>
          </cell>
          <cell r="Q418">
            <v>0</v>
          </cell>
          <cell r="S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120</v>
          </cell>
          <cell r="AM418">
            <v>6436.8</v>
          </cell>
          <cell r="AN418">
            <v>0</v>
          </cell>
          <cell r="AO418">
            <v>0</v>
          </cell>
          <cell r="AP418">
            <v>0</v>
          </cell>
          <cell r="AQ418">
            <v>0</v>
          </cell>
          <cell r="AS418">
            <v>0</v>
          </cell>
          <cell r="AT418">
            <v>0</v>
          </cell>
          <cell r="AU418">
            <v>0</v>
          </cell>
          <cell r="AV418">
            <v>0</v>
          </cell>
          <cell r="AW418">
            <v>0</v>
          </cell>
          <cell r="AY418">
            <v>0</v>
          </cell>
          <cell r="AZ418">
            <v>0</v>
          </cell>
          <cell r="BA418">
            <v>0</v>
          </cell>
          <cell r="BB418">
            <v>0</v>
          </cell>
          <cell r="BC418">
            <v>0</v>
          </cell>
          <cell r="BD418">
            <v>350</v>
          </cell>
          <cell r="BE418">
            <v>18588.5</v>
          </cell>
          <cell r="BF418">
            <v>0</v>
          </cell>
          <cell r="BG418">
            <v>0</v>
          </cell>
          <cell r="BH418">
            <v>0</v>
          </cell>
          <cell r="BI418">
            <v>0</v>
          </cell>
          <cell r="BJ418">
            <v>0</v>
          </cell>
          <cell r="BK418">
            <v>0</v>
          </cell>
          <cell r="BL418">
            <v>0</v>
          </cell>
          <cell r="BM418">
            <v>0</v>
          </cell>
          <cell r="BN418">
            <v>0</v>
          </cell>
          <cell r="BO418">
            <v>0</v>
          </cell>
          <cell r="BP418">
            <v>0</v>
          </cell>
          <cell r="BQ418">
            <v>0</v>
          </cell>
          <cell r="BR418">
            <v>0</v>
          </cell>
          <cell r="BS418">
            <v>0</v>
          </cell>
          <cell r="BT418">
            <v>0</v>
          </cell>
          <cell r="BU418">
            <v>0</v>
          </cell>
          <cell r="BV418">
            <v>0</v>
          </cell>
          <cell r="BW418">
            <v>0</v>
          </cell>
          <cell r="BY418">
            <v>2700</v>
          </cell>
          <cell r="BZ418">
            <v>25025.3</v>
          </cell>
        </row>
        <row r="419">
          <cell r="A419">
            <v>710004</v>
          </cell>
          <cell r="B419">
            <v>710004</v>
          </cell>
          <cell r="C419" t="str">
            <v>Mike Pescod</v>
          </cell>
          <cell r="D419">
            <v>710004</v>
          </cell>
          <cell r="E419">
            <v>710</v>
          </cell>
          <cell r="F419">
            <v>20</v>
          </cell>
          <cell r="G419" t="str">
            <v>EOP-Dist Station Equip-Supplies &amp; Exp</v>
          </cell>
          <cell r="I419">
            <v>0</v>
          </cell>
          <cell r="K419">
            <v>0</v>
          </cell>
          <cell r="M419">
            <v>0</v>
          </cell>
          <cell r="O419">
            <v>0</v>
          </cell>
          <cell r="Q419">
            <v>0</v>
          </cell>
          <cell r="S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cell r="AP419">
            <v>0</v>
          </cell>
          <cell r="AQ419">
            <v>0</v>
          </cell>
          <cell r="AS419">
            <v>0</v>
          </cell>
          <cell r="AT419">
            <v>0</v>
          </cell>
          <cell r="AU419">
            <v>0</v>
          </cell>
          <cell r="AV419">
            <v>0</v>
          </cell>
          <cell r="AW419">
            <v>0</v>
          </cell>
          <cell r="AY419">
            <v>0</v>
          </cell>
          <cell r="AZ419">
            <v>0</v>
          </cell>
          <cell r="BA419">
            <v>0</v>
          </cell>
          <cell r="BB419">
            <v>0</v>
          </cell>
          <cell r="BC419">
            <v>0</v>
          </cell>
          <cell r="BD419">
            <v>0</v>
          </cell>
          <cell r="BE419">
            <v>0</v>
          </cell>
          <cell r="BF419">
            <v>0</v>
          </cell>
          <cell r="BG419">
            <v>0</v>
          </cell>
          <cell r="BH419">
            <v>0</v>
          </cell>
          <cell r="BI419">
            <v>0</v>
          </cell>
          <cell r="BJ419">
            <v>0</v>
          </cell>
          <cell r="BK419">
            <v>0</v>
          </cell>
          <cell r="BL419">
            <v>0</v>
          </cell>
          <cell r="BM419">
            <v>0</v>
          </cell>
          <cell r="BN419">
            <v>0</v>
          </cell>
          <cell r="BO419">
            <v>0</v>
          </cell>
          <cell r="BP419">
            <v>0</v>
          </cell>
          <cell r="BQ419">
            <v>0</v>
          </cell>
          <cell r="BR419">
            <v>0</v>
          </cell>
          <cell r="BS419">
            <v>0</v>
          </cell>
          <cell r="BT419">
            <v>0</v>
          </cell>
          <cell r="BU419">
            <v>0</v>
          </cell>
          <cell r="BV419">
            <v>800</v>
          </cell>
          <cell r="BW419">
            <v>0</v>
          </cell>
          <cell r="BY419">
            <v>2700</v>
          </cell>
          <cell r="BZ419">
            <v>800</v>
          </cell>
        </row>
        <row r="420">
          <cell r="A420">
            <v>710005</v>
          </cell>
          <cell r="B420">
            <v>710005</v>
          </cell>
          <cell r="C420" t="str">
            <v>Mike Pescod</v>
          </cell>
          <cell r="D420">
            <v>710005</v>
          </cell>
          <cell r="E420">
            <v>710</v>
          </cell>
          <cell r="F420">
            <v>20</v>
          </cell>
          <cell r="G420" t="str">
            <v>EOP-OH Dist Lines &amp; Feeder Oper Lbr</v>
          </cell>
          <cell r="I420">
            <v>0</v>
          </cell>
          <cell r="K420">
            <v>0</v>
          </cell>
          <cell r="M420">
            <v>0</v>
          </cell>
          <cell r="O420">
            <v>0</v>
          </cell>
          <cell r="Q420">
            <v>0</v>
          </cell>
          <cell r="S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360</v>
          </cell>
          <cell r="AM420">
            <v>19310.400000000001</v>
          </cell>
          <cell r="AO420">
            <v>0</v>
          </cell>
          <cell r="AP420">
            <v>0</v>
          </cell>
          <cell r="AQ420">
            <v>0</v>
          </cell>
          <cell r="AS420">
            <v>0</v>
          </cell>
          <cell r="AT420">
            <v>0</v>
          </cell>
          <cell r="AU420">
            <v>0</v>
          </cell>
          <cell r="AV420">
            <v>0</v>
          </cell>
          <cell r="AW420">
            <v>0</v>
          </cell>
          <cell r="AY420">
            <v>0</v>
          </cell>
          <cell r="AZ420">
            <v>200</v>
          </cell>
          <cell r="BA420">
            <v>11602</v>
          </cell>
          <cell r="BB420">
            <v>0</v>
          </cell>
          <cell r="BC420">
            <v>0</v>
          </cell>
          <cell r="BD420">
            <v>0</v>
          </cell>
          <cell r="BE420">
            <v>0</v>
          </cell>
          <cell r="BF420">
            <v>0</v>
          </cell>
          <cell r="BG420">
            <v>0</v>
          </cell>
          <cell r="BH420">
            <v>0</v>
          </cell>
          <cell r="BI420">
            <v>0</v>
          </cell>
          <cell r="BJ420">
            <v>0</v>
          </cell>
          <cell r="BK420">
            <v>0</v>
          </cell>
          <cell r="BL420">
            <v>0</v>
          </cell>
          <cell r="BM420">
            <v>0</v>
          </cell>
          <cell r="BN420">
            <v>0</v>
          </cell>
          <cell r="BO420">
            <v>0</v>
          </cell>
          <cell r="BP420">
            <v>0</v>
          </cell>
          <cell r="BQ420">
            <v>0</v>
          </cell>
          <cell r="BR420">
            <v>0</v>
          </cell>
          <cell r="BS420">
            <v>0</v>
          </cell>
          <cell r="BT420">
            <v>0</v>
          </cell>
          <cell r="BU420">
            <v>0</v>
          </cell>
          <cell r="BV420">
            <v>0</v>
          </cell>
          <cell r="BW420">
            <v>0</v>
          </cell>
          <cell r="BY420">
            <v>2700</v>
          </cell>
          <cell r="BZ420">
            <v>30912.400000000001</v>
          </cell>
        </row>
        <row r="421">
          <cell r="A421">
            <v>710006</v>
          </cell>
          <cell r="B421">
            <v>710006</v>
          </cell>
          <cell r="C421" t="str">
            <v>Mike Pescod</v>
          </cell>
          <cell r="D421">
            <v>710006</v>
          </cell>
          <cell r="E421">
            <v>710</v>
          </cell>
          <cell r="F421">
            <v>20</v>
          </cell>
          <cell r="G421" t="str">
            <v>EOP-OH Dist Lines &amp; Feeder Supplie &amp; exp</v>
          </cell>
          <cell r="I421">
            <v>0</v>
          </cell>
          <cell r="K421">
            <v>0</v>
          </cell>
          <cell r="M421">
            <v>0</v>
          </cell>
          <cell r="O421">
            <v>0</v>
          </cell>
          <cell r="Q421">
            <v>0</v>
          </cell>
          <cell r="S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P421">
            <v>0</v>
          </cell>
          <cell r="AQ421">
            <v>0</v>
          </cell>
          <cell r="AS421">
            <v>0</v>
          </cell>
          <cell r="AT421">
            <v>0</v>
          </cell>
          <cell r="AU421">
            <v>0</v>
          </cell>
          <cell r="AV421">
            <v>0</v>
          </cell>
          <cell r="AW421">
            <v>0</v>
          </cell>
          <cell r="AY421">
            <v>0</v>
          </cell>
          <cell r="AZ421">
            <v>0</v>
          </cell>
          <cell r="BA421">
            <v>0</v>
          </cell>
          <cell r="BB421">
            <v>0</v>
          </cell>
          <cell r="BC421">
            <v>0</v>
          </cell>
          <cell r="BD421">
            <v>0</v>
          </cell>
          <cell r="BE421">
            <v>0</v>
          </cell>
          <cell r="BF421">
            <v>0</v>
          </cell>
          <cell r="BG421">
            <v>0</v>
          </cell>
          <cell r="BH421">
            <v>0</v>
          </cell>
          <cell r="BI421">
            <v>0</v>
          </cell>
          <cell r="BJ421">
            <v>0</v>
          </cell>
          <cell r="BK421">
            <v>0</v>
          </cell>
          <cell r="BL421">
            <v>0</v>
          </cell>
          <cell r="BM421">
            <v>0</v>
          </cell>
          <cell r="BN421">
            <v>0</v>
          </cell>
          <cell r="BO421">
            <v>0</v>
          </cell>
          <cell r="BP421">
            <v>0</v>
          </cell>
          <cell r="BQ421">
            <v>0</v>
          </cell>
          <cell r="BR421">
            <v>0</v>
          </cell>
          <cell r="BS421">
            <v>0</v>
          </cell>
          <cell r="BT421">
            <v>0</v>
          </cell>
          <cell r="BU421">
            <v>0</v>
          </cell>
          <cell r="BV421">
            <v>27000</v>
          </cell>
          <cell r="BW421">
            <v>0</v>
          </cell>
          <cell r="BY421">
            <v>2700</v>
          </cell>
          <cell r="BZ421">
            <v>27000</v>
          </cell>
        </row>
        <row r="422">
          <cell r="A422">
            <v>710007</v>
          </cell>
          <cell r="B422">
            <v>710007</v>
          </cell>
          <cell r="C422" t="str">
            <v>Mike Pescod</v>
          </cell>
          <cell r="D422">
            <v>710007</v>
          </cell>
          <cell r="E422">
            <v>710</v>
          </cell>
          <cell r="F422">
            <v>20</v>
          </cell>
          <cell r="G422" t="str">
            <v>EOP-OH Dist Transformers Operations</v>
          </cell>
          <cell r="I422">
            <v>0</v>
          </cell>
          <cell r="K422">
            <v>0</v>
          </cell>
          <cell r="M422">
            <v>0</v>
          </cell>
          <cell r="O422">
            <v>0</v>
          </cell>
          <cell r="Q422">
            <v>0</v>
          </cell>
          <cell r="S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550</v>
          </cell>
          <cell r="AM422">
            <v>29502</v>
          </cell>
          <cell r="AN422">
            <v>0</v>
          </cell>
          <cell r="AO422">
            <v>0</v>
          </cell>
          <cell r="AP422">
            <v>0</v>
          </cell>
          <cell r="AQ422">
            <v>0</v>
          </cell>
          <cell r="AS422">
            <v>0</v>
          </cell>
          <cell r="AT422">
            <v>0</v>
          </cell>
          <cell r="AU422">
            <v>0</v>
          </cell>
          <cell r="AV422">
            <v>0</v>
          </cell>
          <cell r="AW422">
            <v>0</v>
          </cell>
          <cell r="AY422">
            <v>0</v>
          </cell>
          <cell r="AZ422">
            <v>550</v>
          </cell>
          <cell r="BA422">
            <v>31905.5</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7500</v>
          </cell>
          <cell r="BW422">
            <v>0</v>
          </cell>
          <cell r="BY422">
            <v>2700</v>
          </cell>
          <cell r="BZ422">
            <v>68907.5</v>
          </cell>
        </row>
        <row r="423">
          <cell r="A423">
            <v>710008</v>
          </cell>
          <cell r="B423">
            <v>710008</v>
          </cell>
          <cell r="C423" t="str">
            <v>Mike Pescod</v>
          </cell>
          <cell r="D423">
            <v>710008</v>
          </cell>
          <cell r="E423">
            <v>710</v>
          </cell>
          <cell r="F423">
            <v>20</v>
          </cell>
          <cell r="G423" t="str">
            <v>EOP-UG Dist Lines &amp; Feeder Oper Lbr</v>
          </cell>
          <cell r="I423">
            <v>0</v>
          </cell>
          <cell r="K423">
            <v>0</v>
          </cell>
          <cell r="M423">
            <v>0</v>
          </cell>
          <cell r="O423">
            <v>0</v>
          </cell>
          <cell r="Q423">
            <v>0</v>
          </cell>
          <cell r="S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160</v>
          </cell>
          <cell r="AM423">
            <v>8582.4</v>
          </cell>
          <cell r="AN423">
            <v>0</v>
          </cell>
          <cell r="AO423">
            <v>0</v>
          </cell>
          <cell r="AP423">
            <v>0</v>
          </cell>
          <cell r="AQ423">
            <v>0</v>
          </cell>
          <cell r="AS423">
            <v>0</v>
          </cell>
          <cell r="AT423">
            <v>0</v>
          </cell>
          <cell r="AU423">
            <v>0</v>
          </cell>
          <cell r="AV423">
            <v>0</v>
          </cell>
          <cell r="AW423">
            <v>0</v>
          </cell>
          <cell r="AY423">
            <v>0</v>
          </cell>
          <cell r="AZ423">
            <v>0</v>
          </cell>
          <cell r="BA423">
            <v>0</v>
          </cell>
          <cell r="BB423">
            <v>0</v>
          </cell>
          <cell r="BC423">
            <v>0</v>
          </cell>
          <cell r="BD423">
            <v>0</v>
          </cell>
          <cell r="BE423">
            <v>0</v>
          </cell>
          <cell r="BF423">
            <v>0</v>
          </cell>
          <cell r="BG423">
            <v>0</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cell r="BU423">
            <v>0</v>
          </cell>
          <cell r="BV423">
            <v>0</v>
          </cell>
          <cell r="BW423">
            <v>0</v>
          </cell>
          <cell r="BY423">
            <v>2700</v>
          </cell>
          <cell r="BZ423">
            <v>8582.4</v>
          </cell>
        </row>
        <row r="424">
          <cell r="A424">
            <v>710009</v>
          </cell>
          <cell r="B424">
            <v>710009</v>
          </cell>
          <cell r="C424" t="str">
            <v>Mike Pescod</v>
          </cell>
          <cell r="D424">
            <v>710009</v>
          </cell>
          <cell r="E424">
            <v>710</v>
          </cell>
          <cell r="F424">
            <v>20</v>
          </cell>
          <cell r="G424" t="str">
            <v>EOP-UG Dist Lines &amp; Feeder Suppl &amp; Expen</v>
          </cell>
          <cell r="I424">
            <v>0</v>
          </cell>
          <cell r="K424">
            <v>0</v>
          </cell>
          <cell r="M424">
            <v>0</v>
          </cell>
          <cell r="O424">
            <v>0</v>
          </cell>
          <cell r="Q424">
            <v>0</v>
          </cell>
          <cell r="S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S424">
            <v>0</v>
          </cell>
          <cell r="AT424">
            <v>0</v>
          </cell>
          <cell r="AU424">
            <v>0</v>
          </cell>
          <cell r="AV424">
            <v>0</v>
          </cell>
          <cell r="AW424">
            <v>0</v>
          </cell>
          <cell r="AY424">
            <v>0</v>
          </cell>
          <cell r="AZ424">
            <v>0</v>
          </cell>
          <cell r="BA424">
            <v>0</v>
          </cell>
          <cell r="BB424">
            <v>0</v>
          </cell>
          <cell r="BC424">
            <v>0</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0</v>
          </cell>
          <cell r="BV424">
            <v>2600</v>
          </cell>
          <cell r="BW424">
            <v>0</v>
          </cell>
          <cell r="BY424">
            <v>2700</v>
          </cell>
          <cell r="BZ424">
            <v>2600</v>
          </cell>
        </row>
        <row r="425">
          <cell r="A425">
            <v>710010</v>
          </cell>
          <cell r="B425">
            <v>710010</v>
          </cell>
          <cell r="C425" t="str">
            <v>Mike Pescod</v>
          </cell>
          <cell r="D425">
            <v>710010</v>
          </cell>
          <cell r="E425">
            <v>710</v>
          </cell>
          <cell r="F425">
            <v>20</v>
          </cell>
          <cell r="G425" t="str">
            <v>EOP-UG Dist Transformers Operations</v>
          </cell>
          <cell r="I425">
            <v>0</v>
          </cell>
          <cell r="K425">
            <v>0</v>
          </cell>
          <cell r="M425">
            <v>0</v>
          </cell>
          <cell r="O425">
            <v>0</v>
          </cell>
          <cell r="Q425">
            <v>0</v>
          </cell>
          <cell r="S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60</v>
          </cell>
          <cell r="AM425">
            <v>3218.4</v>
          </cell>
          <cell r="AN425">
            <v>0</v>
          </cell>
          <cell r="AO425">
            <v>0</v>
          </cell>
          <cell r="AP425">
            <v>0</v>
          </cell>
          <cell r="AQ425">
            <v>0</v>
          </cell>
          <cell r="AS425">
            <v>0</v>
          </cell>
          <cell r="AT425">
            <v>0</v>
          </cell>
          <cell r="AU425">
            <v>0</v>
          </cell>
          <cell r="AV425">
            <v>0</v>
          </cell>
          <cell r="AW425">
            <v>0</v>
          </cell>
          <cell r="AY425">
            <v>0</v>
          </cell>
          <cell r="AZ425">
            <v>60</v>
          </cell>
          <cell r="BA425">
            <v>3480.6</v>
          </cell>
          <cell r="BB425">
            <v>0</v>
          </cell>
          <cell r="BC425">
            <v>0</v>
          </cell>
          <cell r="BD425">
            <v>0</v>
          </cell>
          <cell r="BE425">
            <v>0</v>
          </cell>
          <cell r="BF425">
            <v>0</v>
          </cell>
          <cell r="BG425">
            <v>0</v>
          </cell>
          <cell r="BH425">
            <v>0</v>
          </cell>
          <cell r="BI425">
            <v>0</v>
          </cell>
          <cell r="BJ425">
            <v>0</v>
          </cell>
          <cell r="BK425">
            <v>0</v>
          </cell>
          <cell r="BL425">
            <v>0</v>
          </cell>
          <cell r="BM425">
            <v>0</v>
          </cell>
          <cell r="BN425">
            <v>0</v>
          </cell>
          <cell r="BO425">
            <v>0</v>
          </cell>
          <cell r="BP425">
            <v>0</v>
          </cell>
          <cell r="BQ425">
            <v>0</v>
          </cell>
          <cell r="BR425">
            <v>0</v>
          </cell>
          <cell r="BS425">
            <v>0</v>
          </cell>
          <cell r="BT425">
            <v>0</v>
          </cell>
          <cell r="BU425">
            <v>0</v>
          </cell>
          <cell r="BV425">
            <v>0</v>
          </cell>
          <cell r="BW425">
            <v>0</v>
          </cell>
          <cell r="BY425">
            <v>2700</v>
          </cell>
          <cell r="BZ425">
            <v>6699</v>
          </cell>
        </row>
        <row r="426">
          <cell r="A426">
            <v>710011</v>
          </cell>
          <cell r="B426">
            <v>710011</v>
          </cell>
          <cell r="C426" t="str">
            <v>Mike Pescod</v>
          </cell>
          <cell r="D426">
            <v>710011</v>
          </cell>
          <cell r="E426">
            <v>710</v>
          </cell>
          <cell r="F426">
            <v>20</v>
          </cell>
          <cell r="G426" t="str">
            <v>EOP-Meter Expenses</v>
          </cell>
          <cell r="I426">
            <v>0</v>
          </cell>
          <cell r="K426">
            <v>0</v>
          </cell>
          <cell r="M426">
            <v>0</v>
          </cell>
          <cell r="O426">
            <v>0</v>
          </cell>
          <cell r="Q426">
            <v>0</v>
          </cell>
          <cell r="S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40</v>
          </cell>
          <cell r="AM426">
            <v>2145.6</v>
          </cell>
          <cell r="AN426">
            <v>180</v>
          </cell>
          <cell r="AO426">
            <v>8091.0000000000009</v>
          </cell>
          <cell r="AP426">
            <v>0</v>
          </cell>
          <cell r="AQ426">
            <v>0</v>
          </cell>
          <cell r="AS426">
            <v>0</v>
          </cell>
          <cell r="AT426">
            <v>0</v>
          </cell>
          <cell r="AU426">
            <v>0</v>
          </cell>
          <cell r="AV426">
            <v>0</v>
          </cell>
          <cell r="AW426">
            <v>0</v>
          </cell>
          <cell r="AY426">
            <v>0</v>
          </cell>
          <cell r="AZ426">
            <v>0</v>
          </cell>
          <cell r="BA426">
            <v>0</v>
          </cell>
          <cell r="BB426">
            <v>0</v>
          </cell>
          <cell r="BC426">
            <v>0</v>
          </cell>
          <cell r="BD426">
            <v>0</v>
          </cell>
          <cell r="BE426">
            <v>0</v>
          </cell>
          <cell r="BF426">
            <v>0</v>
          </cell>
          <cell r="BG426">
            <v>0</v>
          </cell>
          <cell r="BH426">
            <v>0</v>
          </cell>
          <cell r="BI426">
            <v>0</v>
          </cell>
          <cell r="BJ426">
            <v>0</v>
          </cell>
          <cell r="BK426">
            <v>0</v>
          </cell>
          <cell r="BL426">
            <v>0</v>
          </cell>
          <cell r="BM426">
            <v>0</v>
          </cell>
          <cell r="BN426">
            <v>0</v>
          </cell>
          <cell r="BO426">
            <v>0</v>
          </cell>
          <cell r="BP426">
            <v>0</v>
          </cell>
          <cell r="BQ426">
            <v>0</v>
          </cell>
          <cell r="BR426">
            <v>0</v>
          </cell>
          <cell r="BS426">
            <v>0</v>
          </cell>
          <cell r="BT426">
            <v>0</v>
          </cell>
          <cell r="BU426">
            <v>0</v>
          </cell>
          <cell r="BV426">
            <v>0</v>
          </cell>
          <cell r="BW426">
            <v>0</v>
          </cell>
          <cell r="BY426">
            <v>2700</v>
          </cell>
          <cell r="BZ426">
            <v>10236.6</v>
          </cell>
        </row>
        <row r="427">
          <cell r="A427">
            <v>710012</v>
          </cell>
          <cell r="B427">
            <v>710012</v>
          </cell>
          <cell r="C427" t="str">
            <v>Mike Pescod</v>
          </cell>
          <cell r="D427">
            <v>710012</v>
          </cell>
          <cell r="E427">
            <v>710</v>
          </cell>
          <cell r="F427">
            <v>20</v>
          </cell>
          <cell r="G427" t="str">
            <v>EOP-Customer Premises-Operating Labour</v>
          </cell>
          <cell r="I427">
            <v>0</v>
          </cell>
          <cell r="K427">
            <v>0</v>
          </cell>
          <cell r="M427">
            <v>0</v>
          </cell>
          <cell r="O427">
            <v>0</v>
          </cell>
          <cell r="Q427">
            <v>0</v>
          </cell>
          <cell r="S427">
            <v>0</v>
          </cell>
          <cell r="U427">
            <v>0</v>
          </cell>
          <cell r="V427">
            <v>0</v>
          </cell>
          <cell r="W427">
            <v>0</v>
          </cell>
          <cell r="X427">
            <v>0</v>
          </cell>
          <cell r="Y427">
            <v>0</v>
          </cell>
          <cell r="Z427">
            <v>0</v>
          </cell>
          <cell r="AA427">
            <v>0</v>
          </cell>
          <cell r="AB427">
            <v>0</v>
          </cell>
          <cell r="AC427">
            <v>0</v>
          </cell>
          <cell r="AD427">
            <v>0</v>
          </cell>
          <cell r="AE427">
            <v>0</v>
          </cell>
          <cell r="AF427">
            <v>0</v>
          </cell>
          <cell r="AG427">
            <v>0</v>
          </cell>
          <cell r="AH427">
            <v>0</v>
          </cell>
          <cell r="AI427">
            <v>0</v>
          </cell>
          <cell r="AJ427">
            <v>0</v>
          </cell>
          <cell r="AK427">
            <v>0</v>
          </cell>
          <cell r="AL427">
            <v>40</v>
          </cell>
          <cell r="AM427">
            <v>2145.6</v>
          </cell>
          <cell r="AN427">
            <v>0</v>
          </cell>
          <cell r="AO427">
            <v>0</v>
          </cell>
          <cell r="AP427">
            <v>0</v>
          </cell>
          <cell r="AQ427">
            <v>0</v>
          </cell>
          <cell r="AS427">
            <v>0</v>
          </cell>
          <cell r="AT427">
            <v>0</v>
          </cell>
          <cell r="AU427">
            <v>0</v>
          </cell>
          <cell r="AV427">
            <v>0</v>
          </cell>
          <cell r="AW427">
            <v>0</v>
          </cell>
          <cell r="AY427">
            <v>0</v>
          </cell>
          <cell r="AZ427">
            <v>0</v>
          </cell>
          <cell r="BA427">
            <v>0</v>
          </cell>
          <cell r="BB427">
            <v>0</v>
          </cell>
          <cell r="BC427">
            <v>0</v>
          </cell>
          <cell r="BD427">
            <v>0</v>
          </cell>
          <cell r="BE427">
            <v>0</v>
          </cell>
          <cell r="BF427">
            <v>0</v>
          </cell>
          <cell r="BG427">
            <v>0</v>
          </cell>
          <cell r="BH427">
            <v>0</v>
          </cell>
          <cell r="BI427">
            <v>0</v>
          </cell>
          <cell r="BJ427">
            <v>0</v>
          </cell>
          <cell r="BK427">
            <v>0</v>
          </cell>
          <cell r="BL427">
            <v>0</v>
          </cell>
          <cell r="BM427">
            <v>0</v>
          </cell>
          <cell r="BN427">
            <v>0</v>
          </cell>
          <cell r="BO427">
            <v>0</v>
          </cell>
          <cell r="BP427">
            <v>0</v>
          </cell>
          <cell r="BQ427">
            <v>0</v>
          </cell>
          <cell r="BR427">
            <v>0</v>
          </cell>
          <cell r="BS427">
            <v>0</v>
          </cell>
          <cell r="BT427">
            <v>0</v>
          </cell>
          <cell r="BU427">
            <v>0</v>
          </cell>
          <cell r="BV427">
            <v>0</v>
          </cell>
          <cell r="BW427">
            <v>0</v>
          </cell>
          <cell r="BY427">
            <v>2700</v>
          </cell>
          <cell r="BZ427">
            <v>2145.6</v>
          </cell>
        </row>
        <row r="428">
          <cell r="A428">
            <v>710013</v>
          </cell>
          <cell r="B428">
            <v>710013</v>
          </cell>
          <cell r="C428" t="str">
            <v>Mike Pescod</v>
          </cell>
          <cell r="D428">
            <v>710013</v>
          </cell>
          <cell r="E428">
            <v>710</v>
          </cell>
          <cell r="F428">
            <v>20</v>
          </cell>
          <cell r="G428" t="str">
            <v>EOP-Customer Premises-Materials &amp; Expens</v>
          </cell>
          <cell r="I428">
            <v>0</v>
          </cell>
          <cell r="K428">
            <v>0</v>
          </cell>
          <cell r="M428">
            <v>0</v>
          </cell>
          <cell r="O428">
            <v>0</v>
          </cell>
          <cell r="Q428">
            <v>0</v>
          </cell>
          <cell r="S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P428">
            <v>0</v>
          </cell>
          <cell r="AQ428">
            <v>0</v>
          </cell>
          <cell r="AS428">
            <v>0</v>
          </cell>
          <cell r="AT428">
            <v>0</v>
          </cell>
          <cell r="AU428">
            <v>0</v>
          </cell>
          <cell r="AV428">
            <v>0</v>
          </cell>
          <cell r="AW428">
            <v>0</v>
          </cell>
          <cell r="AY428">
            <v>0</v>
          </cell>
          <cell r="AZ428">
            <v>0</v>
          </cell>
          <cell r="BA428">
            <v>0</v>
          </cell>
          <cell r="BB428">
            <v>0</v>
          </cell>
          <cell r="BC428">
            <v>0</v>
          </cell>
          <cell r="BD428">
            <v>0</v>
          </cell>
          <cell r="BE428">
            <v>0</v>
          </cell>
          <cell r="BF428">
            <v>0</v>
          </cell>
          <cell r="BG428">
            <v>0</v>
          </cell>
          <cell r="BH428">
            <v>0</v>
          </cell>
          <cell r="BI428">
            <v>0</v>
          </cell>
          <cell r="BJ428">
            <v>0</v>
          </cell>
          <cell r="BK428">
            <v>0</v>
          </cell>
          <cell r="BL428">
            <v>0</v>
          </cell>
          <cell r="BM428">
            <v>0</v>
          </cell>
          <cell r="BN428">
            <v>0</v>
          </cell>
          <cell r="BO428">
            <v>0</v>
          </cell>
          <cell r="BP428">
            <v>0</v>
          </cell>
          <cell r="BQ428">
            <v>0</v>
          </cell>
          <cell r="BR428">
            <v>0</v>
          </cell>
          <cell r="BS428">
            <v>0</v>
          </cell>
          <cell r="BT428">
            <v>0</v>
          </cell>
          <cell r="BU428">
            <v>0</v>
          </cell>
          <cell r="BV428">
            <v>200</v>
          </cell>
          <cell r="BW428">
            <v>0</v>
          </cell>
          <cell r="BY428">
            <v>2700</v>
          </cell>
          <cell r="BZ428">
            <v>200</v>
          </cell>
        </row>
        <row r="429">
          <cell r="A429">
            <v>710014</v>
          </cell>
          <cell r="B429">
            <v>710014</v>
          </cell>
          <cell r="C429" t="str">
            <v>Mike Pescod</v>
          </cell>
          <cell r="D429">
            <v>710014</v>
          </cell>
          <cell r="E429">
            <v>710</v>
          </cell>
          <cell r="F429">
            <v>20</v>
          </cell>
          <cell r="G429" t="str">
            <v>EOP-Miscellaneous Dist Expense</v>
          </cell>
          <cell r="I429">
            <v>0</v>
          </cell>
          <cell r="K429">
            <v>0</v>
          </cell>
          <cell r="M429">
            <v>0</v>
          </cell>
          <cell r="O429">
            <v>0</v>
          </cell>
          <cell r="Q429">
            <v>0</v>
          </cell>
          <cell r="S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0</v>
          </cell>
          <cell r="AI429">
            <v>0</v>
          </cell>
          <cell r="AJ429">
            <v>0</v>
          </cell>
          <cell r="AK429">
            <v>0</v>
          </cell>
          <cell r="AL429">
            <v>200</v>
          </cell>
          <cell r="AM429">
            <v>10728</v>
          </cell>
          <cell r="AN429">
            <v>0</v>
          </cell>
          <cell r="AO429">
            <v>0</v>
          </cell>
          <cell r="AP429">
            <v>0</v>
          </cell>
          <cell r="AQ429">
            <v>0</v>
          </cell>
          <cell r="AS429">
            <v>0</v>
          </cell>
          <cell r="AT429">
            <v>0</v>
          </cell>
          <cell r="AU429">
            <v>0</v>
          </cell>
          <cell r="AV429">
            <v>0</v>
          </cell>
          <cell r="AW429">
            <v>0</v>
          </cell>
          <cell r="AY429">
            <v>0</v>
          </cell>
          <cell r="AZ429">
            <v>0</v>
          </cell>
          <cell r="BA429">
            <v>0</v>
          </cell>
          <cell r="BB429">
            <v>0</v>
          </cell>
          <cell r="BC429">
            <v>0</v>
          </cell>
          <cell r="BD429">
            <v>0</v>
          </cell>
          <cell r="BE429">
            <v>0</v>
          </cell>
          <cell r="BF429">
            <v>0</v>
          </cell>
          <cell r="BG429">
            <v>0</v>
          </cell>
          <cell r="BH429">
            <v>0</v>
          </cell>
          <cell r="BI429">
            <v>0</v>
          </cell>
          <cell r="BJ429">
            <v>0</v>
          </cell>
          <cell r="BK429">
            <v>0</v>
          </cell>
          <cell r="BL429">
            <v>0</v>
          </cell>
          <cell r="BM429">
            <v>0</v>
          </cell>
          <cell r="BN429">
            <v>0</v>
          </cell>
          <cell r="BO429">
            <v>0</v>
          </cell>
          <cell r="BP429">
            <v>0</v>
          </cell>
          <cell r="BQ429">
            <v>0</v>
          </cell>
          <cell r="BR429">
            <v>0</v>
          </cell>
          <cell r="BS429">
            <v>0</v>
          </cell>
          <cell r="BT429">
            <v>0</v>
          </cell>
          <cell r="BU429">
            <v>0</v>
          </cell>
          <cell r="BV429">
            <v>2500</v>
          </cell>
          <cell r="BW429">
            <v>0</v>
          </cell>
          <cell r="BY429">
            <v>2700</v>
          </cell>
          <cell r="BZ429">
            <v>13228</v>
          </cell>
        </row>
        <row r="430">
          <cell r="A430">
            <v>710015</v>
          </cell>
          <cell r="B430">
            <v>710015</v>
          </cell>
          <cell r="C430" t="str">
            <v>Mike Pescod</v>
          </cell>
          <cell r="D430">
            <v>710015</v>
          </cell>
          <cell r="E430">
            <v>710</v>
          </cell>
          <cell r="F430">
            <v>20</v>
          </cell>
          <cell r="G430" t="str">
            <v>EOP-UG Dist Lines &amp; Feeder Rental Paid</v>
          </cell>
          <cell r="I430">
            <v>0</v>
          </cell>
          <cell r="K430">
            <v>0</v>
          </cell>
          <cell r="M430">
            <v>0</v>
          </cell>
          <cell r="O430">
            <v>0</v>
          </cell>
          <cell r="Q430">
            <v>0</v>
          </cell>
          <cell r="S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cell r="AP430">
            <v>0</v>
          </cell>
          <cell r="AQ430">
            <v>0</v>
          </cell>
          <cell r="AS430">
            <v>0</v>
          </cell>
          <cell r="AT430">
            <v>0</v>
          </cell>
          <cell r="AU430">
            <v>0</v>
          </cell>
          <cell r="AV430">
            <v>0</v>
          </cell>
          <cell r="AW430">
            <v>0</v>
          </cell>
          <cell r="AY430">
            <v>0</v>
          </cell>
          <cell r="AZ430">
            <v>0</v>
          </cell>
          <cell r="BA430">
            <v>0</v>
          </cell>
          <cell r="BB430">
            <v>0</v>
          </cell>
          <cell r="BC430">
            <v>0</v>
          </cell>
          <cell r="BD430">
            <v>0</v>
          </cell>
          <cell r="BE430">
            <v>0</v>
          </cell>
          <cell r="BF430">
            <v>0</v>
          </cell>
          <cell r="BG430">
            <v>0</v>
          </cell>
          <cell r="BH430">
            <v>0</v>
          </cell>
          <cell r="BI430">
            <v>0</v>
          </cell>
          <cell r="BJ430">
            <v>0</v>
          </cell>
          <cell r="BK430">
            <v>0</v>
          </cell>
          <cell r="BL430">
            <v>0</v>
          </cell>
          <cell r="BM430">
            <v>0</v>
          </cell>
          <cell r="BN430">
            <v>0</v>
          </cell>
          <cell r="BO430">
            <v>0</v>
          </cell>
          <cell r="BP430">
            <v>0</v>
          </cell>
          <cell r="BQ430">
            <v>0</v>
          </cell>
          <cell r="BR430">
            <v>0</v>
          </cell>
          <cell r="BS430">
            <v>0</v>
          </cell>
          <cell r="BT430">
            <v>0</v>
          </cell>
          <cell r="BU430">
            <v>0</v>
          </cell>
          <cell r="BV430">
            <v>0</v>
          </cell>
          <cell r="BW430">
            <v>0</v>
          </cell>
          <cell r="BY430">
            <v>2700</v>
          </cell>
          <cell r="BZ430">
            <v>0</v>
          </cell>
        </row>
        <row r="431">
          <cell r="A431">
            <v>710016</v>
          </cell>
          <cell r="B431">
            <v>710016</v>
          </cell>
          <cell r="C431" t="str">
            <v>Mike Pescod</v>
          </cell>
          <cell r="D431">
            <v>710016</v>
          </cell>
          <cell r="E431">
            <v>710</v>
          </cell>
          <cell r="F431">
            <v>20</v>
          </cell>
          <cell r="G431" t="str">
            <v>EOP-OH Dist Lines &amp; Feeder Rental Paid</v>
          </cell>
          <cell r="I431">
            <v>0</v>
          </cell>
          <cell r="K431">
            <v>0</v>
          </cell>
          <cell r="M431">
            <v>0</v>
          </cell>
          <cell r="O431">
            <v>0</v>
          </cell>
          <cell r="Q431">
            <v>0</v>
          </cell>
          <cell r="S431">
            <v>0</v>
          </cell>
          <cell r="U431">
            <v>0</v>
          </cell>
          <cell r="V431">
            <v>0</v>
          </cell>
          <cell r="W431">
            <v>0</v>
          </cell>
          <cell r="X431">
            <v>0</v>
          </cell>
          <cell r="Y431">
            <v>0</v>
          </cell>
          <cell r="Z431">
            <v>0</v>
          </cell>
          <cell r="AA431">
            <v>0</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cell r="AP431">
            <v>0</v>
          </cell>
          <cell r="AQ431">
            <v>0</v>
          </cell>
          <cell r="AS431">
            <v>0</v>
          </cell>
          <cell r="AT431">
            <v>0</v>
          </cell>
          <cell r="AU431">
            <v>0</v>
          </cell>
          <cell r="AV431">
            <v>0</v>
          </cell>
          <cell r="AW431">
            <v>0</v>
          </cell>
          <cell r="AY431">
            <v>0</v>
          </cell>
          <cell r="AZ431">
            <v>0</v>
          </cell>
          <cell r="BA431">
            <v>0</v>
          </cell>
          <cell r="BB431">
            <v>0</v>
          </cell>
          <cell r="BC431">
            <v>0</v>
          </cell>
          <cell r="BD431">
            <v>0</v>
          </cell>
          <cell r="BE431">
            <v>0</v>
          </cell>
          <cell r="BF431">
            <v>0</v>
          </cell>
          <cell r="BG431">
            <v>0</v>
          </cell>
          <cell r="BH431">
            <v>0</v>
          </cell>
          <cell r="BI431">
            <v>0</v>
          </cell>
          <cell r="BJ431">
            <v>0</v>
          </cell>
          <cell r="BK431">
            <v>0</v>
          </cell>
          <cell r="BL431">
            <v>0</v>
          </cell>
          <cell r="BM431">
            <v>0</v>
          </cell>
          <cell r="BN431">
            <v>0</v>
          </cell>
          <cell r="BO431">
            <v>0</v>
          </cell>
          <cell r="BP431">
            <v>0</v>
          </cell>
          <cell r="BQ431">
            <v>0</v>
          </cell>
          <cell r="BR431">
            <v>0</v>
          </cell>
          <cell r="BS431">
            <v>0</v>
          </cell>
          <cell r="BT431">
            <v>0</v>
          </cell>
          <cell r="BU431">
            <v>0</v>
          </cell>
          <cell r="BV431">
            <v>0</v>
          </cell>
          <cell r="BW431">
            <v>0</v>
          </cell>
          <cell r="BY431">
            <v>2700</v>
          </cell>
          <cell r="BZ431">
            <v>0</v>
          </cell>
        </row>
        <row r="432">
          <cell r="A432">
            <v>710017</v>
          </cell>
          <cell r="B432">
            <v>710017</v>
          </cell>
          <cell r="C432" t="str">
            <v>Mike Pescod</v>
          </cell>
          <cell r="D432">
            <v>710017</v>
          </cell>
          <cell r="E432">
            <v>710</v>
          </cell>
          <cell r="F432">
            <v>20</v>
          </cell>
          <cell r="G432" t="str">
            <v>EOP-Other Rent</v>
          </cell>
          <cell r="I432">
            <v>0</v>
          </cell>
          <cell r="K432">
            <v>0</v>
          </cell>
          <cell r="M432">
            <v>0</v>
          </cell>
          <cell r="O432">
            <v>0</v>
          </cell>
          <cell r="Q432">
            <v>0</v>
          </cell>
          <cell r="S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cell r="AP432">
            <v>0</v>
          </cell>
          <cell r="AQ432">
            <v>0</v>
          </cell>
          <cell r="AS432">
            <v>0</v>
          </cell>
          <cell r="AT432">
            <v>0</v>
          </cell>
          <cell r="AU432">
            <v>0</v>
          </cell>
          <cell r="AV432">
            <v>0</v>
          </cell>
          <cell r="AW432">
            <v>0</v>
          </cell>
          <cell r="AY432">
            <v>0</v>
          </cell>
          <cell r="AZ432">
            <v>0</v>
          </cell>
          <cell r="BA432">
            <v>0</v>
          </cell>
          <cell r="BB432">
            <v>0</v>
          </cell>
          <cell r="BC432">
            <v>0</v>
          </cell>
          <cell r="BD432">
            <v>0</v>
          </cell>
          <cell r="BE432">
            <v>0</v>
          </cell>
          <cell r="BF432">
            <v>0</v>
          </cell>
          <cell r="BG432">
            <v>0</v>
          </cell>
          <cell r="BH432">
            <v>0</v>
          </cell>
          <cell r="BI432">
            <v>0</v>
          </cell>
          <cell r="BJ432">
            <v>0</v>
          </cell>
          <cell r="BK432">
            <v>0</v>
          </cell>
          <cell r="BL432">
            <v>0</v>
          </cell>
          <cell r="BM432">
            <v>0</v>
          </cell>
          <cell r="BN432">
            <v>0</v>
          </cell>
          <cell r="BO432">
            <v>0</v>
          </cell>
          <cell r="BP432">
            <v>0</v>
          </cell>
          <cell r="BQ432">
            <v>0</v>
          </cell>
          <cell r="BR432">
            <v>0</v>
          </cell>
          <cell r="BS432">
            <v>0</v>
          </cell>
          <cell r="BT432">
            <v>0</v>
          </cell>
          <cell r="BU432">
            <v>0</v>
          </cell>
          <cell r="BV432">
            <v>0</v>
          </cell>
          <cell r="BW432">
            <v>0</v>
          </cell>
          <cell r="BY432">
            <v>2700</v>
          </cell>
          <cell r="BZ432">
            <v>0</v>
          </cell>
        </row>
        <row r="433">
          <cell r="A433">
            <v>710018</v>
          </cell>
          <cell r="B433">
            <v>710018</v>
          </cell>
          <cell r="C433" t="str">
            <v>Mike Pescod</v>
          </cell>
          <cell r="D433">
            <v>710018</v>
          </cell>
          <cell r="E433">
            <v>710</v>
          </cell>
          <cell r="F433">
            <v>20</v>
          </cell>
          <cell r="G433" t="str">
            <v>EOP-Maintenance Supervision &amp; Engineerin</v>
          </cell>
          <cell r="I433">
            <v>0</v>
          </cell>
          <cell r="J433">
            <v>44</v>
          </cell>
          <cell r="K433">
            <v>2521.6400000000003</v>
          </cell>
          <cell r="M433">
            <v>0</v>
          </cell>
          <cell r="O433">
            <v>0</v>
          </cell>
          <cell r="Q433">
            <v>0</v>
          </cell>
          <cell r="S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S433">
            <v>0</v>
          </cell>
          <cell r="AT433">
            <v>0</v>
          </cell>
          <cell r="AU433">
            <v>0</v>
          </cell>
          <cell r="AV433">
            <v>0</v>
          </cell>
          <cell r="AW433">
            <v>0</v>
          </cell>
          <cell r="AY433">
            <v>0</v>
          </cell>
          <cell r="AZ433">
            <v>0</v>
          </cell>
          <cell r="BA433">
            <v>0</v>
          </cell>
          <cell r="BB433">
            <v>0</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Y433">
            <v>2700</v>
          </cell>
          <cell r="BZ433">
            <v>2521.6400000000003</v>
          </cell>
        </row>
        <row r="434">
          <cell r="A434">
            <v>710019</v>
          </cell>
          <cell r="B434">
            <v>710019</v>
          </cell>
          <cell r="C434" t="str">
            <v>Mike Pescod</v>
          </cell>
          <cell r="D434">
            <v>710019</v>
          </cell>
          <cell r="E434">
            <v>710</v>
          </cell>
          <cell r="F434">
            <v>20</v>
          </cell>
          <cell r="G434" t="str">
            <v>EOP-Maint Buildings &amp; Fixtrues-Dist Stat</v>
          </cell>
          <cell r="I434">
            <v>0</v>
          </cell>
          <cell r="K434">
            <v>0</v>
          </cell>
          <cell r="M434">
            <v>0</v>
          </cell>
          <cell r="O434">
            <v>0</v>
          </cell>
          <cell r="Q434">
            <v>0</v>
          </cell>
          <cell r="S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60</v>
          </cell>
          <cell r="AM434">
            <v>3218.4</v>
          </cell>
          <cell r="AN434">
            <v>0</v>
          </cell>
          <cell r="AO434">
            <v>0</v>
          </cell>
          <cell r="AP434">
            <v>0</v>
          </cell>
          <cell r="AQ434">
            <v>0</v>
          </cell>
          <cell r="AS434">
            <v>0</v>
          </cell>
          <cell r="AT434">
            <v>0</v>
          </cell>
          <cell r="AU434">
            <v>0</v>
          </cell>
          <cell r="AV434">
            <v>0</v>
          </cell>
          <cell r="AW434">
            <v>0</v>
          </cell>
          <cell r="AY434">
            <v>0</v>
          </cell>
          <cell r="AZ434">
            <v>0</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BQ434">
            <v>0</v>
          </cell>
          <cell r="BR434">
            <v>0</v>
          </cell>
          <cell r="BS434">
            <v>0</v>
          </cell>
          <cell r="BT434">
            <v>0</v>
          </cell>
          <cell r="BU434">
            <v>0</v>
          </cell>
          <cell r="BV434">
            <v>0</v>
          </cell>
          <cell r="BW434">
            <v>0</v>
          </cell>
          <cell r="BY434">
            <v>2700</v>
          </cell>
          <cell r="BZ434">
            <v>3218.4</v>
          </cell>
        </row>
        <row r="435">
          <cell r="A435">
            <v>710020</v>
          </cell>
          <cell r="B435">
            <v>710020</v>
          </cell>
          <cell r="C435" t="str">
            <v>Mike Pescod</v>
          </cell>
          <cell r="D435">
            <v>710020</v>
          </cell>
          <cell r="E435">
            <v>710</v>
          </cell>
          <cell r="F435">
            <v>20</v>
          </cell>
          <cell r="G435" t="str">
            <v>EOP-Maintenance Dist Station Equipment</v>
          </cell>
          <cell r="I435">
            <v>0</v>
          </cell>
          <cell r="K435">
            <v>0</v>
          </cell>
          <cell r="M435">
            <v>0</v>
          </cell>
          <cell r="O435">
            <v>0</v>
          </cell>
          <cell r="Q435">
            <v>0</v>
          </cell>
          <cell r="S435">
            <v>0</v>
          </cell>
          <cell r="U435">
            <v>0</v>
          </cell>
          <cell r="V435">
            <v>0</v>
          </cell>
          <cell r="W435">
            <v>0</v>
          </cell>
          <cell r="X435">
            <v>0</v>
          </cell>
          <cell r="Y435">
            <v>0</v>
          </cell>
          <cell r="Z435">
            <v>0</v>
          </cell>
          <cell r="AA435">
            <v>0</v>
          </cell>
          <cell r="AB435">
            <v>0</v>
          </cell>
          <cell r="AC435">
            <v>0</v>
          </cell>
          <cell r="AD435">
            <v>0</v>
          </cell>
          <cell r="AE435">
            <v>0</v>
          </cell>
          <cell r="AF435">
            <v>0</v>
          </cell>
          <cell r="AG435">
            <v>0</v>
          </cell>
          <cell r="AH435">
            <v>0</v>
          </cell>
          <cell r="AI435">
            <v>0</v>
          </cell>
          <cell r="AJ435">
            <v>0</v>
          </cell>
          <cell r="AK435">
            <v>0</v>
          </cell>
          <cell r="AL435">
            <v>150</v>
          </cell>
          <cell r="AM435">
            <v>8046</v>
          </cell>
          <cell r="AN435">
            <v>0</v>
          </cell>
          <cell r="AO435">
            <v>0</v>
          </cell>
          <cell r="AP435">
            <v>0</v>
          </cell>
          <cell r="AQ435">
            <v>0</v>
          </cell>
          <cell r="AS435">
            <v>0</v>
          </cell>
          <cell r="AT435">
            <v>0</v>
          </cell>
          <cell r="AU435">
            <v>0</v>
          </cell>
          <cell r="AV435">
            <v>0</v>
          </cell>
          <cell r="AW435">
            <v>0</v>
          </cell>
          <cell r="AY435">
            <v>0</v>
          </cell>
          <cell r="AZ435">
            <v>0</v>
          </cell>
          <cell r="BA435">
            <v>0</v>
          </cell>
          <cell r="BB435">
            <v>0</v>
          </cell>
          <cell r="BC435">
            <v>0</v>
          </cell>
          <cell r="BD435">
            <v>150</v>
          </cell>
          <cell r="BE435">
            <v>7966.5</v>
          </cell>
          <cell r="BF435">
            <v>0</v>
          </cell>
          <cell r="BG435">
            <v>0</v>
          </cell>
          <cell r="BH435">
            <v>0</v>
          </cell>
          <cell r="BI435">
            <v>0</v>
          </cell>
          <cell r="BJ435">
            <v>0</v>
          </cell>
          <cell r="BK435">
            <v>0</v>
          </cell>
          <cell r="BL435">
            <v>0</v>
          </cell>
          <cell r="BM435">
            <v>0</v>
          </cell>
          <cell r="BN435">
            <v>0</v>
          </cell>
          <cell r="BO435">
            <v>0</v>
          </cell>
          <cell r="BP435">
            <v>0</v>
          </cell>
          <cell r="BQ435">
            <v>0</v>
          </cell>
          <cell r="BR435">
            <v>0</v>
          </cell>
          <cell r="BS435">
            <v>0</v>
          </cell>
          <cell r="BT435">
            <v>0</v>
          </cell>
          <cell r="BU435">
            <v>0</v>
          </cell>
          <cell r="BV435">
            <v>1600</v>
          </cell>
          <cell r="BW435">
            <v>0</v>
          </cell>
          <cell r="BY435">
            <v>2700</v>
          </cell>
          <cell r="BZ435">
            <v>17612.5</v>
          </cell>
        </row>
        <row r="436">
          <cell r="A436">
            <v>710021</v>
          </cell>
          <cell r="B436">
            <v>710021</v>
          </cell>
          <cell r="C436" t="str">
            <v>Mike Pescod</v>
          </cell>
          <cell r="D436">
            <v>710021</v>
          </cell>
          <cell r="E436">
            <v>710</v>
          </cell>
          <cell r="F436">
            <v>20</v>
          </cell>
          <cell r="G436" t="str">
            <v>EOP-Maintenance Poles, Towers &amp; Fixtures</v>
          </cell>
          <cell r="I436">
            <v>0</v>
          </cell>
          <cell r="K436">
            <v>0</v>
          </cell>
          <cell r="M436">
            <v>0</v>
          </cell>
          <cell r="O436">
            <v>0</v>
          </cell>
          <cell r="Q436">
            <v>0</v>
          </cell>
          <cell r="S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100</v>
          </cell>
          <cell r="AM436">
            <v>5364</v>
          </cell>
          <cell r="AN436">
            <v>0</v>
          </cell>
          <cell r="AO436">
            <v>0</v>
          </cell>
          <cell r="AP436">
            <v>0</v>
          </cell>
          <cell r="AQ436">
            <v>0</v>
          </cell>
          <cell r="AS436">
            <v>0</v>
          </cell>
          <cell r="AT436">
            <v>0</v>
          </cell>
          <cell r="AU436">
            <v>0</v>
          </cell>
          <cell r="AV436">
            <v>0</v>
          </cell>
          <cell r="AW436">
            <v>0</v>
          </cell>
          <cell r="AY436">
            <v>0</v>
          </cell>
          <cell r="AZ436">
            <v>0</v>
          </cell>
          <cell r="BA436">
            <v>0</v>
          </cell>
          <cell r="BB436">
            <v>0</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500</v>
          </cell>
          <cell r="BW436">
            <v>0</v>
          </cell>
          <cell r="BY436">
            <v>2700</v>
          </cell>
          <cell r="BZ436">
            <v>5864</v>
          </cell>
        </row>
        <row r="437">
          <cell r="A437">
            <v>710022</v>
          </cell>
          <cell r="B437">
            <v>710022</v>
          </cell>
          <cell r="C437" t="str">
            <v>Mike Pescod</v>
          </cell>
          <cell r="D437">
            <v>710022</v>
          </cell>
          <cell r="E437">
            <v>710</v>
          </cell>
          <cell r="F437">
            <v>20</v>
          </cell>
          <cell r="G437" t="str">
            <v>EOP-Maintenance OH Cond &amp; Devices</v>
          </cell>
          <cell r="I437">
            <v>0</v>
          </cell>
          <cell r="K437">
            <v>0</v>
          </cell>
          <cell r="M437">
            <v>0</v>
          </cell>
          <cell r="O437">
            <v>0</v>
          </cell>
          <cell r="Q437">
            <v>0</v>
          </cell>
          <cell r="S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L437">
            <v>340</v>
          </cell>
          <cell r="AM437">
            <v>18237.599999999999</v>
          </cell>
          <cell r="AN437">
            <v>0</v>
          </cell>
          <cell r="AO437">
            <v>0</v>
          </cell>
          <cell r="AP437">
            <v>0</v>
          </cell>
          <cell r="AQ437">
            <v>0</v>
          </cell>
          <cell r="AS437">
            <v>0</v>
          </cell>
          <cell r="AT437">
            <v>0</v>
          </cell>
          <cell r="AU437">
            <v>0</v>
          </cell>
          <cell r="AV437">
            <v>0</v>
          </cell>
          <cell r="AW437">
            <v>0</v>
          </cell>
          <cell r="AY437">
            <v>0</v>
          </cell>
          <cell r="AZ437">
            <v>60</v>
          </cell>
          <cell r="BA437">
            <v>3480.6</v>
          </cell>
          <cell r="BB437">
            <v>0</v>
          </cell>
          <cell r="BC437">
            <v>0</v>
          </cell>
          <cell r="BD437">
            <v>0</v>
          </cell>
          <cell r="BE437">
            <v>0</v>
          </cell>
          <cell r="BF437">
            <v>0</v>
          </cell>
          <cell r="BG437">
            <v>0</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U437">
            <v>0</v>
          </cell>
          <cell r="BV437">
            <v>500</v>
          </cell>
          <cell r="BW437">
            <v>0</v>
          </cell>
          <cell r="BY437">
            <v>2700</v>
          </cell>
          <cell r="BZ437">
            <v>22218.199999999997</v>
          </cell>
        </row>
        <row r="438">
          <cell r="A438">
            <v>710023</v>
          </cell>
          <cell r="B438">
            <v>710023</v>
          </cell>
          <cell r="C438" t="str">
            <v>Mike Pescod</v>
          </cell>
          <cell r="D438">
            <v>710023</v>
          </cell>
          <cell r="E438">
            <v>710</v>
          </cell>
          <cell r="F438">
            <v>20</v>
          </cell>
          <cell r="G438" t="str">
            <v>EOP-Maintenance Overhead Services</v>
          </cell>
          <cell r="I438">
            <v>0</v>
          </cell>
          <cell r="K438">
            <v>0</v>
          </cell>
          <cell r="M438">
            <v>0</v>
          </cell>
          <cell r="O438">
            <v>0</v>
          </cell>
          <cell r="Q438">
            <v>0</v>
          </cell>
          <cell r="S438">
            <v>0</v>
          </cell>
          <cell r="U438">
            <v>0</v>
          </cell>
          <cell r="V438">
            <v>0</v>
          </cell>
          <cell r="W438">
            <v>0</v>
          </cell>
          <cell r="X438">
            <v>0</v>
          </cell>
          <cell r="Y438">
            <v>0</v>
          </cell>
          <cell r="Z438">
            <v>0</v>
          </cell>
          <cell r="AA438">
            <v>0</v>
          </cell>
          <cell r="AB438">
            <v>0</v>
          </cell>
          <cell r="AC438">
            <v>0</v>
          </cell>
          <cell r="AD438">
            <v>0</v>
          </cell>
          <cell r="AE438">
            <v>0</v>
          </cell>
          <cell r="AF438">
            <v>0</v>
          </cell>
          <cell r="AG438">
            <v>0</v>
          </cell>
          <cell r="AH438">
            <v>0</v>
          </cell>
          <cell r="AI438">
            <v>0</v>
          </cell>
          <cell r="AJ438">
            <v>0</v>
          </cell>
          <cell r="AK438">
            <v>0</v>
          </cell>
          <cell r="AL438">
            <v>281</v>
          </cell>
          <cell r="AM438">
            <v>15072.84</v>
          </cell>
          <cell r="AN438">
            <v>0</v>
          </cell>
          <cell r="AO438">
            <v>0</v>
          </cell>
          <cell r="AP438">
            <v>0</v>
          </cell>
          <cell r="AQ438">
            <v>0</v>
          </cell>
          <cell r="AS438">
            <v>0</v>
          </cell>
          <cell r="AT438">
            <v>0</v>
          </cell>
          <cell r="AU438">
            <v>0</v>
          </cell>
          <cell r="AV438">
            <v>0</v>
          </cell>
          <cell r="AW438">
            <v>0</v>
          </cell>
          <cell r="AY438">
            <v>0</v>
          </cell>
          <cell r="AZ438">
            <v>0</v>
          </cell>
          <cell r="BA438">
            <v>0</v>
          </cell>
          <cell r="BB438">
            <v>0</v>
          </cell>
          <cell r="BC438">
            <v>0</v>
          </cell>
          <cell r="BD438">
            <v>0</v>
          </cell>
          <cell r="BE438">
            <v>0</v>
          </cell>
          <cell r="BF438">
            <v>0</v>
          </cell>
          <cell r="BG438">
            <v>0</v>
          </cell>
          <cell r="BH438">
            <v>0</v>
          </cell>
          <cell r="BI438">
            <v>0</v>
          </cell>
          <cell r="BJ438">
            <v>0</v>
          </cell>
          <cell r="BK438">
            <v>0</v>
          </cell>
          <cell r="BL438">
            <v>0</v>
          </cell>
          <cell r="BM438">
            <v>0</v>
          </cell>
          <cell r="BN438">
            <v>0</v>
          </cell>
          <cell r="BO438">
            <v>0</v>
          </cell>
          <cell r="BP438">
            <v>0</v>
          </cell>
          <cell r="BQ438">
            <v>0</v>
          </cell>
          <cell r="BR438">
            <v>0</v>
          </cell>
          <cell r="BS438">
            <v>0</v>
          </cell>
          <cell r="BT438">
            <v>0</v>
          </cell>
          <cell r="BU438">
            <v>0</v>
          </cell>
          <cell r="BV438">
            <v>800</v>
          </cell>
          <cell r="BW438">
            <v>0</v>
          </cell>
          <cell r="BY438">
            <v>2700</v>
          </cell>
          <cell r="BZ438">
            <v>15872.84</v>
          </cell>
        </row>
        <row r="439">
          <cell r="A439">
            <v>710024</v>
          </cell>
          <cell r="B439">
            <v>710024</v>
          </cell>
          <cell r="C439" t="str">
            <v>Mike Pescod</v>
          </cell>
          <cell r="D439">
            <v>710024</v>
          </cell>
          <cell r="E439">
            <v>710</v>
          </cell>
          <cell r="F439">
            <v>20</v>
          </cell>
          <cell r="G439" t="str">
            <v>EOP-OH Dist Lines &amp; Feeders ROW</v>
          </cell>
          <cell r="I439">
            <v>0</v>
          </cell>
          <cell r="K439">
            <v>0</v>
          </cell>
          <cell r="M439">
            <v>0</v>
          </cell>
          <cell r="O439">
            <v>0</v>
          </cell>
          <cell r="Q439">
            <v>0</v>
          </cell>
          <cell r="S439">
            <v>0</v>
          </cell>
          <cell r="U439">
            <v>0</v>
          </cell>
          <cell r="V439">
            <v>0</v>
          </cell>
          <cell r="W439">
            <v>0</v>
          </cell>
          <cell r="X439">
            <v>0</v>
          </cell>
          <cell r="Y439">
            <v>0</v>
          </cell>
          <cell r="Z439">
            <v>0</v>
          </cell>
          <cell r="AA439">
            <v>0</v>
          </cell>
          <cell r="AB439">
            <v>0</v>
          </cell>
          <cell r="AC439">
            <v>0</v>
          </cell>
          <cell r="AD439">
            <v>0</v>
          </cell>
          <cell r="AE439">
            <v>0</v>
          </cell>
          <cell r="AF439">
            <v>0</v>
          </cell>
          <cell r="AG439">
            <v>0</v>
          </cell>
          <cell r="AH439">
            <v>0</v>
          </cell>
          <cell r="AI439">
            <v>0</v>
          </cell>
          <cell r="AJ439">
            <v>0</v>
          </cell>
          <cell r="AK439">
            <v>0</v>
          </cell>
          <cell r="AL439">
            <v>437</v>
          </cell>
          <cell r="AM439">
            <v>23440.68</v>
          </cell>
          <cell r="AN439">
            <v>0</v>
          </cell>
          <cell r="AO439">
            <v>0</v>
          </cell>
          <cell r="AP439">
            <v>0</v>
          </cell>
          <cell r="AQ439">
            <v>0</v>
          </cell>
          <cell r="AS439">
            <v>0</v>
          </cell>
          <cell r="AT439">
            <v>0</v>
          </cell>
          <cell r="AU439">
            <v>0</v>
          </cell>
          <cell r="AV439">
            <v>0</v>
          </cell>
          <cell r="AW439">
            <v>0</v>
          </cell>
          <cell r="AY439">
            <v>0</v>
          </cell>
          <cell r="AZ439">
            <v>0</v>
          </cell>
          <cell r="BA439">
            <v>0</v>
          </cell>
          <cell r="BB439">
            <v>0</v>
          </cell>
          <cell r="BC439">
            <v>0</v>
          </cell>
          <cell r="BD439">
            <v>0</v>
          </cell>
          <cell r="BE439">
            <v>0</v>
          </cell>
          <cell r="BF439">
            <v>0</v>
          </cell>
          <cell r="BG439">
            <v>0</v>
          </cell>
          <cell r="BH439">
            <v>0</v>
          </cell>
          <cell r="BI439">
            <v>0</v>
          </cell>
          <cell r="BJ439">
            <v>0</v>
          </cell>
          <cell r="BK439">
            <v>0</v>
          </cell>
          <cell r="BL439">
            <v>0</v>
          </cell>
          <cell r="BM439">
            <v>0</v>
          </cell>
          <cell r="BN439">
            <v>0</v>
          </cell>
          <cell r="BO439">
            <v>0</v>
          </cell>
          <cell r="BP439">
            <v>0</v>
          </cell>
          <cell r="BQ439">
            <v>0</v>
          </cell>
          <cell r="BR439">
            <v>0</v>
          </cell>
          <cell r="BS439">
            <v>0</v>
          </cell>
          <cell r="BT439">
            <v>0</v>
          </cell>
          <cell r="BU439">
            <v>0</v>
          </cell>
          <cell r="BV439">
            <v>30000</v>
          </cell>
          <cell r="BW439">
            <v>0</v>
          </cell>
          <cell r="BY439">
            <v>2700</v>
          </cell>
          <cell r="BZ439">
            <v>53440.68</v>
          </cell>
        </row>
        <row r="440">
          <cell r="A440">
            <v>710025</v>
          </cell>
          <cell r="B440">
            <v>710025</v>
          </cell>
          <cell r="C440" t="str">
            <v>Mike Pescod</v>
          </cell>
          <cell r="D440">
            <v>710025</v>
          </cell>
          <cell r="E440">
            <v>710</v>
          </cell>
          <cell r="F440">
            <v>20</v>
          </cell>
          <cell r="G440" t="str">
            <v>EOP-Maintenance of UG Conduit</v>
          </cell>
          <cell r="I440">
            <v>0</v>
          </cell>
          <cell r="K440">
            <v>0</v>
          </cell>
          <cell r="M440">
            <v>0</v>
          </cell>
          <cell r="O440">
            <v>0</v>
          </cell>
          <cell r="Q440">
            <v>0</v>
          </cell>
          <cell r="S440">
            <v>0</v>
          </cell>
          <cell r="U440">
            <v>0</v>
          </cell>
          <cell r="V440">
            <v>0</v>
          </cell>
          <cell r="W440">
            <v>0</v>
          </cell>
          <cell r="X440">
            <v>0</v>
          </cell>
          <cell r="Y440">
            <v>0</v>
          </cell>
          <cell r="Z440">
            <v>0</v>
          </cell>
          <cell r="AA440">
            <v>0</v>
          </cell>
          <cell r="AB440">
            <v>0</v>
          </cell>
          <cell r="AC440">
            <v>0</v>
          </cell>
          <cell r="AD440">
            <v>0</v>
          </cell>
          <cell r="AE440">
            <v>0</v>
          </cell>
          <cell r="AF440">
            <v>0</v>
          </cell>
          <cell r="AG440">
            <v>0</v>
          </cell>
          <cell r="AH440">
            <v>0</v>
          </cell>
          <cell r="AI440">
            <v>0</v>
          </cell>
          <cell r="AJ440">
            <v>0</v>
          </cell>
          <cell r="AK440">
            <v>0</v>
          </cell>
          <cell r="AL440">
            <v>60</v>
          </cell>
          <cell r="AM440">
            <v>3218.4</v>
          </cell>
          <cell r="AN440">
            <v>0</v>
          </cell>
          <cell r="AO440">
            <v>0</v>
          </cell>
          <cell r="AP440">
            <v>0</v>
          </cell>
          <cell r="AQ440">
            <v>0</v>
          </cell>
          <cell r="AS440">
            <v>0</v>
          </cell>
          <cell r="AT440">
            <v>0</v>
          </cell>
          <cell r="AU440">
            <v>0</v>
          </cell>
          <cell r="AV440">
            <v>0</v>
          </cell>
          <cell r="AW440">
            <v>0</v>
          </cell>
          <cell r="AY440">
            <v>0</v>
          </cell>
          <cell r="AZ440">
            <v>0</v>
          </cell>
          <cell r="BA440">
            <v>0</v>
          </cell>
          <cell r="BB440">
            <v>0</v>
          </cell>
          <cell r="BC440">
            <v>0</v>
          </cell>
          <cell r="BD440">
            <v>0</v>
          </cell>
          <cell r="BE440">
            <v>0</v>
          </cell>
          <cell r="BF440">
            <v>0</v>
          </cell>
          <cell r="BG440">
            <v>0</v>
          </cell>
          <cell r="BH440">
            <v>0</v>
          </cell>
          <cell r="BI440">
            <v>0</v>
          </cell>
          <cell r="BJ440">
            <v>0</v>
          </cell>
          <cell r="BK440">
            <v>0</v>
          </cell>
          <cell r="BL440">
            <v>0</v>
          </cell>
          <cell r="BM440">
            <v>0</v>
          </cell>
          <cell r="BN440">
            <v>0</v>
          </cell>
          <cell r="BO440">
            <v>0</v>
          </cell>
          <cell r="BP440">
            <v>0</v>
          </cell>
          <cell r="BQ440">
            <v>0</v>
          </cell>
          <cell r="BR440">
            <v>0</v>
          </cell>
          <cell r="BS440">
            <v>0</v>
          </cell>
          <cell r="BT440">
            <v>0</v>
          </cell>
          <cell r="BU440">
            <v>0</v>
          </cell>
          <cell r="BV440">
            <v>0</v>
          </cell>
          <cell r="BW440">
            <v>0</v>
          </cell>
          <cell r="BY440">
            <v>2700</v>
          </cell>
          <cell r="BZ440">
            <v>3218.4</v>
          </cell>
        </row>
        <row r="441">
          <cell r="A441">
            <v>710026</v>
          </cell>
          <cell r="B441">
            <v>710026</v>
          </cell>
          <cell r="C441" t="str">
            <v>Mike Pescod</v>
          </cell>
          <cell r="D441">
            <v>710026</v>
          </cell>
          <cell r="E441">
            <v>710</v>
          </cell>
          <cell r="F441">
            <v>20</v>
          </cell>
          <cell r="G441" t="str">
            <v>EOP-Maintenance of UG Cond &amp; Devices</v>
          </cell>
          <cell r="I441">
            <v>0</v>
          </cell>
          <cell r="K441">
            <v>0</v>
          </cell>
          <cell r="M441">
            <v>0</v>
          </cell>
          <cell r="O441">
            <v>0</v>
          </cell>
          <cell r="Q441">
            <v>0</v>
          </cell>
          <cell r="S441">
            <v>0</v>
          </cell>
          <cell r="U441">
            <v>0</v>
          </cell>
          <cell r="V441">
            <v>0</v>
          </cell>
          <cell r="W441">
            <v>0</v>
          </cell>
          <cell r="X441">
            <v>0</v>
          </cell>
          <cell r="Y441">
            <v>0</v>
          </cell>
          <cell r="Z441">
            <v>0</v>
          </cell>
          <cell r="AA441">
            <v>0</v>
          </cell>
          <cell r="AB441">
            <v>0</v>
          </cell>
          <cell r="AC441">
            <v>0</v>
          </cell>
          <cell r="AD441">
            <v>0</v>
          </cell>
          <cell r="AE441">
            <v>0</v>
          </cell>
          <cell r="AF441">
            <v>0</v>
          </cell>
          <cell r="AG441">
            <v>0</v>
          </cell>
          <cell r="AH441">
            <v>0</v>
          </cell>
          <cell r="AI441">
            <v>0</v>
          </cell>
          <cell r="AJ441">
            <v>0</v>
          </cell>
          <cell r="AK441">
            <v>0</v>
          </cell>
          <cell r="AL441">
            <v>80</v>
          </cell>
          <cell r="AM441">
            <v>4291.2</v>
          </cell>
          <cell r="AN441">
            <v>0</v>
          </cell>
          <cell r="AO441">
            <v>0</v>
          </cell>
          <cell r="AP441">
            <v>0</v>
          </cell>
          <cell r="AQ441">
            <v>0</v>
          </cell>
          <cell r="AS441">
            <v>0</v>
          </cell>
          <cell r="AT441">
            <v>0</v>
          </cell>
          <cell r="AU441">
            <v>0</v>
          </cell>
          <cell r="AV441">
            <v>0</v>
          </cell>
          <cell r="AW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cell r="BV441">
            <v>1300</v>
          </cell>
          <cell r="BW441">
            <v>0</v>
          </cell>
          <cell r="BY441">
            <v>2700</v>
          </cell>
          <cell r="BZ441">
            <v>5591.2</v>
          </cell>
        </row>
        <row r="442">
          <cell r="A442">
            <v>710027</v>
          </cell>
          <cell r="B442">
            <v>710027</v>
          </cell>
          <cell r="C442" t="str">
            <v>Mike Pescod</v>
          </cell>
          <cell r="D442">
            <v>710027</v>
          </cell>
          <cell r="E442">
            <v>710</v>
          </cell>
          <cell r="F442">
            <v>20</v>
          </cell>
          <cell r="G442" t="str">
            <v>EOP-Maintenance of Underground Services</v>
          </cell>
          <cell r="I442">
            <v>0</v>
          </cell>
          <cell r="K442">
            <v>0</v>
          </cell>
          <cell r="M442">
            <v>0</v>
          </cell>
          <cell r="O442">
            <v>0</v>
          </cell>
          <cell r="Q442">
            <v>0</v>
          </cell>
          <cell r="S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60</v>
          </cell>
          <cell r="AM442">
            <v>3218.4</v>
          </cell>
          <cell r="AN442">
            <v>0</v>
          </cell>
          <cell r="AO442">
            <v>0</v>
          </cell>
          <cell r="AP442">
            <v>0</v>
          </cell>
          <cell r="AQ442">
            <v>0</v>
          </cell>
          <cell r="AS442">
            <v>0</v>
          </cell>
          <cell r="AT442">
            <v>0</v>
          </cell>
          <cell r="AU442">
            <v>0</v>
          </cell>
          <cell r="AV442">
            <v>0</v>
          </cell>
          <cell r="AW442">
            <v>0</v>
          </cell>
          <cell r="AY442">
            <v>0</v>
          </cell>
          <cell r="AZ442">
            <v>0</v>
          </cell>
          <cell r="BA442">
            <v>0</v>
          </cell>
          <cell r="BB442">
            <v>0</v>
          </cell>
          <cell r="BC442">
            <v>0</v>
          </cell>
          <cell r="BD442">
            <v>0</v>
          </cell>
          <cell r="BE442">
            <v>0</v>
          </cell>
          <cell r="BF442">
            <v>0</v>
          </cell>
          <cell r="BG442">
            <v>0</v>
          </cell>
          <cell r="BH442">
            <v>0</v>
          </cell>
          <cell r="BI442">
            <v>0</v>
          </cell>
          <cell r="BJ442">
            <v>0</v>
          </cell>
          <cell r="BK442">
            <v>0</v>
          </cell>
          <cell r="BL442">
            <v>0</v>
          </cell>
          <cell r="BM442">
            <v>0</v>
          </cell>
          <cell r="BN442">
            <v>0</v>
          </cell>
          <cell r="BO442">
            <v>0</v>
          </cell>
          <cell r="BP442">
            <v>0</v>
          </cell>
          <cell r="BQ442">
            <v>0</v>
          </cell>
          <cell r="BR442">
            <v>0</v>
          </cell>
          <cell r="BS442">
            <v>0</v>
          </cell>
          <cell r="BT442">
            <v>0</v>
          </cell>
          <cell r="BU442">
            <v>0</v>
          </cell>
          <cell r="BV442">
            <v>1800</v>
          </cell>
          <cell r="BW442">
            <v>0</v>
          </cell>
          <cell r="BY442">
            <v>2700</v>
          </cell>
          <cell r="BZ442">
            <v>5018.3999999999996</v>
          </cell>
        </row>
        <row r="443">
          <cell r="A443">
            <v>710028</v>
          </cell>
          <cell r="B443">
            <v>710028</v>
          </cell>
          <cell r="C443" t="str">
            <v>Mike Pescod</v>
          </cell>
          <cell r="D443">
            <v>710028</v>
          </cell>
          <cell r="E443">
            <v>710</v>
          </cell>
          <cell r="F443">
            <v>20</v>
          </cell>
          <cell r="G443" t="str">
            <v>EOP-Maintenance of Line Transformers</v>
          </cell>
          <cell r="I443">
            <v>0</v>
          </cell>
          <cell r="K443">
            <v>0</v>
          </cell>
          <cell r="M443">
            <v>0</v>
          </cell>
          <cell r="O443">
            <v>0</v>
          </cell>
          <cell r="Q443">
            <v>0</v>
          </cell>
          <cell r="S443">
            <v>0</v>
          </cell>
          <cell r="U443">
            <v>0</v>
          </cell>
          <cell r="V443">
            <v>0</v>
          </cell>
          <cell r="W443">
            <v>0</v>
          </cell>
          <cell r="X443">
            <v>0</v>
          </cell>
          <cell r="Y443">
            <v>0</v>
          </cell>
          <cell r="Z443">
            <v>0</v>
          </cell>
          <cell r="AA443">
            <v>0</v>
          </cell>
          <cell r="AB443">
            <v>0</v>
          </cell>
          <cell r="AC443">
            <v>0</v>
          </cell>
          <cell r="AD443">
            <v>0</v>
          </cell>
          <cell r="AE443">
            <v>0</v>
          </cell>
          <cell r="AF443">
            <v>0</v>
          </cell>
          <cell r="AG443">
            <v>0</v>
          </cell>
          <cell r="AH443">
            <v>0</v>
          </cell>
          <cell r="AI443">
            <v>0</v>
          </cell>
          <cell r="AJ443">
            <v>0</v>
          </cell>
          <cell r="AK443">
            <v>0</v>
          </cell>
          <cell r="AL443">
            <v>120</v>
          </cell>
          <cell r="AM443">
            <v>6436.8</v>
          </cell>
          <cell r="AN443">
            <v>0</v>
          </cell>
          <cell r="AO443">
            <v>0</v>
          </cell>
          <cell r="AP443">
            <v>0</v>
          </cell>
          <cell r="AQ443">
            <v>0</v>
          </cell>
          <cell r="AS443">
            <v>0</v>
          </cell>
          <cell r="AT443">
            <v>0</v>
          </cell>
          <cell r="AU443">
            <v>0</v>
          </cell>
          <cell r="AV443">
            <v>0</v>
          </cell>
          <cell r="AW443">
            <v>0</v>
          </cell>
          <cell r="AY443">
            <v>0</v>
          </cell>
          <cell r="AZ443">
            <v>280</v>
          </cell>
          <cell r="BA443">
            <v>16242.8</v>
          </cell>
          <cell r="BB443">
            <v>0</v>
          </cell>
          <cell r="BC443">
            <v>0</v>
          </cell>
          <cell r="BD443">
            <v>0</v>
          </cell>
          <cell r="BE443">
            <v>0</v>
          </cell>
          <cell r="BF443">
            <v>0</v>
          </cell>
          <cell r="BG443">
            <v>0</v>
          </cell>
          <cell r="BH443">
            <v>0</v>
          </cell>
          <cell r="BI443">
            <v>0</v>
          </cell>
          <cell r="BJ443">
            <v>0</v>
          </cell>
          <cell r="BK443">
            <v>0</v>
          </cell>
          <cell r="BL443">
            <v>0</v>
          </cell>
          <cell r="BM443">
            <v>0</v>
          </cell>
          <cell r="BN443">
            <v>0</v>
          </cell>
          <cell r="BO443">
            <v>0</v>
          </cell>
          <cell r="BP443">
            <v>0</v>
          </cell>
          <cell r="BQ443">
            <v>0</v>
          </cell>
          <cell r="BR443">
            <v>0</v>
          </cell>
          <cell r="BS443">
            <v>0</v>
          </cell>
          <cell r="BT443">
            <v>0</v>
          </cell>
          <cell r="BU443">
            <v>0</v>
          </cell>
          <cell r="BV443">
            <v>14000</v>
          </cell>
          <cell r="BW443">
            <v>0</v>
          </cell>
          <cell r="BY443">
            <v>2700</v>
          </cell>
          <cell r="BZ443">
            <v>36679.599999999999</v>
          </cell>
        </row>
        <row r="444">
          <cell r="A444">
            <v>710029</v>
          </cell>
          <cell r="B444">
            <v>710029</v>
          </cell>
          <cell r="C444" t="str">
            <v>Mike Pescod</v>
          </cell>
          <cell r="D444">
            <v>710029</v>
          </cell>
          <cell r="E444">
            <v>710</v>
          </cell>
          <cell r="F444">
            <v>20</v>
          </cell>
          <cell r="G444" t="str">
            <v>EOP-Maintenance of Meters</v>
          </cell>
          <cell r="I444">
            <v>0</v>
          </cell>
          <cell r="J444">
            <v>45</v>
          </cell>
          <cell r="K444">
            <v>2578.9500000000003</v>
          </cell>
          <cell r="M444">
            <v>0</v>
          </cell>
          <cell r="O444">
            <v>0</v>
          </cell>
          <cell r="Q444">
            <v>0</v>
          </cell>
          <cell r="S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20</v>
          </cell>
          <cell r="AM444">
            <v>1072.8</v>
          </cell>
          <cell r="AN444">
            <v>171</v>
          </cell>
          <cell r="AO444">
            <v>7686.4500000000007</v>
          </cell>
          <cell r="AP444">
            <v>0</v>
          </cell>
          <cell r="AQ444">
            <v>0</v>
          </cell>
          <cell r="AS444">
            <v>0</v>
          </cell>
          <cell r="AT444">
            <v>0</v>
          </cell>
          <cell r="AU444">
            <v>0</v>
          </cell>
          <cell r="AV444">
            <v>0</v>
          </cell>
          <cell r="AW444">
            <v>0</v>
          </cell>
          <cell r="AY444">
            <v>0</v>
          </cell>
          <cell r="AZ444">
            <v>0</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50</v>
          </cell>
          <cell r="BU444">
            <v>2355.5</v>
          </cell>
          <cell r="BV444">
            <v>7500</v>
          </cell>
          <cell r="BW444">
            <v>0</v>
          </cell>
          <cell r="BY444">
            <v>2700</v>
          </cell>
          <cell r="BZ444">
            <v>21193.7</v>
          </cell>
        </row>
        <row r="445">
          <cell r="A445">
            <v>710030</v>
          </cell>
          <cell r="B445">
            <v>710030</v>
          </cell>
          <cell r="C445" t="str">
            <v>Mike Pescod</v>
          </cell>
          <cell r="D445">
            <v>710030</v>
          </cell>
          <cell r="E445">
            <v>710</v>
          </cell>
          <cell r="F445">
            <v>20</v>
          </cell>
          <cell r="G445" t="str">
            <v>EOP-Maint of Other Install on Cust Premi</v>
          </cell>
          <cell r="I445">
            <v>0</v>
          </cell>
          <cell r="K445">
            <v>0</v>
          </cell>
          <cell r="M445">
            <v>0</v>
          </cell>
          <cell r="O445">
            <v>0</v>
          </cell>
          <cell r="Q445">
            <v>0</v>
          </cell>
          <cell r="S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S445">
            <v>0</v>
          </cell>
          <cell r="AT445">
            <v>0</v>
          </cell>
          <cell r="AU445">
            <v>0</v>
          </cell>
          <cell r="AV445">
            <v>0</v>
          </cell>
          <cell r="AW445">
            <v>0</v>
          </cell>
          <cell r="AY445">
            <v>0</v>
          </cell>
          <cell r="AZ445">
            <v>0</v>
          </cell>
          <cell r="BA445">
            <v>0</v>
          </cell>
          <cell r="BB445">
            <v>0</v>
          </cell>
          <cell r="BC445">
            <v>0</v>
          </cell>
          <cell r="BD445">
            <v>0</v>
          </cell>
          <cell r="BE445">
            <v>0</v>
          </cell>
          <cell r="BF445">
            <v>0</v>
          </cell>
          <cell r="BG445">
            <v>0</v>
          </cell>
          <cell r="BH445">
            <v>0</v>
          </cell>
          <cell r="BI445">
            <v>0</v>
          </cell>
          <cell r="BJ445">
            <v>0</v>
          </cell>
          <cell r="BK445">
            <v>0</v>
          </cell>
          <cell r="BL445">
            <v>0</v>
          </cell>
          <cell r="BM445">
            <v>0</v>
          </cell>
          <cell r="BN445">
            <v>0</v>
          </cell>
          <cell r="BO445">
            <v>0</v>
          </cell>
          <cell r="BP445">
            <v>0</v>
          </cell>
          <cell r="BQ445">
            <v>0</v>
          </cell>
          <cell r="BR445">
            <v>0</v>
          </cell>
          <cell r="BS445">
            <v>0</v>
          </cell>
          <cell r="BT445">
            <v>0</v>
          </cell>
          <cell r="BU445">
            <v>0</v>
          </cell>
          <cell r="BV445">
            <v>0</v>
          </cell>
          <cell r="BW445">
            <v>0</v>
          </cell>
          <cell r="BY445">
            <v>2700</v>
          </cell>
          <cell r="BZ445">
            <v>0</v>
          </cell>
        </row>
        <row r="446">
          <cell r="A446">
            <v>710036</v>
          </cell>
          <cell r="B446">
            <v>710036</v>
          </cell>
          <cell r="C446" t="str">
            <v>Mike Pescod</v>
          </cell>
          <cell r="D446">
            <v>710036</v>
          </cell>
          <cell r="E446">
            <v>710</v>
          </cell>
          <cell r="F446">
            <v>20</v>
          </cell>
          <cell r="G446" t="str">
            <v>EOP-Streetlight Maintenance</v>
          </cell>
          <cell r="I446">
            <v>0</v>
          </cell>
          <cell r="K446">
            <v>0</v>
          </cell>
          <cell r="M446">
            <v>0</v>
          </cell>
          <cell r="O446">
            <v>0</v>
          </cell>
          <cell r="Q446">
            <v>0</v>
          </cell>
          <cell r="S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220</v>
          </cell>
          <cell r="AM446">
            <v>11800.8</v>
          </cell>
          <cell r="AN446">
            <v>0</v>
          </cell>
          <cell r="AO446">
            <v>0</v>
          </cell>
          <cell r="AP446">
            <v>0</v>
          </cell>
          <cell r="AQ446">
            <v>0</v>
          </cell>
          <cell r="AS446">
            <v>0</v>
          </cell>
          <cell r="AT446">
            <v>0</v>
          </cell>
          <cell r="AU446">
            <v>0</v>
          </cell>
          <cell r="AV446">
            <v>0</v>
          </cell>
          <cell r="AW446">
            <v>0</v>
          </cell>
          <cell r="AY446">
            <v>0</v>
          </cell>
          <cell r="AZ446">
            <v>0</v>
          </cell>
          <cell r="BA446">
            <v>0</v>
          </cell>
          <cell r="BB446">
            <v>0</v>
          </cell>
          <cell r="BC446">
            <v>0</v>
          </cell>
          <cell r="BD446">
            <v>0</v>
          </cell>
          <cell r="BE446">
            <v>0</v>
          </cell>
          <cell r="BF446">
            <v>0</v>
          </cell>
          <cell r="BG446">
            <v>0</v>
          </cell>
          <cell r="BH446">
            <v>0</v>
          </cell>
          <cell r="BI446">
            <v>0</v>
          </cell>
          <cell r="BJ446">
            <v>0</v>
          </cell>
          <cell r="BK446">
            <v>0</v>
          </cell>
          <cell r="BL446">
            <v>0</v>
          </cell>
          <cell r="BM446">
            <v>0</v>
          </cell>
          <cell r="BN446">
            <v>0</v>
          </cell>
          <cell r="BO446">
            <v>0</v>
          </cell>
          <cell r="BP446">
            <v>0</v>
          </cell>
          <cell r="BQ446">
            <v>0</v>
          </cell>
          <cell r="BR446">
            <v>0</v>
          </cell>
          <cell r="BS446">
            <v>0</v>
          </cell>
          <cell r="BT446">
            <v>0</v>
          </cell>
          <cell r="BU446">
            <v>0</v>
          </cell>
          <cell r="BV446">
            <v>4000</v>
          </cell>
          <cell r="BW446">
            <v>0</v>
          </cell>
          <cell r="BY446">
            <v>2700</v>
          </cell>
          <cell r="BZ446">
            <v>15800.8</v>
          </cell>
        </row>
        <row r="447">
          <cell r="A447">
            <v>710037</v>
          </cell>
          <cell r="B447">
            <v>710037</v>
          </cell>
          <cell r="C447" t="str">
            <v>Mike Pescod</v>
          </cell>
          <cell r="D447">
            <v>710037</v>
          </cell>
          <cell r="E447">
            <v>710</v>
          </cell>
          <cell r="F447">
            <v>20</v>
          </cell>
          <cell r="G447" t="str">
            <v>EOP-Sentinal Lights Maintenance</v>
          </cell>
          <cell r="I447">
            <v>0</v>
          </cell>
          <cell r="K447">
            <v>0</v>
          </cell>
          <cell r="M447">
            <v>0</v>
          </cell>
          <cell r="O447">
            <v>0</v>
          </cell>
          <cell r="Q447">
            <v>0</v>
          </cell>
          <cell r="S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80</v>
          </cell>
          <cell r="AM447">
            <v>4291.2</v>
          </cell>
          <cell r="AN447">
            <v>0</v>
          </cell>
          <cell r="AO447">
            <v>0</v>
          </cell>
          <cell r="AP447">
            <v>0</v>
          </cell>
          <cell r="AQ447">
            <v>0</v>
          </cell>
          <cell r="AS447">
            <v>0</v>
          </cell>
          <cell r="AT447">
            <v>0</v>
          </cell>
          <cell r="AU447">
            <v>0</v>
          </cell>
          <cell r="AV447">
            <v>0</v>
          </cell>
          <cell r="AW447">
            <v>0</v>
          </cell>
          <cell r="AY447">
            <v>0</v>
          </cell>
          <cell r="AZ447">
            <v>0</v>
          </cell>
          <cell r="BA447">
            <v>0</v>
          </cell>
          <cell r="BB447">
            <v>0</v>
          </cell>
          <cell r="BC447">
            <v>0</v>
          </cell>
          <cell r="BD447">
            <v>0</v>
          </cell>
          <cell r="BE447">
            <v>0</v>
          </cell>
          <cell r="BF447">
            <v>0</v>
          </cell>
          <cell r="BG447">
            <v>0</v>
          </cell>
          <cell r="BH447">
            <v>0</v>
          </cell>
          <cell r="BI447">
            <v>0</v>
          </cell>
          <cell r="BJ447">
            <v>0</v>
          </cell>
          <cell r="BK447">
            <v>0</v>
          </cell>
          <cell r="BL447">
            <v>0</v>
          </cell>
          <cell r="BM447">
            <v>0</v>
          </cell>
          <cell r="BN447">
            <v>0</v>
          </cell>
          <cell r="BO447">
            <v>0</v>
          </cell>
          <cell r="BP447">
            <v>0</v>
          </cell>
          <cell r="BQ447">
            <v>0</v>
          </cell>
          <cell r="BR447">
            <v>0</v>
          </cell>
          <cell r="BS447">
            <v>0</v>
          </cell>
          <cell r="BT447">
            <v>0</v>
          </cell>
          <cell r="BU447">
            <v>0</v>
          </cell>
          <cell r="BV447">
            <v>800</v>
          </cell>
          <cell r="BW447">
            <v>0</v>
          </cell>
          <cell r="BY447">
            <v>2700</v>
          </cell>
          <cell r="BZ447">
            <v>5091.2</v>
          </cell>
        </row>
        <row r="448">
          <cell r="A448">
            <v>710038</v>
          </cell>
          <cell r="B448">
            <v>710038</v>
          </cell>
          <cell r="C448" t="str">
            <v>Mike Pescod</v>
          </cell>
          <cell r="D448">
            <v>710038</v>
          </cell>
          <cell r="E448">
            <v>710</v>
          </cell>
          <cell r="F448">
            <v>20</v>
          </cell>
          <cell r="G448" t="str">
            <v>EOP-Tree Trimming Cable TV</v>
          </cell>
          <cell r="I448">
            <v>0</v>
          </cell>
          <cell r="K448">
            <v>0</v>
          </cell>
          <cell r="M448">
            <v>0</v>
          </cell>
          <cell r="O448">
            <v>0</v>
          </cell>
          <cell r="Q448">
            <v>0</v>
          </cell>
          <cell r="S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S448">
            <v>0</v>
          </cell>
          <cell r="AT448">
            <v>0</v>
          </cell>
          <cell r="AU448">
            <v>0</v>
          </cell>
          <cell r="AV448">
            <v>0</v>
          </cell>
          <cell r="AW448">
            <v>0</v>
          </cell>
          <cell r="AY448">
            <v>0</v>
          </cell>
          <cell r="AZ448">
            <v>0</v>
          </cell>
          <cell r="BA448">
            <v>0</v>
          </cell>
          <cell r="BB448">
            <v>0</v>
          </cell>
          <cell r="BC448">
            <v>0</v>
          </cell>
          <cell r="BD448">
            <v>0</v>
          </cell>
          <cell r="BE448">
            <v>0</v>
          </cell>
          <cell r="BF448">
            <v>0</v>
          </cell>
          <cell r="BG448">
            <v>0</v>
          </cell>
          <cell r="BH448">
            <v>0</v>
          </cell>
          <cell r="BI448">
            <v>0</v>
          </cell>
          <cell r="BJ448">
            <v>0</v>
          </cell>
          <cell r="BK448">
            <v>0</v>
          </cell>
          <cell r="BL448">
            <v>0</v>
          </cell>
          <cell r="BM448">
            <v>0</v>
          </cell>
          <cell r="BN448">
            <v>0</v>
          </cell>
          <cell r="BO448">
            <v>0</v>
          </cell>
          <cell r="BP448">
            <v>0</v>
          </cell>
          <cell r="BQ448">
            <v>0</v>
          </cell>
          <cell r="BR448">
            <v>0</v>
          </cell>
          <cell r="BS448">
            <v>0</v>
          </cell>
          <cell r="BT448">
            <v>0</v>
          </cell>
          <cell r="BU448">
            <v>0</v>
          </cell>
          <cell r="BV448">
            <v>0</v>
          </cell>
          <cell r="BW448">
            <v>0</v>
          </cell>
          <cell r="BY448">
            <v>2700</v>
          </cell>
          <cell r="BZ448">
            <v>0</v>
          </cell>
        </row>
        <row r="449">
          <cell r="A449">
            <v>710045</v>
          </cell>
          <cell r="B449">
            <v>710045</v>
          </cell>
          <cell r="C449" t="str">
            <v>Mike Pescod</v>
          </cell>
          <cell r="D449">
            <v>710045</v>
          </cell>
          <cell r="E449">
            <v>710</v>
          </cell>
          <cell r="F449">
            <v>20</v>
          </cell>
          <cell r="G449" t="str">
            <v>EOP-Utilismart Services</v>
          </cell>
          <cell r="I449">
            <v>0</v>
          </cell>
          <cell r="K449">
            <v>0</v>
          </cell>
          <cell r="M449">
            <v>0</v>
          </cell>
          <cell r="O449">
            <v>0</v>
          </cell>
          <cell r="Q449">
            <v>0</v>
          </cell>
          <cell r="S449">
            <v>0</v>
          </cell>
          <cell r="U449">
            <v>0</v>
          </cell>
          <cell r="V449">
            <v>0</v>
          </cell>
          <cell r="W449">
            <v>0</v>
          </cell>
          <cell r="X449">
            <v>0</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S449">
            <v>0</v>
          </cell>
          <cell r="AT449">
            <v>0</v>
          </cell>
          <cell r="AU449">
            <v>0</v>
          </cell>
          <cell r="AV449">
            <v>0</v>
          </cell>
          <cell r="AW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38500</v>
          </cell>
          <cell r="BW449">
            <v>0</v>
          </cell>
          <cell r="BY449">
            <v>2700</v>
          </cell>
          <cell r="BZ449">
            <v>38500</v>
          </cell>
        </row>
        <row r="450">
          <cell r="A450">
            <v>710050</v>
          </cell>
          <cell r="B450">
            <v>710050</v>
          </cell>
          <cell r="C450" t="str">
            <v>Mike Pescod</v>
          </cell>
          <cell r="D450">
            <v>710050</v>
          </cell>
          <cell r="E450">
            <v>710</v>
          </cell>
          <cell r="F450">
            <v>20</v>
          </cell>
          <cell r="G450" t="str">
            <v>EOP-BOUNDARIES PROJECT</v>
          </cell>
          <cell r="I450">
            <v>0</v>
          </cell>
          <cell r="K450">
            <v>0</v>
          </cell>
          <cell r="M450">
            <v>0</v>
          </cell>
          <cell r="O450">
            <v>0</v>
          </cell>
          <cell r="Q450">
            <v>0</v>
          </cell>
          <cell r="S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S450">
            <v>0</v>
          </cell>
          <cell r="AT450">
            <v>0</v>
          </cell>
          <cell r="AU450">
            <v>0</v>
          </cell>
          <cell r="AV450">
            <v>0</v>
          </cell>
          <cell r="AW450">
            <v>0</v>
          </cell>
          <cell r="AY450">
            <v>0</v>
          </cell>
          <cell r="AZ450">
            <v>0</v>
          </cell>
          <cell r="BA450">
            <v>0</v>
          </cell>
          <cell r="BB450">
            <v>0</v>
          </cell>
          <cell r="BC450">
            <v>0</v>
          </cell>
          <cell r="BD450">
            <v>0</v>
          </cell>
          <cell r="BE450">
            <v>0</v>
          </cell>
          <cell r="BF450">
            <v>0</v>
          </cell>
          <cell r="BG450">
            <v>0</v>
          </cell>
          <cell r="BH450">
            <v>0</v>
          </cell>
          <cell r="BI450">
            <v>0</v>
          </cell>
          <cell r="BJ450">
            <v>0</v>
          </cell>
          <cell r="BK450">
            <v>0</v>
          </cell>
          <cell r="BL450">
            <v>0</v>
          </cell>
          <cell r="BM450">
            <v>0</v>
          </cell>
          <cell r="BN450">
            <v>0</v>
          </cell>
          <cell r="BO450">
            <v>0</v>
          </cell>
          <cell r="BP450">
            <v>0</v>
          </cell>
          <cell r="BQ450">
            <v>0</v>
          </cell>
          <cell r="BR450">
            <v>0</v>
          </cell>
          <cell r="BS450">
            <v>0</v>
          </cell>
          <cell r="BT450">
            <v>0</v>
          </cell>
          <cell r="BU450">
            <v>0</v>
          </cell>
          <cell r="BV450">
            <v>0</v>
          </cell>
          <cell r="BW450">
            <v>0</v>
          </cell>
          <cell r="BY450">
            <v>2700</v>
          </cell>
          <cell r="BZ450">
            <v>0</v>
          </cell>
        </row>
        <row r="451">
          <cell r="A451">
            <v>710044</v>
          </cell>
          <cell r="B451">
            <v>710044</v>
          </cell>
          <cell r="C451" t="str">
            <v>Bernie Haines</v>
          </cell>
          <cell r="D451">
            <v>710044</v>
          </cell>
          <cell r="E451">
            <v>710</v>
          </cell>
          <cell r="F451">
            <v>20</v>
          </cell>
          <cell r="G451" t="str">
            <v>EOP-Joint Healty &amp; Safety Committe</v>
          </cell>
          <cell r="I451">
            <v>0</v>
          </cell>
          <cell r="K451">
            <v>0</v>
          </cell>
          <cell r="M451">
            <v>0</v>
          </cell>
          <cell r="O451">
            <v>0</v>
          </cell>
          <cell r="Q451">
            <v>0</v>
          </cell>
          <cell r="S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S451">
            <v>0</v>
          </cell>
          <cell r="AT451">
            <v>0</v>
          </cell>
          <cell r="AU451">
            <v>0</v>
          </cell>
          <cell r="AV451">
            <v>0</v>
          </cell>
          <cell r="AW451">
            <v>0</v>
          </cell>
          <cell r="AY451">
            <v>0</v>
          </cell>
          <cell r="AZ451">
            <v>0</v>
          </cell>
          <cell r="BA451">
            <v>0</v>
          </cell>
          <cell r="BB451">
            <v>0</v>
          </cell>
          <cell r="BC451">
            <v>0</v>
          </cell>
          <cell r="BD451">
            <v>0</v>
          </cell>
          <cell r="BE451">
            <v>0</v>
          </cell>
          <cell r="BF451">
            <v>0</v>
          </cell>
          <cell r="BG451">
            <v>0</v>
          </cell>
          <cell r="BH451">
            <v>0</v>
          </cell>
          <cell r="BI451">
            <v>0</v>
          </cell>
          <cell r="BJ451">
            <v>0</v>
          </cell>
          <cell r="BK451">
            <v>0</v>
          </cell>
          <cell r="BL451">
            <v>0</v>
          </cell>
          <cell r="BM451">
            <v>0</v>
          </cell>
          <cell r="BN451">
            <v>0</v>
          </cell>
          <cell r="BO451">
            <v>0</v>
          </cell>
          <cell r="BP451">
            <v>0</v>
          </cell>
          <cell r="BQ451">
            <v>0</v>
          </cell>
          <cell r="BR451">
            <v>0</v>
          </cell>
          <cell r="BS451">
            <v>0</v>
          </cell>
          <cell r="BT451">
            <v>0</v>
          </cell>
          <cell r="BU451">
            <v>0</v>
          </cell>
          <cell r="BV451">
            <v>0</v>
          </cell>
          <cell r="BW451">
            <v>0</v>
          </cell>
          <cell r="BY451">
            <v>2700</v>
          </cell>
          <cell r="BZ451">
            <v>0</v>
          </cell>
        </row>
        <row r="452">
          <cell r="A452">
            <v>710051</v>
          </cell>
          <cell r="B452">
            <v>710051</v>
          </cell>
          <cell r="C452" t="str">
            <v>Mike Pescod</v>
          </cell>
          <cell r="D452">
            <v>710051</v>
          </cell>
          <cell r="E452">
            <v>710</v>
          </cell>
          <cell r="F452">
            <v>20</v>
          </cell>
          <cell r="G452" t="str">
            <v>EOP - Supervsion System Assets</v>
          </cell>
          <cell r="H452">
            <v>20</v>
          </cell>
          <cell r="I452">
            <v>1729.1999999999998</v>
          </cell>
          <cell r="K452">
            <v>0</v>
          </cell>
          <cell r="M452">
            <v>0</v>
          </cell>
          <cell r="O452">
            <v>0</v>
          </cell>
          <cell r="Q452">
            <v>0</v>
          </cell>
          <cell r="S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S452">
            <v>0</v>
          </cell>
          <cell r="AT452">
            <v>0</v>
          </cell>
          <cell r="AU452">
            <v>0</v>
          </cell>
          <cell r="AV452">
            <v>0</v>
          </cell>
          <cell r="AW452">
            <v>0</v>
          </cell>
          <cell r="AY452">
            <v>0</v>
          </cell>
          <cell r="AZ452">
            <v>0</v>
          </cell>
          <cell r="BA452">
            <v>0</v>
          </cell>
          <cell r="BB452">
            <v>200</v>
          </cell>
          <cell r="BC452">
            <v>10290</v>
          </cell>
          <cell r="BD452">
            <v>0</v>
          </cell>
          <cell r="BE452">
            <v>0</v>
          </cell>
          <cell r="BF452">
            <v>0</v>
          </cell>
          <cell r="BG452">
            <v>0</v>
          </cell>
          <cell r="BH452">
            <v>0</v>
          </cell>
          <cell r="BI452">
            <v>0</v>
          </cell>
          <cell r="BJ452">
            <v>0</v>
          </cell>
          <cell r="BK452">
            <v>0</v>
          </cell>
          <cell r="BL452">
            <v>0</v>
          </cell>
          <cell r="BM452">
            <v>0</v>
          </cell>
          <cell r="BN452">
            <v>100</v>
          </cell>
          <cell r="BO452">
            <v>4700</v>
          </cell>
          <cell r="BP452">
            <v>0</v>
          </cell>
          <cell r="BQ452">
            <v>0</v>
          </cell>
          <cell r="BR452">
            <v>0</v>
          </cell>
          <cell r="BS452">
            <v>0</v>
          </cell>
          <cell r="BT452">
            <v>0</v>
          </cell>
          <cell r="BU452">
            <v>0</v>
          </cell>
          <cell r="BV452">
            <v>0</v>
          </cell>
          <cell r="BW452">
            <v>0</v>
          </cell>
          <cell r="BY452">
            <v>2700</v>
          </cell>
          <cell r="BZ452">
            <v>16719.2</v>
          </cell>
        </row>
        <row r="453">
          <cell r="A453">
            <v>0</v>
          </cell>
          <cell r="K453">
            <v>0</v>
          </cell>
          <cell r="M453">
            <v>0</v>
          </cell>
          <cell r="O453">
            <v>0</v>
          </cell>
          <cell r="Q453">
            <v>0</v>
          </cell>
          <cell r="S453">
            <v>0</v>
          </cell>
          <cell r="U453">
            <v>0</v>
          </cell>
          <cell r="V453">
            <v>0</v>
          </cell>
          <cell r="W453">
            <v>0</v>
          </cell>
          <cell r="X453">
            <v>0</v>
          </cell>
          <cell r="Y453">
            <v>0</v>
          </cell>
          <cell r="BO453">
            <v>0</v>
          </cell>
          <cell r="BV453">
            <v>0</v>
          </cell>
          <cell r="BY453" t="str">
            <v>2700 Total</v>
          </cell>
          <cell r="BZ453">
            <v>480270.26000000007</v>
          </cell>
        </row>
        <row r="454">
          <cell r="A454">
            <v>710046</v>
          </cell>
          <cell r="B454">
            <v>710046</v>
          </cell>
          <cell r="C454" t="str">
            <v>Kazi Marouf</v>
          </cell>
          <cell r="D454">
            <v>710046</v>
          </cell>
          <cell r="E454">
            <v>710</v>
          </cell>
          <cell r="F454">
            <v>20</v>
          </cell>
          <cell r="G454" t="str">
            <v>EOP-Substations Mgmt Function</v>
          </cell>
          <cell r="I454">
            <v>0</v>
          </cell>
          <cell r="K454">
            <v>0</v>
          </cell>
          <cell r="M454">
            <v>0</v>
          </cell>
          <cell r="O454">
            <v>0</v>
          </cell>
          <cell r="Q454">
            <v>0</v>
          </cell>
          <cell r="S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0</v>
          </cell>
          <cell r="AS454">
            <v>0</v>
          </cell>
          <cell r="AT454">
            <v>0</v>
          </cell>
          <cell r="AU454">
            <v>0</v>
          </cell>
          <cell r="AV454">
            <v>0</v>
          </cell>
          <cell r="AW454">
            <v>0</v>
          </cell>
          <cell r="AY454">
            <v>0</v>
          </cell>
          <cell r="AZ454">
            <v>0</v>
          </cell>
          <cell r="BA454">
            <v>0</v>
          </cell>
          <cell r="BB454">
            <v>0</v>
          </cell>
          <cell r="BC454">
            <v>0</v>
          </cell>
          <cell r="BD454">
            <v>0</v>
          </cell>
          <cell r="BE454">
            <v>0</v>
          </cell>
          <cell r="BF454">
            <v>0</v>
          </cell>
          <cell r="BG454">
            <v>0</v>
          </cell>
          <cell r="BH454">
            <v>0</v>
          </cell>
          <cell r="BI454">
            <v>0</v>
          </cell>
          <cell r="BJ454">
            <v>0</v>
          </cell>
          <cell r="BK454">
            <v>0</v>
          </cell>
          <cell r="BL454">
            <v>0</v>
          </cell>
          <cell r="BM454">
            <v>0</v>
          </cell>
          <cell r="BN454">
            <v>0</v>
          </cell>
          <cell r="BO454">
            <v>0</v>
          </cell>
          <cell r="BP454">
            <v>0</v>
          </cell>
          <cell r="BQ454">
            <v>0</v>
          </cell>
          <cell r="BR454">
            <v>0</v>
          </cell>
          <cell r="BS454">
            <v>0</v>
          </cell>
          <cell r="BT454">
            <v>0</v>
          </cell>
          <cell r="BU454">
            <v>0</v>
          </cell>
          <cell r="BV454">
            <v>0</v>
          </cell>
          <cell r="BW454">
            <v>0</v>
          </cell>
          <cell r="BY454">
            <v>2701</v>
          </cell>
          <cell r="BZ454">
            <v>0</v>
          </cell>
        </row>
        <row r="455">
          <cell r="A455">
            <v>710047</v>
          </cell>
          <cell r="B455">
            <v>710047</v>
          </cell>
          <cell r="C455" t="str">
            <v>Kazi Marouf</v>
          </cell>
          <cell r="D455">
            <v>710047</v>
          </cell>
          <cell r="E455">
            <v>710</v>
          </cell>
          <cell r="F455">
            <v>20</v>
          </cell>
          <cell r="G455" t="str">
            <v>EOP-System Planning</v>
          </cell>
          <cell r="I455">
            <v>0</v>
          </cell>
          <cell r="K455">
            <v>0</v>
          </cell>
          <cell r="M455">
            <v>0</v>
          </cell>
          <cell r="O455">
            <v>0</v>
          </cell>
          <cell r="Q455">
            <v>0</v>
          </cell>
          <cell r="S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S455">
            <v>0</v>
          </cell>
          <cell r="AT455">
            <v>0</v>
          </cell>
          <cell r="AU455">
            <v>0</v>
          </cell>
          <cell r="AV455">
            <v>0</v>
          </cell>
          <cell r="AW455">
            <v>0</v>
          </cell>
          <cell r="AY455">
            <v>0</v>
          </cell>
          <cell r="AZ455">
            <v>0</v>
          </cell>
          <cell r="BA455">
            <v>0</v>
          </cell>
          <cell r="BB455">
            <v>0</v>
          </cell>
          <cell r="BC455">
            <v>0</v>
          </cell>
          <cell r="BD455">
            <v>0</v>
          </cell>
          <cell r="BE455">
            <v>0</v>
          </cell>
          <cell r="BF455">
            <v>0</v>
          </cell>
          <cell r="BG455">
            <v>0</v>
          </cell>
          <cell r="BH455">
            <v>0</v>
          </cell>
          <cell r="BI455">
            <v>0</v>
          </cell>
          <cell r="BJ455">
            <v>0</v>
          </cell>
          <cell r="BK455">
            <v>0</v>
          </cell>
          <cell r="BL455">
            <v>0</v>
          </cell>
          <cell r="BM455">
            <v>0</v>
          </cell>
          <cell r="BN455">
            <v>0</v>
          </cell>
          <cell r="BO455">
            <v>0</v>
          </cell>
          <cell r="BP455">
            <v>0</v>
          </cell>
          <cell r="BQ455">
            <v>0</v>
          </cell>
          <cell r="BR455">
            <v>0</v>
          </cell>
          <cell r="BS455">
            <v>0</v>
          </cell>
          <cell r="BT455">
            <v>0</v>
          </cell>
          <cell r="BU455">
            <v>0</v>
          </cell>
          <cell r="BV455">
            <v>0</v>
          </cell>
          <cell r="BW455">
            <v>0</v>
          </cell>
          <cell r="BY455">
            <v>2701</v>
          </cell>
          <cell r="BZ455">
            <v>0</v>
          </cell>
        </row>
        <row r="456">
          <cell r="A456">
            <v>710048</v>
          </cell>
          <cell r="B456">
            <v>710048</v>
          </cell>
          <cell r="C456" t="str">
            <v>Kazi Marouf</v>
          </cell>
          <cell r="D456">
            <v>710048</v>
          </cell>
          <cell r="E456">
            <v>710</v>
          </cell>
          <cell r="F456">
            <v>20</v>
          </cell>
          <cell r="G456" t="str">
            <v>EOP-Mgmt of T&amp;D</v>
          </cell>
          <cell r="I456">
            <v>0</v>
          </cell>
          <cell r="K456">
            <v>0</v>
          </cell>
          <cell r="M456">
            <v>0</v>
          </cell>
          <cell r="O456">
            <v>0</v>
          </cell>
          <cell r="Q456">
            <v>0</v>
          </cell>
          <cell r="S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S456">
            <v>0</v>
          </cell>
          <cell r="AT456">
            <v>0</v>
          </cell>
          <cell r="AU456">
            <v>0</v>
          </cell>
          <cell r="AV456">
            <v>0</v>
          </cell>
          <cell r="AW456">
            <v>0</v>
          </cell>
          <cell r="AY456">
            <v>0</v>
          </cell>
          <cell r="AZ456">
            <v>0</v>
          </cell>
          <cell r="BA456">
            <v>0</v>
          </cell>
          <cell r="BB456">
            <v>0</v>
          </cell>
          <cell r="BC456">
            <v>0</v>
          </cell>
          <cell r="BD456">
            <v>0</v>
          </cell>
          <cell r="BE456">
            <v>0</v>
          </cell>
          <cell r="BF456">
            <v>0</v>
          </cell>
          <cell r="BG456">
            <v>0</v>
          </cell>
          <cell r="BH456">
            <v>0</v>
          </cell>
          <cell r="BI456">
            <v>0</v>
          </cell>
          <cell r="BJ456">
            <v>0</v>
          </cell>
          <cell r="BK456">
            <v>0</v>
          </cell>
          <cell r="BL456">
            <v>0</v>
          </cell>
          <cell r="BM456">
            <v>0</v>
          </cell>
          <cell r="BN456">
            <v>0</v>
          </cell>
          <cell r="BO456">
            <v>0</v>
          </cell>
          <cell r="BP456">
            <v>0</v>
          </cell>
          <cell r="BQ456">
            <v>0</v>
          </cell>
          <cell r="BR456">
            <v>0</v>
          </cell>
          <cell r="BS456">
            <v>0</v>
          </cell>
          <cell r="BT456">
            <v>0</v>
          </cell>
          <cell r="BU456">
            <v>0</v>
          </cell>
          <cell r="BV456">
            <v>0</v>
          </cell>
          <cell r="BW456">
            <v>0</v>
          </cell>
          <cell r="BY456">
            <v>2701</v>
          </cell>
          <cell r="BZ456">
            <v>0</v>
          </cell>
        </row>
        <row r="457">
          <cell r="A457">
            <v>0</v>
          </cell>
          <cell r="K457">
            <v>0</v>
          </cell>
          <cell r="M457">
            <v>0</v>
          </cell>
          <cell r="O457">
            <v>0</v>
          </cell>
          <cell r="Q457">
            <v>0</v>
          </cell>
          <cell r="S457">
            <v>0</v>
          </cell>
          <cell r="U457">
            <v>0</v>
          </cell>
          <cell r="V457">
            <v>0</v>
          </cell>
          <cell r="W457">
            <v>0</v>
          </cell>
          <cell r="X457">
            <v>0</v>
          </cell>
          <cell r="Y457">
            <v>0</v>
          </cell>
          <cell r="BO457">
            <v>0</v>
          </cell>
          <cell r="BV457">
            <v>0</v>
          </cell>
          <cell r="BY457" t="str">
            <v>2701 Total</v>
          </cell>
          <cell r="BZ457">
            <v>0</v>
          </cell>
        </row>
        <row r="458">
          <cell r="A458">
            <v>710034</v>
          </cell>
          <cell r="B458">
            <v>710034</v>
          </cell>
          <cell r="C458" t="str">
            <v>Mike Pescod</v>
          </cell>
          <cell r="D458">
            <v>710034</v>
          </cell>
          <cell r="E458">
            <v>710</v>
          </cell>
          <cell r="F458">
            <v>20</v>
          </cell>
          <cell r="G458" t="str">
            <v>EOP-Customer Billing</v>
          </cell>
          <cell r="I458">
            <v>0</v>
          </cell>
          <cell r="K458">
            <v>0</v>
          </cell>
          <cell r="M458">
            <v>0</v>
          </cell>
          <cell r="O458">
            <v>0</v>
          </cell>
          <cell r="Q458">
            <v>0</v>
          </cell>
          <cell r="S458">
            <v>0</v>
          </cell>
          <cell r="U458">
            <v>0</v>
          </cell>
          <cell r="V458">
            <v>0</v>
          </cell>
          <cell r="W458">
            <v>0</v>
          </cell>
          <cell r="X458">
            <v>0</v>
          </cell>
          <cell r="Y458">
            <v>0</v>
          </cell>
          <cell r="Z458">
            <v>0</v>
          </cell>
          <cell r="AA458">
            <v>0</v>
          </cell>
          <cell r="AB458">
            <v>0</v>
          </cell>
          <cell r="AC458">
            <v>0</v>
          </cell>
          <cell r="AD458">
            <v>0</v>
          </cell>
          <cell r="AE458">
            <v>0</v>
          </cell>
          <cell r="AF458">
            <v>226</v>
          </cell>
          <cell r="AG458">
            <v>10513.52</v>
          </cell>
          <cell r="AH458">
            <v>0</v>
          </cell>
          <cell r="AI458">
            <v>0</v>
          </cell>
          <cell r="AJ458">
            <v>0</v>
          </cell>
          <cell r="AK458">
            <v>0</v>
          </cell>
          <cell r="AL458">
            <v>0</v>
          </cell>
          <cell r="AM458">
            <v>0</v>
          </cell>
          <cell r="AN458">
            <v>170</v>
          </cell>
          <cell r="AO458">
            <v>7641.5000000000009</v>
          </cell>
          <cell r="AP458">
            <v>0</v>
          </cell>
          <cell r="AQ458">
            <v>0</v>
          </cell>
          <cell r="AS458">
            <v>0</v>
          </cell>
          <cell r="AT458">
            <v>0</v>
          </cell>
          <cell r="AU458">
            <v>0</v>
          </cell>
          <cell r="AV458">
            <v>0</v>
          </cell>
          <cell r="AW458">
            <v>0</v>
          </cell>
          <cell r="AY458">
            <v>0</v>
          </cell>
          <cell r="AZ458">
            <v>0</v>
          </cell>
          <cell r="BA458">
            <v>0</v>
          </cell>
          <cell r="BB458">
            <v>0</v>
          </cell>
          <cell r="BC458">
            <v>0</v>
          </cell>
          <cell r="BD458">
            <v>0</v>
          </cell>
          <cell r="BE458">
            <v>0</v>
          </cell>
          <cell r="BF458">
            <v>0</v>
          </cell>
          <cell r="BG458">
            <v>0</v>
          </cell>
          <cell r="BH458">
            <v>0</v>
          </cell>
          <cell r="BI458">
            <v>0</v>
          </cell>
          <cell r="BJ458">
            <v>0</v>
          </cell>
          <cell r="BK458">
            <v>0</v>
          </cell>
          <cell r="BL458">
            <v>0</v>
          </cell>
          <cell r="BM458">
            <v>0</v>
          </cell>
          <cell r="BN458">
            <v>0</v>
          </cell>
          <cell r="BO458">
            <v>0</v>
          </cell>
          <cell r="BP458">
            <v>0</v>
          </cell>
          <cell r="BQ458">
            <v>0</v>
          </cell>
          <cell r="BR458">
            <v>660</v>
          </cell>
          <cell r="BS458">
            <v>26545.200000000001</v>
          </cell>
          <cell r="BT458">
            <v>0</v>
          </cell>
          <cell r="BU458">
            <v>0</v>
          </cell>
          <cell r="BV458">
            <v>31780</v>
          </cell>
          <cell r="BW458">
            <v>0</v>
          </cell>
          <cell r="BY458">
            <v>2750</v>
          </cell>
          <cell r="BZ458">
            <v>76480.22</v>
          </cell>
        </row>
        <row r="459">
          <cell r="A459">
            <v>710040</v>
          </cell>
          <cell r="B459">
            <v>710040</v>
          </cell>
          <cell r="C459" t="str">
            <v>Mike Pescod</v>
          </cell>
          <cell r="D459">
            <v>710040</v>
          </cell>
          <cell r="E459">
            <v>710</v>
          </cell>
          <cell r="F459">
            <v>20</v>
          </cell>
          <cell r="G459" t="str">
            <v>EOP-Customer Disconnections</v>
          </cell>
          <cell r="I459">
            <v>0</v>
          </cell>
          <cell r="K459">
            <v>0</v>
          </cell>
          <cell r="M459">
            <v>0</v>
          </cell>
          <cell r="O459">
            <v>0</v>
          </cell>
          <cell r="Q459">
            <v>0</v>
          </cell>
          <cell r="S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180</v>
          </cell>
          <cell r="AO459">
            <v>8091.0000000000009</v>
          </cell>
          <cell r="AP459">
            <v>0</v>
          </cell>
          <cell r="AQ459">
            <v>0</v>
          </cell>
          <cell r="AS459">
            <v>0</v>
          </cell>
          <cell r="AT459">
            <v>0</v>
          </cell>
          <cell r="AU459">
            <v>0</v>
          </cell>
          <cell r="AV459">
            <v>0</v>
          </cell>
          <cell r="AW459">
            <v>0</v>
          </cell>
          <cell r="AY459">
            <v>0</v>
          </cell>
          <cell r="AZ459">
            <v>0</v>
          </cell>
          <cell r="BA459">
            <v>0</v>
          </cell>
          <cell r="BB459">
            <v>0</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U459">
            <v>0</v>
          </cell>
          <cell r="BV459">
            <v>300</v>
          </cell>
          <cell r="BW459">
            <v>0</v>
          </cell>
          <cell r="BY459">
            <v>2750</v>
          </cell>
          <cell r="BZ459">
            <v>8391</v>
          </cell>
        </row>
        <row r="460">
          <cell r="A460">
            <v>710041</v>
          </cell>
          <cell r="B460">
            <v>710041</v>
          </cell>
          <cell r="C460" t="str">
            <v>Mike Pescod</v>
          </cell>
          <cell r="D460">
            <v>710041</v>
          </cell>
          <cell r="E460">
            <v>710</v>
          </cell>
          <cell r="F460">
            <v>20</v>
          </cell>
          <cell r="G460" t="str">
            <v>EOP-Customer Reads</v>
          </cell>
          <cell r="I460">
            <v>0</v>
          </cell>
          <cell r="K460">
            <v>0</v>
          </cell>
          <cell r="M460">
            <v>0</v>
          </cell>
          <cell r="O460">
            <v>0</v>
          </cell>
          <cell r="Q460">
            <v>0</v>
          </cell>
          <cell r="S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1050</v>
          </cell>
          <cell r="AO460">
            <v>47197.5</v>
          </cell>
          <cell r="AP460">
            <v>0</v>
          </cell>
          <cell r="AQ460">
            <v>0</v>
          </cell>
          <cell r="AS460">
            <v>0</v>
          </cell>
          <cell r="AT460">
            <v>0</v>
          </cell>
          <cell r="AU460">
            <v>0</v>
          </cell>
          <cell r="AV460">
            <v>0</v>
          </cell>
          <cell r="AW460">
            <v>0</v>
          </cell>
          <cell r="AY460">
            <v>0</v>
          </cell>
          <cell r="AZ460">
            <v>0</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U460">
            <v>0</v>
          </cell>
          <cell r="BV460">
            <v>100</v>
          </cell>
          <cell r="BW460">
            <v>0</v>
          </cell>
          <cell r="BY460">
            <v>2750</v>
          </cell>
          <cell r="BZ460">
            <v>47297.5</v>
          </cell>
        </row>
        <row r="461">
          <cell r="A461">
            <v>710042</v>
          </cell>
          <cell r="B461">
            <v>710042</v>
          </cell>
          <cell r="C461" t="str">
            <v>Mike Pescod</v>
          </cell>
          <cell r="D461">
            <v>710042</v>
          </cell>
          <cell r="E461">
            <v>710</v>
          </cell>
          <cell r="F461">
            <v>20</v>
          </cell>
          <cell r="G461" t="str">
            <v>EOP-Customer Collections</v>
          </cell>
          <cell r="I461">
            <v>0</v>
          </cell>
          <cell r="K461">
            <v>0</v>
          </cell>
          <cell r="M461">
            <v>0</v>
          </cell>
          <cell r="O461">
            <v>0</v>
          </cell>
          <cell r="Q461">
            <v>0</v>
          </cell>
          <cell r="S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650</v>
          </cell>
          <cell r="AO461">
            <v>29217.500000000004</v>
          </cell>
          <cell r="AP461">
            <v>0</v>
          </cell>
          <cell r="AQ461">
            <v>0</v>
          </cell>
          <cell r="AS461">
            <v>0</v>
          </cell>
          <cell r="AT461">
            <v>0</v>
          </cell>
          <cell r="AU461">
            <v>0</v>
          </cell>
          <cell r="AV461">
            <v>0</v>
          </cell>
          <cell r="AW461">
            <v>0</v>
          </cell>
          <cell r="AY461">
            <v>0</v>
          </cell>
          <cell r="AZ461">
            <v>0</v>
          </cell>
          <cell r="BA461">
            <v>0</v>
          </cell>
          <cell r="BB461">
            <v>0</v>
          </cell>
          <cell r="BC461">
            <v>0</v>
          </cell>
          <cell r="BD461">
            <v>0</v>
          </cell>
          <cell r="BE461">
            <v>0</v>
          </cell>
          <cell r="BF461">
            <v>0</v>
          </cell>
          <cell r="BG461">
            <v>0</v>
          </cell>
          <cell r="BH461">
            <v>0</v>
          </cell>
          <cell r="BI461">
            <v>0</v>
          </cell>
          <cell r="BJ461">
            <v>0</v>
          </cell>
          <cell r="BK461">
            <v>0</v>
          </cell>
          <cell r="BL461">
            <v>0</v>
          </cell>
          <cell r="BM461">
            <v>0</v>
          </cell>
          <cell r="BN461">
            <v>0</v>
          </cell>
          <cell r="BO461">
            <v>0</v>
          </cell>
          <cell r="BP461">
            <v>0</v>
          </cell>
          <cell r="BQ461">
            <v>0</v>
          </cell>
          <cell r="BR461">
            <v>0</v>
          </cell>
          <cell r="BS461">
            <v>0</v>
          </cell>
          <cell r="BT461">
            <v>0</v>
          </cell>
          <cell r="BU461">
            <v>0</v>
          </cell>
          <cell r="BV461">
            <v>200</v>
          </cell>
          <cell r="BW461">
            <v>0</v>
          </cell>
          <cell r="BY461">
            <v>2750</v>
          </cell>
          <cell r="BZ461">
            <v>29417.500000000004</v>
          </cell>
        </row>
        <row r="462">
          <cell r="A462">
            <v>710049</v>
          </cell>
          <cell r="B462">
            <v>710049</v>
          </cell>
          <cell r="C462" t="str">
            <v>Mike Pescod</v>
          </cell>
          <cell r="D462">
            <v>710049</v>
          </cell>
          <cell r="E462">
            <v>710</v>
          </cell>
          <cell r="F462">
            <v>20</v>
          </cell>
          <cell r="G462" t="str">
            <v>EOP-General Customer Service Expense</v>
          </cell>
          <cell r="I462">
            <v>0</v>
          </cell>
          <cell r="K462">
            <v>0</v>
          </cell>
          <cell r="M462">
            <v>0</v>
          </cell>
          <cell r="O462">
            <v>0</v>
          </cell>
          <cell r="Q462">
            <v>0</v>
          </cell>
          <cell r="S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957</v>
          </cell>
          <cell r="AO462">
            <v>43017.15</v>
          </cell>
          <cell r="AP462">
            <v>0</v>
          </cell>
          <cell r="AQ462">
            <v>0</v>
          </cell>
          <cell r="AS462">
            <v>0</v>
          </cell>
          <cell r="AT462">
            <v>0</v>
          </cell>
          <cell r="AU462">
            <v>0</v>
          </cell>
          <cell r="AV462">
            <v>0</v>
          </cell>
          <cell r="AW462">
            <v>0</v>
          </cell>
          <cell r="AY462">
            <v>0</v>
          </cell>
          <cell r="AZ462">
            <v>0</v>
          </cell>
          <cell r="BA462">
            <v>0</v>
          </cell>
          <cell r="BB462">
            <v>0</v>
          </cell>
          <cell r="BC462">
            <v>0</v>
          </cell>
          <cell r="BD462">
            <v>0</v>
          </cell>
          <cell r="BE462">
            <v>0</v>
          </cell>
          <cell r="BF462">
            <v>0</v>
          </cell>
          <cell r="BG462">
            <v>0</v>
          </cell>
          <cell r="BH462">
            <v>0</v>
          </cell>
          <cell r="BI462">
            <v>0</v>
          </cell>
          <cell r="BJ462">
            <v>0</v>
          </cell>
          <cell r="BK462">
            <v>0</v>
          </cell>
          <cell r="BL462">
            <v>0</v>
          </cell>
          <cell r="BM462">
            <v>0</v>
          </cell>
          <cell r="BN462">
            <v>0</v>
          </cell>
          <cell r="BO462">
            <v>0</v>
          </cell>
          <cell r="BP462">
            <v>0</v>
          </cell>
          <cell r="BQ462">
            <v>0</v>
          </cell>
          <cell r="BR462">
            <v>200</v>
          </cell>
          <cell r="BS462">
            <v>8044</v>
          </cell>
          <cell r="BT462">
            <v>0</v>
          </cell>
          <cell r="BU462">
            <v>0</v>
          </cell>
          <cell r="BV462">
            <v>0</v>
          </cell>
          <cell r="BW462">
            <v>0</v>
          </cell>
          <cell r="BY462">
            <v>2750</v>
          </cell>
          <cell r="BZ462">
            <v>51061.15</v>
          </cell>
        </row>
        <row r="463">
          <cell r="A463">
            <v>710053</v>
          </cell>
          <cell r="B463">
            <v>710053</v>
          </cell>
          <cell r="C463" t="str">
            <v>Mike Pescod</v>
          </cell>
          <cell r="D463">
            <v>710053</v>
          </cell>
          <cell r="E463">
            <v>710</v>
          </cell>
          <cell r="F463">
            <v>20</v>
          </cell>
          <cell r="G463" t="str">
            <v>EOP - Bad Debts Provision</v>
          </cell>
          <cell r="I463">
            <v>0</v>
          </cell>
          <cell r="K463">
            <v>0</v>
          </cell>
          <cell r="M463">
            <v>0</v>
          </cell>
          <cell r="O463">
            <v>0</v>
          </cell>
          <cell r="Q463">
            <v>0</v>
          </cell>
          <cell r="S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P463">
            <v>0</v>
          </cell>
          <cell r="AQ463">
            <v>0</v>
          </cell>
          <cell r="AS463">
            <v>0</v>
          </cell>
          <cell r="AT463">
            <v>0</v>
          </cell>
          <cell r="AU463">
            <v>0</v>
          </cell>
          <cell r="AV463">
            <v>0</v>
          </cell>
          <cell r="AW463">
            <v>0</v>
          </cell>
          <cell r="AY463">
            <v>0</v>
          </cell>
          <cell r="AZ463">
            <v>0</v>
          </cell>
          <cell r="BA463">
            <v>0</v>
          </cell>
          <cell r="BB463">
            <v>0</v>
          </cell>
          <cell r="BC463">
            <v>0</v>
          </cell>
          <cell r="BD463">
            <v>0</v>
          </cell>
          <cell r="BE463">
            <v>0</v>
          </cell>
          <cell r="BF463">
            <v>0</v>
          </cell>
          <cell r="BG463">
            <v>0</v>
          </cell>
          <cell r="BH463">
            <v>0</v>
          </cell>
          <cell r="BI463">
            <v>0</v>
          </cell>
          <cell r="BJ463">
            <v>0</v>
          </cell>
          <cell r="BK463">
            <v>0</v>
          </cell>
          <cell r="BL463">
            <v>0</v>
          </cell>
          <cell r="BM463">
            <v>0</v>
          </cell>
          <cell r="BN463">
            <v>0</v>
          </cell>
          <cell r="BO463">
            <v>0</v>
          </cell>
          <cell r="BP463">
            <v>0</v>
          </cell>
          <cell r="BQ463">
            <v>0</v>
          </cell>
          <cell r="BR463">
            <v>0</v>
          </cell>
          <cell r="BS463">
            <v>0</v>
          </cell>
          <cell r="BT463">
            <v>0</v>
          </cell>
          <cell r="BU463">
            <v>0</v>
          </cell>
          <cell r="BV463">
            <v>10000</v>
          </cell>
          <cell r="BW463">
            <v>0</v>
          </cell>
          <cell r="BY463">
            <v>2750</v>
          </cell>
          <cell r="BZ463">
            <v>10000</v>
          </cell>
        </row>
        <row r="464">
          <cell r="A464">
            <v>710052</v>
          </cell>
          <cell r="B464">
            <v>710052</v>
          </cell>
          <cell r="C464" t="str">
            <v>Mike Pescod</v>
          </cell>
          <cell r="D464">
            <v>710052</v>
          </cell>
          <cell r="E464">
            <v>710</v>
          </cell>
          <cell r="F464">
            <v>20</v>
          </cell>
          <cell r="G464" t="str">
            <v>EOP - Cust Serv Supervsion</v>
          </cell>
          <cell r="I464">
            <v>0</v>
          </cell>
          <cell r="K464">
            <v>0</v>
          </cell>
          <cell r="M464">
            <v>0</v>
          </cell>
          <cell r="O464">
            <v>0</v>
          </cell>
          <cell r="Q464">
            <v>0</v>
          </cell>
          <cell r="S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P464">
            <v>0</v>
          </cell>
          <cell r="AQ464">
            <v>0</v>
          </cell>
          <cell r="AS464">
            <v>0</v>
          </cell>
          <cell r="AT464">
            <v>0</v>
          </cell>
          <cell r="AU464">
            <v>0</v>
          </cell>
          <cell r="AV464">
            <v>0</v>
          </cell>
          <cell r="AW464">
            <v>0</v>
          </cell>
          <cell r="AY464">
            <v>0</v>
          </cell>
          <cell r="AZ464">
            <v>0</v>
          </cell>
          <cell r="BA464">
            <v>0</v>
          </cell>
          <cell r="BB464">
            <v>0</v>
          </cell>
          <cell r="BC464">
            <v>0</v>
          </cell>
          <cell r="BD464">
            <v>0</v>
          </cell>
          <cell r="BE464">
            <v>0</v>
          </cell>
          <cell r="BF464">
            <v>0</v>
          </cell>
          <cell r="BG464">
            <v>0</v>
          </cell>
          <cell r="BH464">
            <v>0</v>
          </cell>
          <cell r="BI464">
            <v>0</v>
          </cell>
          <cell r="BJ464">
            <v>0</v>
          </cell>
          <cell r="BK464">
            <v>0</v>
          </cell>
          <cell r="BL464">
            <v>0</v>
          </cell>
          <cell r="BM464">
            <v>0</v>
          </cell>
          <cell r="BN464">
            <v>100</v>
          </cell>
          <cell r="BO464">
            <v>4700</v>
          </cell>
          <cell r="BP464">
            <v>0</v>
          </cell>
          <cell r="BQ464">
            <v>0</v>
          </cell>
          <cell r="BR464">
            <v>400</v>
          </cell>
          <cell r="BS464">
            <v>16088</v>
          </cell>
          <cell r="BT464">
            <v>0</v>
          </cell>
          <cell r="BU464">
            <v>0</v>
          </cell>
          <cell r="BV464">
            <v>0</v>
          </cell>
          <cell r="BW464">
            <v>0</v>
          </cell>
          <cell r="BY464">
            <v>2750</v>
          </cell>
          <cell r="BZ464">
            <v>20788</v>
          </cell>
        </row>
        <row r="465">
          <cell r="A465">
            <v>0</v>
          </cell>
          <cell r="K465">
            <v>0</v>
          </cell>
          <cell r="M465">
            <v>0</v>
          </cell>
          <cell r="O465">
            <v>0</v>
          </cell>
          <cell r="Q465">
            <v>0</v>
          </cell>
          <cell r="S465">
            <v>0</v>
          </cell>
          <cell r="U465">
            <v>0</v>
          </cell>
          <cell r="V465">
            <v>0</v>
          </cell>
          <cell r="W465">
            <v>0</v>
          </cell>
          <cell r="X465">
            <v>0</v>
          </cell>
          <cell r="Y465">
            <v>0</v>
          </cell>
          <cell r="BO465">
            <v>0</v>
          </cell>
          <cell r="BV465">
            <v>0</v>
          </cell>
          <cell r="BY465" t="str">
            <v>2750 Total</v>
          </cell>
          <cell r="BZ465">
            <v>243435.37</v>
          </cell>
        </row>
        <row r="466">
          <cell r="A466">
            <v>710035</v>
          </cell>
          <cell r="B466">
            <v>710035</v>
          </cell>
          <cell r="C466" t="str">
            <v>Blaine Desrosiers</v>
          </cell>
          <cell r="D466">
            <v>710035</v>
          </cell>
          <cell r="E466">
            <v>710</v>
          </cell>
          <cell r="F466">
            <v>20</v>
          </cell>
          <cell r="G466" t="str">
            <v>EOP-Service Center Maintenance</v>
          </cell>
          <cell r="I466">
            <v>0</v>
          </cell>
          <cell r="K466">
            <v>0</v>
          </cell>
          <cell r="M466">
            <v>0</v>
          </cell>
          <cell r="O466">
            <v>0</v>
          </cell>
          <cell r="Q466">
            <v>0</v>
          </cell>
          <cell r="S466">
            <v>0</v>
          </cell>
          <cell r="U466">
            <v>0</v>
          </cell>
          <cell r="V466">
            <v>0</v>
          </cell>
          <cell r="W466">
            <v>0</v>
          </cell>
          <cell r="X466">
            <v>0</v>
          </cell>
          <cell r="Y466">
            <v>0</v>
          </cell>
          <cell r="Z466">
            <v>0</v>
          </cell>
          <cell r="AA466">
            <v>0</v>
          </cell>
          <cell r="AB466">
            <v>0</v>
          </cell>
          <cell r="AC466">
            <v>0</v>
          </cell>
          <cell r="AD466">
            <v>288</v>
          </cell>
          <cell r="AE466">
            <v>16128</v>
          </cell>
          <cell r="AF466">
            <v>0</v>
          </cell>
          <cell r="AG466">
            <v>0</v>
          </cell>
          <cell r="AH466">
            <v>0</v>
          </cell>
          <cell r="AI466">
            <v>0</v>
          </cell>
          <cell r="AJ466">
            <v>0</v>
          </cell>
          <cell r="AK466">
            <v>0</v>
          </cell>
          <cell r="AL466">
            <v>0</v>
          </cell>
          <cell r="AM466">
            <v>0</v>
          </cell>
          <cell r="AN466">
            <v>0</v>
          </cell>
          <cell r="AO466">
            <v>0</v>
          </cell>
          <cell r="AP466">
            <v>0</v>
          </cell>
          <cell r="AQ466">
            <v>0</v>
          </cell>
          <cell r="AS466">
            <v>0</v>
          </cell>
          <cell r="AT466">
            <v>0</v>
          </cell>
          <cell r="AU466">
            <v>0</v>
          </cell>
          <cell r="AV466">
            <v>0</v>
          </cell>
          <cell r="AW466">
            <v>0</v>
          </cell>
          <cell r="AY466">
            <v>0</v>
          </cell>
          <cell r="AZ466">
            <v>0</v>
          </cell>
          <cell r="BA466">
            <v>0</v>
          </cell>
          <cell r="BB466">
            <v>0</v>
          </cell>
          <cell r="BC466">
            <v>0</v>
          </cell>
          <cell r="BD466">
            <v>0</v>
          </cell>
          <cell r="BE466">
            <v>0</v>
          </cell>
          <cell r="BF466">
            <v>0</v>
          </cell>
          <cell r="BG466">
            <v>0</v>
          </cell>
          <cell r="BH466">
            <v>0</v>
          </cell>
          <cell r="BI466">
            <v>0</v>
          </cell>
          <cell r="BJ466">
            <v>0</v>
          </cell>
          <cell r="BK466">
            <v>0</v>
          </cell>
          <cell r="BL466">
            <v>0</v>
          </cell>
          <cell r="BM466">
            <v>0</v>
          </cell>
          <cell r="BN466">
            <v>0</v>
          </cell>
          <cell r="BO466">
            <v>0</v>
          </cell>
          <cell r="BP466">
            <v>0</v>
          </cell>
          <cell r="BQ466">
            <v>0</v>
          </cell>
          <cell r="BR466">
            <v>0</v>
          </cell>
          <cell r="BS466">
            <v>0</v>
          </cell>
          <cell r="BT466">
            <v>0</v>
          </cell>
          <cell r="BU466">
            <v>0</v>
          </cell>
          <cell r="BV466">
            <v>46650</v>
          </cell>
          <cell r="BW466">
            <v>0</v>
          </cell>
          <cell r="BY466">
            <v>2715</v>
          </cell>
          <cell r="BZ466">
            <v>62778</v>
          </cell>
        </row>
        <row r="467">
          <cell r="A467">
            <v>710043</v>
          </cell>
          <cell r="B467">
            <v>710043</v>
          </cell>
          <cell r="C467" t="str">
            <v>Blaine Desrosiers</v>
          </cell>
          <cell r="D467">
            <v>710043</v>
          </cell>
          <cell r="E467">
            <v>710</v>
          </cell>
          <cell r="F467">
            <v>20</v>
          </cell>
          <cell r="G467" t="str">
            <v>EOP-General Fleet Maintenance</v>
          </cell>
          <cell r="I467">
            <v>0</v>
          </cell>
          <cell r="K467">
            <v>0</v>
          </cell>
          <cell r="M467">
            <v>0</v>
          </cell>
          <cell r="O467">
            <v>0</v>
          </cell>
          <cell r="Q467">
            <v>0</v>
          </cell>
          <cell r="S467">
            <v>0</v>
          </cell>
          <cell r="U467">
            <v>0</v>
          </cell>
          <cell r="V467">
            <v>0</v>
          </cell>
          <cell r="W467">
            <v>0</v>
          </cell>
          <cell r="X467">
            <v>0</v>
          </cell>
          <cell r="Y467">
            <v>0</v>
          </cell>
          <cell r="Z467">
            <v>0</v>
          </cell>
          <cell r="AA467">
            <v>0</v>
          </cell>
          <cell r="AB467">
            <v>0</v>
          </cell>
          <cell r="AC467">
            <v>0</v>
          </cell>
          <cell r="AD467">
            <v>224</v>
          </cell>
          <cell r="AE467">
            <v>12544</v>
          </cell>
          <cell r="AF467">
            <v>0</v>
          </cell>
          <cell r="AG467">
            <v>0</v>
          </cell>
          <cell r="AH467">
            <v>0</v>
          </cell>
          <cell r="AI467">
            <v>0</v>
          </cell>
          <cell r="AJ467">
            <v>0</v>
          </cell>
          <cell r="AK467">
            <v>0</v>
          </cell>
          <cell r="AL467">
            <v>0</v>
          </cell>
          <cell r="AM467">
            <v>0</v>
          </cell>
          <cell r="AN467">
            <v>0</v>
          </cell>
          <cell r="AO467">
            <v>0</v>
          </cell>
          <cell r="AP467">
            <v>0</v>
          </cell>
          <cell r="AQ467">
            <v>0</v>
          </cell>
          <cell r="AS467">
            <v>0</v>
          </cell>
          <cell r="AT467">
            <v>0</v>
          </cell>
          <cell r="AU467">
            <v>0</v>
          </cell>
          <cell r="AV467">
            <v>0</v>
          </cell>
          <cell r="AW467">
            <v>0</v>
          </cell>
          <cell r="AY467">
            <v>0</v>
          </cell>
          <cell r="AZ467">
            <v>0</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Y467">
            <v>2715</v>
          </cell>
          <cell r="BZ467">
            <v>12544</v>
          </cell>
        </row>
        <row r="468">
          <cell r="A468">
            <v>0</v>
          </cell>
          <cell r="K468">
            <v>0</v>
          </cell>
          <cell r="M468">
            <v>0</v>
          </cell>
          <cell r="O468">
            <v>0</v>
          </cell>
          <cell r="Q468">
            <v>0</v>
          </cell>
          <cell r="S468">
            <v>0</v>
          </cell>
          <cell r="U468">
            <v>0</v>
          </cell>
          <cell r="W468">
            <v>0</v>
          </cell>
          <cell r="BO468">
            <v>0</v>
          </cell>
          <cell r="BY468" t="str">
            <v>2715 Total</v>
          </cell>
          <cell r="BZ468">
            <v>75322</v>
          </cell>
        </row>
        <row r="469">
          <cell r="A469">
            <v>300587</v>
          </cell>
          <cell r="B469">
            <v>300587</v>
          </cell>
          <cell r="C469" t="str">
            <v>Fred O'Brien</v>
          </cell>
          <cell r="D469">
            <v>300587</v>
          </cell>
          <cell r="E469">
            <v>300</v>
          </cell>
          <cell r="F469">
            <v>30</v>
          </cell>
          <cell r="G469" t="str">
            <v>Scheduling</v>
          </cell>
          <cell r="I469">
            <v>0</v>
          </cell>
          <cell r="K469">
            <v>0</v>
          </cell>
          <cell r="M469">
            <v>0</v>
          </cell>
          <cell r="O469">
            <v>0</v>
          </cell>
          <cell r="Q469">
            <v>0</v>
          </cell>
          <cell r="S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S469">
            <v>0</v>
          </cell>
          <cell r="AT469">
            <v>0</v>
          </cell>
          <cell r="AU469">
            <v>0</v>
          </cell>
          <cell r="AV469">
            <v>0</v>
          </cell>
          <cell r="AW469">
            <v>0</v>
          </cell>
          <cell r="AY469">
            <v>0</v>
          </cell>
          <cell r="AZ469">
            <v>0</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Y469">
            <v>3200</v>
          </cell>
          <cell r="BZ469">
            <v>0</v>
          </cell>
        </row>
        <row r="470">
          <cell r="A470">
            <v>300588</v>
          </cell>
          <cell r="B470">
            <v>300588</v>
          </cell>
          <cell r="C470" t="str">
            <v>Fred O'Brien</v>
          </cell>
          <cell r="D470">
            <v>300588</v>
          </cell>
          <cell r="E470">
            <v>300</v>
          </cell>
          <cell r="F470">
            <v>30</v>
          </cell>
          <cell r="G470" t="str">
            <v>Forecasting</v>
          </cell>
          <cell r="I470">
            <v>0</v>
          </cell>
          <cell r="K470">
            <v>0</v>
          </cell>
          <cell r="M470">
            <v>0</v>
          </cell>
          <cell r="O470">
            <v>0</v>
          </cell>
          <cell r="Q470">
            <v>0</v>
          </cell>
          <cell r="S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S470">
            <v>0</v>
          </cell>
          <cell r="AT470">
            <v>0</v>
          </cell>
          <cell r="AU470">
            <v>0</v>
          </cell>
          <cell r="AV470">
            <v>0</v>
          </cell>
          <cell r="AW470">
            <v>0</v>
          </cell>
          <cell r="AY470">
            <v>0</v>
          </cell>
          <cell r="AZ470">
            <v>0</v>
          </cell>
          <cell r="BA470">
            <v>0</v>
          </cell>
          <cell r="BB470">
            <v>0</v>
          </cell>
          <cell r="BC470">
            <v>0</v>
          </cell>
          <cell r="BD470">
            <v>0</v>
          </cell>
          <cell r="BE470">
            <v>0</v>
          </cell>
          <cell r="BF470">
            <v>0</v>
          </cell>
          <cell r="BG470">
            <v>0</v>
          </cell>
          <cell r="BH470">
            <v>0</v>
          </cell>
          <cell r="BI470">
            <v>0</v>
          </cell>
          <cell r="BJ470">
            <v>0</v>
          </cell>
          <cell r="BK470">
            <v>0</v>
          </cell>
          <cell r="BL470">
            <v>0</v>
          </cell>
          <cell r="BM470">
            <v>0</v>
          </cell>
          <cell r="BN470">
            <v>0</v>
          </cell>
          <cell r="BO470">
            <v>0</v>
          </cell>
          <cell r="BP470">
            <v>0</v>
          </cell>
          <cell r="BQ470">
            <v>0</v>
          </cell>
          <cell r="BR470">
            <v>0</v>
          </cell>
          <cell r="BS470">
            <v>0</v>
          </cell>
          <cell r="BT470">
            <v>0</v>
          </cell>
          <cell r="BU470">
            <v>0</v>
          </cell>
          <cell r="BV470">
            <v>0</v>
          </cell>
          <cell r="BW470">
            <v>0</v>
          </cell>
          <cell r="BY470">
            <v>3200</v>
          </cell>
          <cell r="BZ470">
            <v>0</v>
          </cell>
        </row>
        <row r="471">
          <cell r="A471">
            <v>0</v>
          </cell>
          <cell r="K471">
            <v>0</v>
          </cell>
          <cell r="M471">
            <v>0</v>
          </cell>
          <cell r="O471">
            <v>0</v>
          </cell>
          <cell r="Q471">
            <v>0</v>
          </cell>
          <cell r="S471">
            <v>0</v>
          </cell>
          <cell r="U471">
            <v>0</v>
          </cell>
          <cell r="V471">
            <v>0</v>
          </cell>
          <cell r="W471">
            <v>0</v>
          </cell>
          <cell r="X471">
            <v>0</v>
          </cell>
          <cell r="Y471">
            <v>0</v>
          </cell>
          <cell r="BO471">
            <v>0</v>
          </cell>
          <cell r="BY471" t="str">
            <v>3200 Total</v>
          </cell>
          <cell r="BZ471">
            <v>0</v>
          </cell>
        </row>
        <row r="472">
          <cell r="A472">
            <v>300984</v>
          </cell>
          <cell r="B472">
            <v>300984</v>
          </cell>
          <cell r="C472" t="str">
            <v>WL Charest</v>
          </cell>
          <cell r="D472">
            <v>300984</v>
          </cell>
          <cell r="E472">
            <v>300</v>
          </cell>
          <cell r="F472">
            <v>30</v>
          </cell>
          <cell r="G472" t="str">
            <v>FO  - Operations Center Supervision</v>
          </cell>
          <cell r="I472">
            <v>0</v>
          </cell>
          <cell r="K472">
            <v>0</v>
          </cell>
          <cell r="M472">
            <v>0</v>
          </cell>
          <cell r="O472">
            <v>0</v>
          </cell>
          <cell r="Q472">
            <v>0</v>
          </cell>
          <cell r="S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I472">
            <v>0</v>
          </cell>
          <cell r="AJ472">
            <v>0</v>
          </cell>
          <cell r="AK472">
            <v>0</v>
          </cell>
          <cell r="AL472">
            <v>0</v>
          </cell>
          <cell r="AM472">
            <v>0</v>
          </cell>
          <cell r="AN472">
            <v>0</v>
          </cell>
          <cell r="AO472">
            <v>0</v>
          </cell>
          <cell r="AP472">
            <v>0</v>
          </cell>
          <cell r="AQ472">
            <v>0</v>
          </cell>
          <cell r="AS472">
            <v>0</v>
          </cell>
          <cell r="AT472">
            <v>0</v>
          </cell>
          <cell r="AU472">
            <v>0</v>
          </cell>
          <cell r="AV472">
            <v>0</v>
          </cell>
          <cell r="AW472">
            <v>0</v>
          </cell>
          <cell r="AY472">
            <v>0</v>
          </cell>
          <cell r="AZ472">
            <v>0</v>
          </cell>
          <cell r="BA472">
            <v>0</v>
          </cell>
          <cell r="BB472">
            <v>0</v>
          </cell>
          <cell r="BC472">
            <v>0</v>
          </cell>
          <cell r="BD472">
            <v>0</v>
          </cell>
          <cell r="BE472">
            <v>0</v>
          </cell>
          <cell r="BF472">
            <v>0</v>
          </cell>
          <cell r="BG472">
            <v>0</v>
          </cell>
          <cell r="BH472">
            <v>0</v>
          </cell>
          <cell r="BI472">
            <v>0</v>
          </cell>
          <cell r="BJ472">
            <v>0</v>
          </cell>
          <cell r="BK472">
            <v>0</v>
          </cell>
          <cell r="BL472">
            <v>0</v>
          </cell>
          <cell r="BM472">
            <v>0</v>
          </cell>
          <cell r="BN472">
            <v>0</v>
          </cell>
          <cell r="BO472">
            <v>0</v>
          </cell>
          <cell r="BP472">
            <v>0</v>
          </cell>
          <cell r="BQ472">
            <v>0</v>
          </cell>
          <cell r="BR472">
            <v>0</v>
          </cell>
          <cell r="BS472">
            <v>0</v>
          </cell>
          <cell r="BU472">
            <v>0</v>
          </cell>
          <cell r="BV472">
            <v>0</v>
          </cell>
          <cell r="BW472">
            <v>0</v>
          </cell>
          <cell r="BY472">
            <v>3201</v>
          </cell>
          <cell r="BZ472">
            <v>0</v>
          </cell>
        </row>
        <row r="473">
          <cell r="A473">
            <v>300968</v>
          </cell>
          <cell r="B473">
            <v>300968</v>
          </cell>
          <cell r="C473" t="str">
            <v>WL Charest</v>
          </cell>
          <cell r="D473">
            <v>300968</v>
          </cell>
          <cell r="E473">
            <v>300</v>
          </cell>
          <cell r="F473">
            <v>30</v>
          </cell>
          <cell r="G473" t="str">
            <v>FO  - Generator Unit Operations</v>
          </cell>
          <cell r="I473">
            <v>0</v>
          </cell>
          <cell r="K473">
            <v>0</v>
          </cell>
          <cell r="M473">
            <v>0</v>
          </cell>
          <cell r="O473">
            <v>0</v>
          </cell>
          <cell r="Q473">
            <v>0</v>
          </cell>
          <cell r="S473">
            <v>0</v>
          </cell>
          <cell r="U473">
            <v>0</v>
          </cell>
          <cell r="W473">
            <v>0</v>
          </cell>
          <cell r="Y473">
            <v>0</v>
          </cell>
          <cell r="AA473">
            <v>0</v>
          </cell>
          <cell r="AC473">
            <v>0</v>
          </cell>
          <cell r="AE473">
            <v>0</v>
          </cell>
          <cell r="AG473">
            <v>0</v>
          </cell>
          <cell r="AK473">
            <v>0</v>
          </cell>
          <cell r="AM473">
            <v>0</v>
          </cell>
          <cell r="AO473">
            <v>0</v>
          </cell>
          <cell r="AP473">
            <v>0</v>
          </cell>
          <cell r="AQ473">
            <v>0</v>
          </cell>
          <cell r="AS473">
            <v>0</v>
          </cell>
          <cell r="AU473">
            <v>0</v>
          </cell>
          <cell r="AW473">
            <v>0</v>
          </cell>
          <cell r="AY473">
            <v>0</v>
          </cell>
          <cell r="BA473">
            <v>0</v>
          </cell>
          <cell r="BC473">
            <v>0</v>
          </cell>
          <cell r="BE473">
            <v>0</v>
          </cell>
          <cell r="BG473">
            <v>0</v>
          </cell>
          <cell r="BI473">
            <v>0</v>
          </cell>
          <cell r="BK473">
            <v>0</v>
          </cell>
          <cell r="BM473">
            <v>0</v>
          </cell>
          <cell r="BO473">
            <v>0</v>
          </cell>
          <cell r="BQ473">
            <v>0</v>
          </cell>
          <cell r="BS473">
            <v>0</v>
          </cell>
          <cell r="BU473">
            <v>0</v>
          </cell>
          <cell r="BW473">
            <v>0</v>
          </cell>
          <cell r="BY473">
            <v>3201</v>
          </cell>
          <cell r="BZ473">
            <v>0</v>
          </cell>
        </row>
        <row r="474">
          <cell r="A474">
            <v>0</v>
          </cell>
          <cell r="K474">
            <v>0</v>
          </cell>
          <cell r="M474">
            <v>0</v>
          </cell>
          <cell r="O474">
            <v>0</v>
          </cell>
          <cell r="Q474">
            <v>0</v>
          </cell>
          <cell r="S474">
            <v>0</v>
          </cell>
          <cell r="U474">
            <v>0</v>
          </cell>
          <cell r="W474">
            <v>0</v>
          </cell>
          <cell r="BY474" t="str">
            <v>3201 Total</v>
          </cell>
          <cell r="BZ474">
            <v>0</v>
          </cell>
        </row>
        <row r="475">
          <cell r="A475">
            <v>300060</v>
          </cell>
          <cell r="B475">
            <v>300060</v>
          </cell>
          <cell r="C475" t="str">
            <v>Blaine Desrosiers</v>
          </cell>
          <cell r="D475">
            <v>300060</v>
          </cell>
          <cell r="E475">
            <v>300</v>
          </cell>
          <cell r="F475">
            <v>30</v>
          </cell>
          <cell r="G475" t="str">
            <v>Generator Unit Maintenance</v>
          </cell>
          <cell r="I475">
            <v>0</v>
          </cell>
          <cell r="K475">
            <v>0</v>
          </cell>
          <cell r="M475">
            <v>0</v>
          </cell>
          <cell r="O475">
            <v>0</v>
          </cell>
          <cell r="Q475">
            <v>0</v>
          </cell>
          <cell r="S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S475">
            <v>0</v>
          </cell>
          <cell r="AT475">
            <v>0</v>
          </cell>
          <cell r="AU475">
            <v>0</v>
          </cell>
          <cell r="AV475">
            <v>0</v>
          </cell>
          <cell r="AW475">
            <v>0</v>
          </cell>
          <cell r="AY475">
            <v>0</v>
          </cell>
          <cell r="AZ475">
            <v>0</v>
          </cell>
          <cell r="BA475">
            <v>0</v>
          </cell>
          <cell r="BB475">
            <v>0</v>
          </cell>
          <cell r="BC475">
            <v>0</v>
          </cell>
          <cell r="BD475">
            <v>0</v>
          </cell>
          <cell r="BE475">
            <v>0</v>
          </cell>
          <cell r="BF475">
            <v>0</v>
          </cell>
          <cell r="BG475">
            <v>0</v>
          </cell>
          <cell r="BH475">
            <v>0</v>
          </cell>
          <cell r="BI475">
            <v>0</v>
          </cell>
          <cell r="BJ475">
            <v>0</v>
          </cell>
          <cell r="BK475">
            <v>0</v>
          </cell>
          <cell r="BL475">
            <v>0</v>
          </cell>
          <cell r="BM475">
            <v>0</v>
          </cell>
          <cell r="BN475">
            <v>0</v>
          </cell>
          <cell r="BO475">
            <v>0</v>
          </cell>
          <cell r="BP475">
            <v>0</v>
          </cell>
          <cell r="BQ475">
            <v>0</v>
          </cell>
          <cell r="BR475">
            <v>0</v>
          </cell>
          <cell r="BS475">
            <v>0</v>
          </cell>
          <cell r="BT475">
            <v>0</v>
          </cell>
          <cell r="BU475">
            <v>0</v>
          </cell>
          <cell r="BV475">
            <v>78000</v>
          </cell>
          <cell r="BW475">
            <v>0</v>
          </cell>
          <cell r="BY475">
            <v>3202</v>
          </cell>
          <cell r="BZ475">
            <v>78000</v>
          </cell>
        </row>
        <row r="476">
          <cell r="A476">
            <v>300061</v>
          </cell>
          <cell r="B476">
            <v>300061</v>
          </cell>
          <cell r="C476" t="str">
            <v>Blaine Desrosiers</v>
          </cell>
          <cell r="D476">
            <v>300061</v>
          </cell>
          <cell r="E476">
            <v>300</v>
          </cell>
          <cell r="F476">
            <v>30</v>
          </cell>
          <cell r="G476" t="str">
            <v>Building &amp; Property Maintenance Rankine</v>
          </cell>
          <cell r="I476">
            <v>0</v>
          </cell>
          <cell r="K476">
            <v>0</v>
          </cell>
          <cell r="M476">
            <v>0</v>
          </cell>
          <cell r="O476">
            <v>0</v>
          </cell>
          <cell r="Q476">
            <v>0</v>
          </cell>
          <cell r="S476">
            <v>0</v>
          </cell>
          <cell r="U476">
            <v>0</v>
          </cell>
          <cell r="V476">
            <v>0</v>
          </cell>
          <cell r="W476">
            <v>0</v>
          </cell>
          <cell r="X476">
            <v>0</v>
          </cell>
          <cell r="Y476">
            <v>0</v>
          </cell>
          <cell r="Z476">
            <v>0</v>
          </cell>
          <cell r="AA476">
            <v>0</v>
          </cell>
          <cell r="AB476">
            <v>0</v>
          </cell>
          <cell r="AC476">
            <v>0</v>
          </cell>
          <cell r="AD476">
            <v>280</v>
          </cell>
          <cell r="AE476">
            <v>15680</v>
          </cell>
          <cell r="AF476">
            <v>0</v>
          </cell>
          <cell r="AG476">
            <v>0</v>
          </cell>
          <cell r="AH476">
            <v>0</v>
          </cell>
          <cell r="AI476">
            <v>0</v>
          </cell>
          <cell r="AJ476">
            <v>0</v>
          </cell>
          <cell r="AK476">
            <v>0</v>
          </cell>
          <cell r="AL476">
            <v>0</v>
          </cell>
          <cell r="AM476">
            <v>0</v>
          </cell>
          <cell r="AN476">
            <v>0</v>
          </cell>
          <cell r="AO476">
            <v>0</v>
          </cell>
          <cell r="AP476">
            <v>0</v>
          </cell>
          <cell r="AQ476">
            <v>0</v>
          </cell>
          <cell r="AS476">
            <v>0</v>
          </cell>
          <cell r="AT476">
            <v>0</v>
          </cell>
          <cell r="AU476">
            <v>0</v>
          </cell>
          <cell r="AV476">
            <v>0</v>
          </cell>
          <cell r="AW476">
            <v>0</v>
          </cell>
          <cell r="AY476">
            <v>0</v>
          </cell>
          <cell r="AZ476">
            <v>0</v>
          </cell>
          <cell r="BA476">
            <v>0</v>
          </cell>
          <cell r="BB476">
            <v>0</v>
          </cell>
          <cell r="BC476">
            <v>0</v>
          </cell>
          <cell r="BD476">
            <v>0</v>
          </cell>
          <cell r="BE476">
            <v>0</v>
          </cell>
          <cell r="BF476">
            <v>0</v>
          </cell>
          <cell r="BG476">
            <v>0</v>
          </cell>
          <cell r="BH476">
            <v>0</v>
          </cell>
          <cell r="BI476">
            <v>0</v>
          </cell>
          <cell r="BJ476">
            <v>0</v>
          </cell>
          <cell r="BK476">
            <v>0</v>
          </cell>
          <cell r="BL476">
            <v>0</v>
          </cell>
          <cell r="BM476">
            <v>0</v>
          </cell>
          <cell r="BN476">
            <v>0</v>
          </cell>
          <cell r="BO476">
            <v>0</v>
          </cell>
          <cell r="BP476">
            <v>0</v>
          </cell>
          <cell r="BQ476">
            <v>0</v>
          </cell>
          <cell r="BR476">
            <v>0</v>
          </cell>
          <cell r="BS476">
            <v>0</v>
          </cell>
          <cell r="BT476">
            <v>0</v>
          </cell>
          <cell r="BU476">
            <v>0</v>
          </cell>
          <cell r="BV476">
            <v>22900</v>
          </cell>
          <cell r="BW476">
            <v>0</v>
          </cell>
          <cell r="BY476">
            <v>3202</v>
          </cell>
          <cell r="BZ476">
            <v>38580</v>
          </cell>
        </row>
        <row r="477">
          <cell r="A477">
            <v>300993</v>
          </cell>
          <cell r="B477">
            <v>300975</v>
          </cell>
          <cell r="C477" t="str">
            <v>Blaine Desrosiers</v>
          </cell>
          <cell r="D477">
            <v>300993</v>
          </cell>
          <cell r="E477">
            <v>300</v>
          </cell>
          <cell r="F477">
            <v>30</v>
          </cell>
          <cell r="G477" t="str">
            <v>Rankine Lay-up</v>
          </cell>
          <cell r="H477">
            <v>359</v>
          </cell>
          <cell r="I477">
            <v>31039.14</v>
          </cell>
          <cell r="K477">
            <v>0</v>
          </cell>
          <cell r="M477">
            <v>0</v>
          </cell>
          <cell r="N477">
            <v>1978</v>
          </cell>
          <cell r="O477">
            <v>120400.86</v>
          </cell>
          <cell r="Q477">
            <v>0</v>
          </cell>
          <cell r="R477">
            <v>120</v>
          </cell>
          <cell r="S477">
            <v>7123.2</v>
          </cell>
          <cell r="U477">
            <v>0</v>
          </cell>
          <cell r="V477">
            <v>0</v>
          </cell>
          <cell r="W477">
            <v>0</v>
          </cell>
          <cell r="X477">
            <v>0</v>
          </cell>
          <cell r="Y477">
            <v>0</v>
          </cell>
          <cell r="Z477">
            <v>240</v>
          </cell>
          <cell r="AA477">
            <v>10560</v>
          </cell>
          <cell r="AB477">
            <v>0</v>
          </cell>
          <cell r="AC477">
            <v>0</v>
          </cell>
          <cell r="AD477">
            <v>960</v>
          </cell>
          <cell r="AE477">
            <v>53760</v>
          </cell>
          <cell r="AF477">
            <v>0</v>
          </cell>
          <cell r="AG477">
            <v>0</v>
          </cell>
          <cell r="AH477">
            <v>0</v>
          </cell>
          <cell r="AI477">
            <v>0</v>
          </cell>
          <cell r="AJ477">
            <v>0</v>
          </cell>
          <cell r="AK477">
            <v>0</v>
          </cell>
          <cell r="AL477">
            <v>0</v>
          </cell>
          <cell r="AM477">
            <v>0</v>
          </cell>
          <cell r="AN477">
            <v>0</v>
          </cell>
          <cell r="AO477">
            <v>0</v>
          </cell>
          <cell r="AP477">
            <v>0</v>
          </cell>
          <cell r="AQ477">
            <v>0</v>
          </cell>
          <cell r="AS477">
            <v>0</v>
          </cell>
          <cell r="AT477">
            <v>0</v>
          </cell>
          <cell r="AU477">
            <v>0</v>
          </cell>
          <cell r="AV477">
            <v>0</v>
          </cell>
          <cell r="AW477">
            <v>0</v>
          </cell>
          <cell r="AY477">
            <v>0</v>
          </cell>
          <cell r="AZ477">
            <v>0</v>
          </cell>
          <cell r="BA477">
            <v>0</v>
          </cell>
          <cell r="BB477">
            <v>0</v>
          </cell>
          <cell r="BC477">
            <v>0</v>
          </cell>
          <cell r="BD477">
            <v>0</v>
          </cell>
          <cell r="BE477">
            <v>0</v>
          </cell>
          <cell r="BF477">
            <v>0</v>
          </cell>
          <cell r="BG477">
            <v>0</v>
          </cell>
          <cell r="BH477">
            <v>0</v>
          </cell>
          <cell r="BI477">
            <v>0</v>
          </cell>
          <cell r="BJ477">
            <v>0</v>
          </cell>
          <cell r="BK477">
            <v>0</v>
          </cell>
          <cell r="BL477">
            <v>0</v>
          </cell>
          <cell r="BM477">
            <v>0</v>
          </cell>
          <cell r="BN477">
            <v>0</v>
          </cell>
          <cell r="BO477">
            <v>0</v>
          </cell>
          <cell r="BP477">
            <v>170</v>
          </cell>
          <cell r="BQ477">
            <v>6970</v>
          </cell>
          <cell r="BR477">
            <v>0</v>
          </cell>
          <cell r="BS477">
            <v>0</v>
          </cell>
          <cell r="BT477">
            <v>0</v>
          </cell>
          <cell r="BU477">
            <v>0</v>
          </cell>
          <cell r="BV477">
            <v>136000</v>
          </cell>
          <cell r="BW477" t="e">
            <v>#N/A</v>
          </cell>
          <cell r="BY477">
            <v>3202</v>
          </cell>
          <cell r="BZ477">
            <v>365853.2</v>
          </cell>
        </row>
        <row r="478">
          <cell r="A478">
            <v>0</v>
          </cell>
          <cell r="K478">
            <v>0</v>
          </cell>
          <cell r="M478">
            <v>0</v>
          </cell>
          <cell r="O478">
            <v>0</v>
          </cell>
          <cell r="Q478">
            <v>0</v>
          </cell>
          <cell r="S478">
            <v>0</v>
          </cell>
          <cell r="U478">
            <v>0</v>
          </cell>
          <cell r="V478">
            <v>0</v>
          </cell>
          <cell r="W478">
            <v>0</v>
          </cell>
          <cell r="X478">
            <v>0</v>
          </cell>
          <cell r="Y478">
            <v>0</v>
          </cell>
          <cell r="BO478">
            <v>0</v>
          </cell>
          <cell r="BV478">
            <v>0</v>
          </cell>
          <cell r="BY478" t="str">
            <v>3202 Total</v>
          </cell>
          <cell r="BZ478">
            <v>482433.2</v>
          </cell>
        </row>
        <row r="479">
          <cell r="A479">
            <v>300499</v>
          </cell>
          <cell r="B479">
            <v>300499</v>
          </cell>
          <cell r="C479" t="str">
            <v>Glen King</v>
          </cell>
          <cell r="D479">
            <v>300499</v>
          </cell>
          <cell r="E479">
            <v>300</v>
          </cell>
          <cell r="F479">
            <v>30</v>
          </cell>
          <cell r="G479" t="str">
            <v>LABOUR CHARGES TO 3401 IN CO. 0030</v>
          </cell>
          <cell r="I479">
            <v>0</v>
          </cell>
          <cell r="K479">
            <v>0</v>
          </cell>
          <cell r="M479">
            <v>0</v>
          </cell>
          <cell r="O479">
            <v>0</v>
          </cell>
          <cell r="Q479">
            <v>0</v>
          </cell>
          <cell r="S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S479">
            <v>0</v>
          </cell>
          <cell r="AT479">
            <v>0</v>
          </cell>
          <cell r="AU479">
            <v>0</v>
          </cell>
          <cell r="AV479">
            <v>0</v>
          </cell>
          <cell r="AW479">
            <v>0</v>
          </cell>
          <cell r="AY479">
            <v>0</v>
          </cell>
          <cell r="AZ479">
            <v>0</v>
          </cell>
          <cell r="BA479">
            <v>0</v>
          </cell>
          <cell r="BB479">
            <v>0</v>
          </cell>
          <cell r="BC479">
            <v>0</v>
          </cell>
          <cell r="BD479">
            <v>0</v>
          </cell>
          <cell r="BE479">
            <v>0</v>
          </cell>
          <cell r="BF479">
            <v>0</v>
          </cell>
          <cell r="BG479">
            <v>0</v>
          </cell>
          <cell r="BH479">
            <v>0</v>
          </cell>
          <cell r="BI479">
            <v>0</v>
          </cell>
          <cell r="BJ479">
            <v>0</v>
          </cell>
          <cell r="BK479">
            <v>0</v>
          </cell>
          <cell r="BL479">
            <v>0</v>
          </cell>
          <cell r="BM479">
            <v>0</v>
          </cell>
          <cell r="BN479">
            <v>0</v>
          </cell>
          <cell r="BO479">
            <v>0</v>
          </cell>
          <cell r="BP479">
            <v>0</v>
          </cell>
          <cell r="BQ479">
            <v>0</v>
          </cell>
          <cell r="BR479">
            <v>0</v>
          </cell>
          <cell r="BS479">
            <v>0</v>
          </cell>
          <cell r="BT479">
            <v>0</v>
          </cell>
          <cell r="BU479">
            <v>0</v>
          </cell>
          <cell r="BV479">
            <v>0</v>
          </cell>
          <cell r="BW479">
            <v>0</v>
          </cell>
          <cell r="BY479">
            <v>3401</v>
          </cell>
          <cell r="BZ479">
            <v>0</v>
          </cell>
        </row>
        <row r="480">
          <cell r="A480">
            <v>0</v>
          </cell>
          <cell r="K480">
            <v>0</v>
          </cell>
          <cell r="M480">
            <v>0</v>
          </cell>
          <cell r="O480">
            <v>0</v>
          </cell>
          <cell r="Q480">
            <v>0</v>
          </cell>
          <cell r="S480">
            <v>0</v>
          </cell>
          <cell r="U480">
            <v>0</v>
          </cell>
          <cell r="V480">
            <v>0</v>
          </cell>
          <cell r="W480">
            <v>0</v>
          </cell>
          <cell r="X480">
            <v>0</v>
          </cell>
          <cell r="Y480">
            <v>0</v>
          </cell>
          <cell r="BO480">
            <v>0</v>
          </cell>
          <cell r="BV480">
            <v>0</v>
          </cell>
          <cell r="BY480" t="str">
            <v>3401 Total</v>
          </cell>
          <cell r="BZ480">
            <v>0</v>
          </cell>
        </row>
        <row r="481">
          <cell r="A481">
            <v>300501</v>
          </cell>
          <cell r="B481">
            <v>300501</v>
          </cell>
          <cell r="C481" t="str">
            <v>Robert Winn</v>
          </cell>
          <cell r="D481">
            <v>300501</v>
          </cell>
          <cell r="E481">
            <v>300</v>
          </cell>
          <cell r="F481">
            <v>30</v>
          </cell>
          <cell r="G481" t="str">
            <v>LABOUR CHARGES TO 3409 IN CO. 0030</v>
          </cell>
          <cell r="I481">
            <v>0</v>
          </cell>
          <cell r="K481">
            <v>0</v>
          </cell>
          <cell r="M481">
            <v>0</v>
          </cell>
          <cell r="O481">
            <v>0</v>
          </cell>
          <cell r="Q481">
            <v>0</v>
          </cell>
          <cell r="S481">
            <v>0</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S481">
            <v>0</v>
          </cell>
          <cell r="AT481">
            <v>0</v>
          </cell>
          <cell r="AU481">
            <v>0</v>
          </cell>
          <cell r="AV481">
            <v>0</v>
          </cell>
          <cell r="AW481">
            <v>0</v>
          </cell>
          <cell r="AY481">
            <v>0</v>
          </cell>
          <cell r="AZ481">
            <v>0</v>
          </cell>
          <cell r="BA481">
            <v>0</v>
          </cell>
          <cell r="BB481">
            <v>0</v>
          </cell>
          <cell r="BC481">
            <v>0</v>
          </cell>
          <cell r="BD481">
            <v>0</v>
          </cell>
          <cell r="BE481">
            <v>0</v>
          </cell>
          <cell r="BF481">
            <v>0</v>
          </cell>
          <cell r="BG481">
            <v>0</v>
          </cell>
          <cell r="BH481">
            <v>0</v>
          </cell>
          <cell r="BI481">
            <v>0</v>
          </cell>
          <cell r="BJ481">
            <v>0</v>
          </cell>
          <cell r="BK481">
            <v>0</v>
          </cell>
          <cell r="BL481">
            <v>0</v>
          </cell>
          <cell r="BM481">
            <v>0</v>
          </cell>
          <cell r="BN481">
            <v>0</v>
          </cell>
          <cell r="BO481">
            <v>0</v>
          </cell>
          <cell r="BP481">
            <v>0</v>
          </cell>
          <cell r="BQ481">
            <v>0</v>
          </cell>
          <cell r="BR481">
            <v>0</v>
          </cell>
          <cell r="BS481">
            <v>0</v>
          </cell>
          <cell r="BT481">
            <v>0</v>
          </cell>
          <cell r="BU481">
            <v>0</v>
          </cell>
          <cell r="BV481">
            <v>0</v>
          </cell>
          <cell r="BW481">
            <v>0</v>
          </cell>
          <cell r="BY481">
            <v>3409</v>
          </cell>
          <cell r="BZ481">
            <v>0</v>
          </cell>
        </row>
        <row r="482">
          <cell r="A482">
            <v>300583</v>
          </cell>
          <cell r="B482">
            <v>300583</v>
          </cell>
          <cell r="C482" t="str">
            <v>Robert Winn</v>
          </cell>
          <cell r="D482">
            <v>300583</v>
          </cell>
          <cell r="E482">
            <v>300</v>
          </cell>
          <cell r="F482">
            <v>30</v>
          </cell>
          <cell r="G482" t="str">
            <v>Rankine Tours</v>
          </cell>
          <cell r="I482">
            <v>0</v>
          </cell>
          <cell r="K482">
            <v>0</v>
          </cell>
          <cell r="M482">
            <v>0</v>
          </cell>
          <cell r="O482">
            <v>0</v>
          </cell>
          <cell r="Q482">
            <v>0</v>
          </cell>
          <cell r="S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0</v>
          </cell>
          <cell r="AI482">
            <v>0</v>
          </cell>
          <cell r="AJ482">
            <v>0</v>
          </cell>
          <cell r="AK482">
            <v>0</v>
          </cell>
          <cell r="AL482">
            <v>0</v>
          </cell>
          <cell r="AM482">
            <v>0</v>
          </cell>
          <cell r="AN482">
            <v>0</v>
          </cell>
          <cell r="AO482">
            <v>0</v>
          </cell>
          <cell r="AP482">
            <v>0</v>
          </cell>
          <cell r="AQ482">
            <v>0</v>
          </cell>
          <cell r="AS482">
            <v>0</v>
          </cell>
          <cell r="AT482">
            <v>0</v>
          </cell>
          <cell r="AU482">
            <v>0</v>
          </cell>
          <cell r="AV482">
            <v>0</v>
          </cell>
          <cell r="AW482">
            <v>0</v>
          </cell>
          <cell r="AY482">
            <v>0</v>
          </cell>
          <cell r="AZ482">
            <v>0</v>
          </cell>
          <cell r="BA482">
            <v>0</v>
          </cell>
          <cell r="BB482">
            <v>0</v>
          </cell>
          <cell r="BC482">
            <v>0</v>
          </cell>
          <cell r="BD482">
            <v>0</v>
          </cell>
          <cell r="BE482">
            <v>0</v>
          </cell>
          <cell r="BF482">
            <v>0</v>
          </cell>
          <cell r="BG482">
            <v>0</v>
          </cell>
          <cell r="BH482">
            <v>0</v>
          </cell>
          <cell r="BI482">
            <v>0</v>
          </cell>
          <cell r="BJ482">
            <v>0</v>
          </cell>
          <cell r="BK482">
            <v>0</v>
          </cell>
          <cell r="BL482">
            <v>0</v>
          </cell>
          <cell r="BM482">
            <v>0</v>
          </cell>
          <cell r="BN482">
            <v>0</v>
          </cell>
          <cell r="BO482">
            <v>0</v>
          </cell>
          <cell r="BP482">
            <v>0</v>
          </cell>
          <cell r="BQ482">
            <v>0</v>
          </cell>
          <cell r="BR482">
            <v>0</v>
          </cell>
          <cell r="BS482">
            <v>0</v>
          </cell>
          <cell r="BT482">
            <v>0</v>
          </cell>
          <cell r="BU482">
            <v>0</v>
          </cell>
          <cell r="BV482">
            <v>0</v>
          </cell>
          <cell r="BW482">
            <v>0</v>
          </cell>
          <cell r="BY482">
            <v>3409</v>
          </cell>
          <cell r="BZ482">
            <v>0</v>
          </cell>
        </row>
        <row r="483">
          <cell r="A483">
            <v>300589</v>
          </cell>
          <cell r="B483">
            <v>300589</v>
          </cell>
          <cell r="C483" t="str">
            <v>Robert Winn</v>
          </cell>
          <cell r="D483">
            <v>300589</v>
          </cell>
          <cell r="E483">
            <v>300</v>
          </cell>
          <cell r="F483">
            <v>30</v>
          </cell>
          <cell r="G483" t="str">
            <v>General Corp Dev Expense</v>
          </cell>
          <cell r="I483">
            <v>0</v>
          </cell>
          <cell r="K483">
            <v>0</v>
          </cell>
          <cell r="M483">
            <v>0</v>
          </cell>
          <cell r="O483">
            <v>0</v>
          </cell>
          <cell r="Q483">
            <v>0</v>
          </cell>
          <cell r="S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S483">
            <v>0</v>
          </cell>
          <cell r="AT483">
            <v>0</v>
          </cell>
          <cell r="AU483">
            <v>0</v>
          </cell>
          <cell r="AV483">
            <v>0</v>
          </cell>
          <cell r="AW483">
            <v>0</v>
          </cell>
          <cell r="AY483">
            <v>0</v>
          </cell>
          <cell r="AZ483">
            <v>0</v>
          </cell>
          <cell r="BA483">
            <v>0</v>
          </cell>
          <cell r="BB483">
            <v>0</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v>0</v>
          </cell>
          <cell r="BU483">
            <v>0</v>
          </cell>
          <cell r="BV483">
            <v>0</v>
          </cell>
          <cell r="BW483">
            <v>0</v>
          </cell>
          <cell r="BY483">
            <v>3409</v>
          </cell>
          <cell r="BZ483">
            <v>0</v>
          </cell>
        </row>
        <row r="484">
          <cell r="A484">
            <v>0</v>
          </cell>
          <cell r="K484">
            <v>0</v>
          </cell>
          <cell r="M484">
            <v>0</v>
          </cell>
          <cell r="O484">
            <v>0</v>
          </cell>
          <cell r="Q484">
            <v>0</v>
          </cell>
          <cell r="S484">
            <v>0</v>
          </cell>
          <cell r="U484">
            <v>0</v>
          </cell>
          <cell r="V484">
            <v>0</v>
          </cell>
          <cell r="W484">
            <v>0</v>
          </cell>
          <cell r="X484">
            <v>0</v>
          </cell>
          <cell r="Y484">
            <v>0</v>
          </cell>
          <cell r="BO484">
            <v>0</v>
          </cell>
          <cell r="BV484">
            <v>0</v>
          </cell>
          <cell r="BY484" t="str">
            <v>3409 Total</v>
          </cell>
          <cell r="BZ484">
            <v>0</v>
          </cell>
        </row>
        <row r="485">
          <cell r="A485">
            <v>300682</v>
          </cell>
          <cell r="B485">
            <v>300682</v>
          </cell>
          <cell r="C485" t="str">
            <v>Jie Han</v>
          </cell>
          <cell r="D485">
            <v>300682</v>
          </cell>
          <cell r="E485">
            <v>300</v>
          </cell>
          <cell r="F485">
            <v>30</v>
          </cell>
          <cell r="G485" t="str">
            <v>Maintenance of Sentinal Lights</v>
          </cell>
          <cell r="I485">
            <v>0</v>
          </cell>
          <cell r="K485">
            <v>0</v>
          </cell>
          <cell r="M485">
            <v>0</v>
          </cell>
          <cell r="O485">
            <v>0</v>
          </cell>
          <cell r="Q485">
            <v>0</v>
          </cell>
          <cell r="S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S485">
            <v>0</v>
          </cell>
          <cell r="AT485">
            <v>0</v>
          </cell>
          <cell r="AU485">
            <v>0</v>
          </cell>
          <cell r="AV485">
            <v>0</v>
          </cell>
          <cell r="AW485">
            <v>0</v>
          </cell>
          <cell r="AY485">
            <v>0</v>
          </cell>
          <cell r="AZ485">
            <v>0</v>
          </cell>
          <cell r="BA485">
            <v>0</v>
          </cell>
          <cell r="BB485">
            <v>0</v>
          </cell>
          <cell r="BC485">
            <v>0</v>
          </cell>
          <cell r="BD485">
            <v>0</v>
          </cell>
          <cell r="BE485">
            <v>0</v>
          </cell>
          <cell r="BF485">
            <v>0</v>
          </cell>
          <cell r="BG485">
            <v>0</v>
          </cell>
          <cell r="BH485">
            <v>0</v>
          </cell>
          <cell r="BI485">
            <v>0</v>
          </cell>
          <cell r="BJ485">
            <v>0</v>
          </cell>
          <cell r="BK485">
            <v>0</v>
          </cell>
          <cell r="BL485">
            <v>0</v>
          </cell>
          <cell r="BM485">
            <v>0</v>
          </cell>
          <cell r="BN485">
            <v>0</v>
          </cell>
          <cell r="BO485">
            <v>0</v>
          </cell>
          <cell r="BP485">
            <v>0</v>
          </cell>
          <cell r="BQ485">
            <v>0</v>
          </cell>
          <cell r="BR485">
            <v>0</v>
          </cell>
          <cell r="BS485">
            <v>0</v>
          </cell>
          <cell r="BT485">
            <v>0</v>
          </cell>
          <cell r="BU485">
            <v>0</v>
          </cell>
          <cell r="BV485">
            <v>5000</v>
          </cell>
          <cell r="BW485">
            <v>0</v>
          </cell>
          <cell r="BY485">
            <v>3411</v>
          </cell>
          <cell r="BZ485">
            <v>5000</v>
          </cell>
        </row>
        <row r="486">
          <cell r="A486">
            <v>300683</v>
          </cell>
          <cell r="B486">
            <v>300683</v>
          </cell>
          <cell r="C486" t="str">
            <v>Jie Han</v>
          </cell>
          <cell r="D486">
            <v>300683</v>
          </cell>
          <cell r="E486">
            <v>300</v>
          </cell>
          <cell r="F486">
            <v>30</v>
          </cell>
          <cell r="G486" t="str">
            <v>Maintenance of Fort Erie Streetlights</v>
          </cell>
          <cell r="I486">
            <v>0</v>
          </cell>
          <cell r="K486">
            <v>0</v>
          </cell>
          <cell r="M486">
            <v>0</v>
          </cell>
          <cell r="O486">
            <v>0</v>
          </cell>
          <cell r="Q486">
            <v>0</v>
          </cell>
          <cell r="S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I486">
            <v>0</v>
          </cell>
          <cell r="AJ486">
            <v>0</v>
          </cell>
          <cell r="AK486">
            <v>0</v>
          </cell>
          <cell r="AL486">
            <v>0</v>
          </cell>
          <cell r="AM486">
            <v>0</v>
          </cell>
          <cell r="AN486">
            <v>0</v>
          </cell>
          <cell r="AO486">
            <v>0</v>
          </cell>
          <cell r="AP486">
            <v>0</v>
          </cell>
          <cell r="AQ486">
            <v>0</v>
          </cell>
          <cell r="AS486">
            <v>0</v>
          </cell>
          <cell r="AT486">
            <v>0</v>
          </cell>
          <cell r="AU486">
            <v>0</v>
          </cell>
          <cell r="AV486">
            <v>0</v>
          </cell>
          <cell r="AW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52490</v>
          </cell>
          <cell r="BW486">
            <v>0</v>
          </cell>
          <cell r="BY486">
            <v>3411</v>
          </cell>
          <cell r="BZ486">
            <v>52490</v>
          </cell>
        </row>
        <row r="487">
          <cell r="A487">
            <v>0</v>
          </cell>
          <cell r="K487">
            <v>0</v>
          </cell>
          <cell r="M487">
            <v>0</v>
          </cell>
          <cell r="O487">
            <v>0</v>
          </cell>
          <cell r="Q487">
            <v>0</v>
          </cell>
          <cell r="S487">
            <v>0</v>
          </cell>
          <cell r="U487">
            <v>0</v>
          </cell>
          <cell r="V487">
            <v>0</v>
          </cell>
          <cell r="W487">
            <v>0</v>
          </cell>
          <cell r="X487">
            <v>0</v>
          </cell>
          <cell r="Y487">
            <v>0</v>
          </cell>
          <cell r="BO487">
            <v>0</v>
          </cell>
          <cell r="BV487">
            <v>0</v>
          </cell>
          <cell r="BY487" t="str">
            <v>3411 Total</v>
          </cell>
          <cell r="BZ487">
            <v>57490</v>
          </cell>
        </row>
        <row r="488">
          <cell r="A488">
            <v>300942</v>
          </cell>
          <cell r="B488">
            <v>300942</v>
          </cell>
          <cell r="C488" t="str">
            <v>Blaine Desrosiers</v>
          </cell>
          <cell r="D488">
            <v>300942</v>
          </cell>
          <cell r="E488">
            <v>300</v>
          </cell>
          <cell r="F488">
            <v>30</v>
          </cell>
          <cell r="G488" t="str">
            <v>CDH-General Operations</v>
          </cell>
          <cell r="H488">
            <v>61</v>
          </cell>
          <cell r="I488">
            <v>5274.0599999999995</v>
          </cell>
          <cell r="K488">
            <v>0</v>
          </cell>
          <cell r="M488">
            <v>0</v>
          </cell>
          <cell r="N488">
            <v>24</v>
          </cell>
          <cell r="O488">
            <v>1460.8799999999999</v>
          </cell>
          <cell r="Q488">
            <v>0</v>
          </cell>
          <cell r="S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239</v>
          </cell>
          <cell r="AI488">
            <v>11950</v>
          </cell>
          <cell r="AJ488">
            <v>0</v>
          </cell>
          <cell r="AK488">
            <v>0</v>
          </cell>
          <cell r="AL488">
            <v>0</v>
          </cell>
          <cell r="AM488">
            <v>0</v>
          </cell>
          <cell r="AN488">
            <v>0</v>
          </cell>
          <cell r="AO488">
            <v>0</v>
          </cell>
          <cell r="AP488">
            <v>0</v>
          </cell>
          <cell r="AQ488">
            <v>0</v>
          </cell>
          <cell r="AS488">
            <v>0</v>
          </cell>
          <cell r="AT488">
            <v>0</v>
          </cell>
          <cell r="AU488">
            <v>0</v>
          </cell>
          <cell r="AV488">
            <v>0</v>
          </cell>
          <cell r="AW488">
            <v>0</v>
          </cell>
          <cell r="AY488">
            <v>0</v>
          </cell>
          <cell r="AZ488">
            <v>0</v>
          </cell>
          <cell r="BA488">
            <v>0</v>
          </cell>
          <cell r="BB488">
            <v>0</v>
          </cell>
          <cell r="BC488">
            <v>0</v>
          </cell>
          <cell r="BD488">
            <v>0</v>
          </cell>
          <cell r="BE488">
            <v>0</v>
          </cell>
          <cell r="BF488">
            <v>0</v>
          </cell>
          <cell r="BG488">
            <v>0</v>
          </cell>
          <cell r="BH488">
            <v>0</v>
          </cell>
          <cell r="BI488">
            <v>0</v>
          </cell>
          <cell r="BJ488">
            <v>0</v>
          </cell>
          <cell r="BK488">
            <v>0</v>
          </cell>
          <cell r="BL488">
            <v>0</v>
          </cell>
          <cell r="BM488">
            <v>0</v>
          </cell>
          <cell r="BN488">
            <v>0</v>
          </cell>
          <cell r="BO488">
            <v>0</v>
          </cell>
          <cell r="BP488">
            <v>632</v>
          </cell>
          <cell r="BQ488">
            <v>25912</v>
          </cell>
          <cell r="BR488">
            <v>0</v>
          </cell>
          <cell r="BS488">
            <v>0</v>
          </cell>
          <cell r="BT488">
            <v>0</v>
          </cell>
          <cell r="BU488">
            <v>0</v>
          </cell>
          <cell r="BV488">
            <v>1100</v>
          </cell>
          <cell r="BW488">
            <v>0</v>
          </cell>
          <cell r="BY488">
            <v>3701</v>
          </cell>
          <cell r="BZ488">
            <v>45696.939999999995</v>
          </cell>
        </row>
        <row r="489">
          <cell r="A489">
            <v>300963</v>
          </cell>
          <cell r="B489">
            <v>300963</v>
          </cell>
          <cell r="C489" t="str">
            <v>Blaine Desrosiers</v>
          </cell>
          <cell r="D489">
            <v>300963</v>
          </cell>
          <cell r="E489">
            <v>300</v>
          </cell>
          <cell r="F489">
            <v>30</v>
          </cell>
          <cell r="G489" t="str">
            <v>CDH-Building &amp; Property Maintenance</v>
          </cell>
          <cell r="I489">
            <v>0</v>
          </cell>
          <cell r="K489">
            <v>0</v>
          </cell>
          <cell r="M489">
            <v>0</v>
          </cell>
          <cell r="O489">
            <v>0</v>
          </cell>
          <cell r="Q489">
            <v>0</v>
          </cell>
          <cell r="S489">
            <v>0</v>
          </cell>
          <cell r="U489">
            <v>0</v>
          </cell>
          <cell r="V489">
            <v>0</v>
          </cell>
          <cell r="W489">
            <v>0</v>
          </cell>
          <cell r="X489">
            <v>0</v>
          </cell>
          <cell r="Y489">
            <v>0</v>
          </cell>
          <cell r="Z489">
            <v>0</v>
          </cell>
          <cell r="AA489">
            <v>0</v>
          </cell>
          <cell r="AB489">
            <v>0</v>
          </cell>
          <cell r="AC489">
            <v>0</v>
          </cell>
          <cell r="AD489">
            <v>140</v>
          </cell>
          <cell r="AE489">
            <v>7840</v>
          </cell>
          <cell r="AF489">
            <v>0</v>
          </cell>
          <cell r="AG489">
            <v>0</v>
          </cell>
          <cell r="AH489">
            <v>0</v>
          </cell>
          <cell r="AI489">
            <v>0</v>
          </cell>
          <cell r="AJ489">
            <v>0</v>
          </cell>
          <cell r="AK489">
            <v>0</v>
          </cell>
          <cell r="AL489">
            <v>0</v>
          </cell>
          <cell r="AM489">
            <v>0</v>
          </cell>
          <cell r="AN489">
            <v>0</v>
          </cell>
          <cell r="AO489">
            <v>0</v>
          </cell>
          <cell r="AP489">
            <v>0</v>
          </cell>
          <cell r="AQ489">
            <v>0</v>
          </cell>
          <cell r="AS489">
            <v>0</v>
          </cell>
          <cell r="AT489">
            <v>0</v>
          </cell>
          <cell r="AU489">
            <v>0</v>
          </cell>
          <cell r="AV489">
            <v>0</v>
          </cell>
          <cell r="AW489">
            <v>0</v>
          </cell>
          <cell r="AY489">
            <v>0</v>
          </cell>
          <cell r="AZ489">
            <v>0</v>
          </cell>
          <cell r="BA489">
            <v>0</v>
          </cell>
          <cell r="BB489">
            <v>0</v>
          </cell>
          <cell r="BC489">
            <v>0</v>
          </cell>
          <cell r="BD489">
            <v>0</v>
          </cell>
          <cell r="BE489">
            <v>0</v>
          </cell>
          <cell r="BF489">
            <v>0</v>
          </cell>
          <cell r="BG489">
            <v>0</v>
          </cell>
          <cell r="BH489">
            <v>0</v>
          </cell>
          <cell r="BI489">
            <v>0</v>
          </cell>
          <cell r="BJ489">
            <v>0</v>
          </cell>
          <cell r="BK489">
            <v>0</v>
          </cell>
          <cell r="BL489">
            <v>0</v>
          </cell>
          <cell r="BM489">
            <v>0</v>
          </cell>
          <cell r="BN489">
            <v>0</v>
          </cell>
          <cell r="BO489">
            <v>0</v>
          </cell>
          <cell r="BP489">
            <v>823</v>
          </cell>
          <cell r="BQ489">
            <v>33743</v>
          </cell>
          <cell r="BR489">
            <v>0</v>
          </cell>
          <cell r="BS489">
            <v>0</v>
          </cell>
          <cell r="BT489">
            <v>0</v>
          </cell>
          <cell r="BU489">
            <v>0</v>
          </cell>
          <cell r="BV489">
            <v>108000</v>
          </cell>
          <cell r="BW489">
            <v>0</v>
          </cell>
          <cell r="BY489">
            <v>3701</v>
          </cell>
          <cell r="BZ489">
            <v>149583</v>
          </cell>
        </row>
        <row r="490">
          <cell r="A490">
            <v>300964</v>
          </cell>
          <cell r="B490">
            <v>300964</v>
          </cell>
          <cell r="C490" t="str">
            <v>Blaine Desrosiers</v>
          </cell>
          <cell r="D490">
            <v>300964</v>
          </cell>
          <cell r="E490">
            <v>300</v>
          </cell>
          <cell r="F490">
            <v>30</v>
          </cell>
          <cell r="G490" t="str">
            <v>CDH-Generator Maintnenance</v>
          </cell>
          <cell r="I490">
            <v>0</v>
          </cell>
          <cell r="K490">
            <v>0</v>
          </cell>
          <cell r="M490">
            <v>0</v>
          </cell>
          <cell r="O490">
            <v>0</v>
          </cell>
          <cell r="Q490">
            <v>0</v>
          </cell>
          <cell r="S490">
            <v>0</v>
          </cell>
          <cell r="U490">
            <v>0</v>
          </cell>
          <cell r="V490">
            <v>0</v>
          </cell>
          <cell r="W490">
            <v>0</v>
          </cell>
          <cell r="X490">
            <v>0</v>
          </cell>
          <cell r="Y490">
            <v>0</v>
          </cell>
          <cell r="Z490">
            <v>0</v>
          </cell>
          <cell r="AA490">
            <v>0</v>
          </cell>
          <cell r="AB490">
            <v>0</v>
          </cell>
          <cell r="AC490">
            <v>0</v>
          </cell>
          <cell r="AD490">
            <v>160</v>
          </cell>
          <cell r="AE490">
            <v>8960</v>
          </cell>
          <cell r="AF490">
            <v>0</v>
          </cell>
          <cell r="AG490">
            <v>0</v>
          </cell>
          <cell r="AH490">
            <v>0</v>
          </cell>
          <cell r="AI490">
            <v>0</v>
          </cell>
          <cell r="AJ490">
            <v>0</v>
          </cell>
          <cell r="AK490">
            <v>0</v>
          </cell>
          <cell r="AL490">
            <v>0</v>
          </cell>
          <cell r="AM490">
            <v>0</v>
          </cell>
          <cell r="AN490">
            <v>0</v>
          </cell>
          <cell r="AO490">
            <v>0</v>
          </cell>
          <cell r="AP490">
            <v>0</v>
          </cell>
          <cell r="AQ490">
            <v>0</v>
          </cell>
          <cell r="AS490">
            <v>0</v>
          </cell>
          <cell r="AT490">
            <v>0</v>
          </cell>
          <cell r="AU490">
            <v>0</v>
          </cell>
          <cell r="AV490">
            <v>0</v>
          </cell>
          <cell r="AW490">
            <v>0</v>
          </cell>
          <cell r="AY490">
            <v>0</v>
          </cell>
          <cell r="AZ490">
            <v>0</v>
          </cell>
          <cell r="BA490">
            <v>0</v>
          </cell>
          <cell r="BB490">
            <v>0</v>
          </cell>
          <cell r="BC490">
            <v>0</v>
          </cell>
          <cell r="BD490">
            <v>0</v>
          </cell>
          <cell r="BE490">
            <v>0</v>
          </cell>
          <cell r="BF490">
            <v>0</v>
          </cell>
          <cell r="BG490">
            <v>0</v>
          </cell>
          <cell r="BH490">
            <v>0</v>
          </cell>
          <cell r="BI490">
            <v>0</v>
          </cell>
          <cell r="BJ490">
            <v>0</v>
          </cell>
          <cell r="BK490">
            <v>0</v>
          </cell>
          <cell r="BL490">
            <v>0</v>
          </cell>
          <cell r="BM490">
            <v>0</v>
          </cell>
          <cell r="BN490">
            <v>0</v>
          </cell>
          <cell r="BO490">
            <v>0</v>
          </cell>
          <cell r="BP490">
            <v>800</v>
          </cell>
          <cell r="BQ490">
            <v>32800</v>
          </cell>
          <cell r="BR490">
            <v>0</v>
          </cell>
          <cell r="BS490">
            <v>0</v>
          </cell>
          <cell r="BT490">
            <v>0</v>
          </cell>
          <cell r="BU490">
            <v>0</v>
          </cell>
          <cell r="BV490">
            <v>7000</v>
          </cell>
          <cell r="BW490">
            <v>0</v>
          </cell>
          <cell r="BY490">
            <v>3701</v>
          </cell>
          <cell r="BZ490">
            <v>48760</v>
          </cell>
        </row>
        <row r="491">
          <cell r="A491">
            <v>300965</v>
          </cell>
          <cell r="B491">
            <v>300965</v>
          </cell>
          <cell r="C491" t="str">
            <v>Blaine Desrosiers</v>
          </cell>
          <cell r="D491">
            <v>300965</v>
          </cell>
          <cell r="E491">
            <v>300</v>
          </cell>
          <cell r="F491">
            <v>30</v>
          </cell>
          <cell r="G491" t="str">
            <v>CDH-Boiler &amp; Equipment Maintenance</v>
          </cell>
          <cell r="I491">
            <v>0</v>
          </cell>
          <cell r="K491">
            <v>0</v>
          </cell>
          <cell r="M491">
            <v>0</v>
          </cell>
          <cell r="O491">
            <v>0</v>
          </cell>
          <cell r="Q491">
            <v>0</v>
          </cell>
          <cell r="S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S491">
            <v>0</v>
          </cell>
          <cell r="AT491">
            <v>0</v>
          </cell>
          <cell r="AU491">
            <v>0</v>
          </cell>
          <cell r="AV491">
            <v>0</v>
          </cell>
          <cell r="AW491">
            <v>0</v>
          </cell>
          <cell r="AY491">
            <v>0</v>
          </cell>
          <cell r="AZ491">
            <v>0</v>
          </cell>
          <cell r="BA491">
            <v>0</v>
          </cell>
          <cell r="BB491">
            <v>0</v>
          </cell>
          <cell r="BC491">
            <v>0</v>
          </cell>
          <cell r="BD491">
            <v>0</v>
          </cell>
          <cell r="BE491">
            <v>0</v>
          </cell>
          <cell r="BF491">
            <v>0</v>
          </cell>
          <cell r="BG491">
            <v>0</v>
          </cell>
          <cell r="BH491">
            <v>0</v>
          </cell>
          <cell r="BI491">
            <v>0</v>
          </cell>
          <cell r="BJ491">
            <v>0</v>
          </cell>
          <cell r="BK491">
            <v>0</v>
          </cell>
          <cell r="BL491">
            <v>0</v>
          </cell>
          <cell r="BM491">
            <v>0</v>
          </cell>
          <cell r="BN491">
            <v>0</v>
          </cell>
          <cell r="BO491">
            <v>0</v>
          </cell>
          <cell r="BP491">
            <v>360</v>
          </cell>
          <cell r="BQ491">
            <v>14760</v>
          </cell>
          <cell r="BR491">
            <v>0</v>
          </cell>
          <cell r="BS491">
            <v>0</v>
          </cell>
          <cell r="BT491">
            <v>0</v>
          </cell>
          <cell r="BU491">
            <v>0</v>
          </cell>
          <cell r="BV491">
            <v>2000</v>
          </cell>
          <cell r="BW491">
            <v>0</v>
          </cell>
          <cell r="BY491">
            <v>3701</v>
          </cell>
          <cell r="BZ491">
            <v>16760</v>
          </cell>
        </row>
        <row r="492">
          <cell r="A492">
            <v>300966</v>
          </cell>
          <cell r="B492">
            <v>300966</v>
          </cell>
          <cell r="C492" t="str">
            <v>Blaine Desrosiers</v>
          </cell>
          <cell r="D492">
            <v>300966</v>
          </cell>
          <cell r="E492">
            <v>300</v>
          </cell>
          <cell r="F492">
            <v>30</v>
          </cell>
          <cell r="G492" t="str">
            <v>CDH-Distribution Piping Maintenance</v>
          </cell>
          <cell r="I492">
            <v>0</v>
          </cell>
          <cell r="K492">
            <v>0</v>
          </cell>
          <cell r="M492">
            <v>0</v>
          </cell>
          <cell r="O492">
            <v>0</v>
          </cell>
          <cell r="Q492">
            <v>0</v>
          </cell>
          <cell r="S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I492">
            <v>0</v>
          </cell>
          <cell r="AJ492">
            <v>0</v>
          </cell>
          <cell r="AK492">
            <v>0</v>
          </cell>
          <cell r="AL492">
            <v>0</v>
          </cell>
          <cell r="AM492">
            <v>0</v>
          </cell>
          <cell r="AN492">
            <v>0</v>
          </cell>
          <cell r="AO492">
            <v>0</v>
          </cell>
          <cell r="AP492">
            <v>0</v>
          </cell>
          <cell r="AQ492">
            <v>0</v>
          </cell>
          <cell r="AS492">
            <v>0</v>
          </cell>
          <cell r="AT492">
            <v>0</v>
          </cell>
          <cell r="AU492">
            <v>0</v>
          </cell>
          <cell r="AV492">
            <v>0</v>
          </cell>
          <cell r="AW492">
            <v>0</v>
          </cell>
          <cell r="AY492">
            <v>0</v>
          </cell>
          <cell r="AZ492">
            <v>0</v>
          </cell>
          <cell r="BA492">
            <v>0</v>
          </cell>
          <cell r="BB492">
            <v>0</v>
          </cell>
          <cell r="BC492">
            <v>0</v>
          </cell>
          <cell r="BD492">
            <v>0</v>
          </cell>
          <cell r="BE492">
            <v>0</v>
          </cell>
          <cell r="BF492">
            <v>0</v>
          </cell>
          <cell r="BG492">
            <v>0</v>
          </cell>
          <cell r="BH492">
            <v>0</v>
          </cell>
          <cell r="BI492">
            <v>0</v>
          </cell>
          <cell r="BJ492">
            <v>0</v>
          </cell>
          <cell r="BK492">
            <v>0</v>
          </cell>
          <cell r="BL492">
            <v>0</v>
          </cell>
          <cell r="BM492">
            <v>0</v>
          </cell>
          <cell r="BN492">
            <v>0</v>
          </cell>
          <cell r="BO492">
            <v>0</v>
          </cell>
          <cell r="BP492">
            <v>44</v>
          </cell>
          <cell r="BQ492">
            <v>1804</v>
          </cell>
          <cell r="BR492">
            <v>0</v>
          </cell>
          <cell r="BS492">
            <v>0</v>
          </cell>
          <cell r="BT492">
            <v>0</v>
          </cell>
          <cell r="BU492">
            <v>0</v>
          </cell>
          <cell r="BV492">
            <v>1000</v>
          </cell>
          <cell r="BW492">
            <v>0</v>
          </cell>
          <cell r="BY492">
            <v>3701</v>
          </cell>
          <cell r="BZ492">
            <v>2804</v>
          </cell>
        </row>
        <row r="493">
          <cell r="A493">
            <v>0</v>
          </cell>
          <cell r="K493">
            <v>0</v>
          </cell>
          <cell r="O493">
            <v>0</v>
          </cell>
          <cell r="Q493">
            <v>0</v>
          </cell>
          <cell r="S493">
            <v>0</v>
          </cell>
          <cell r="U493">
            <v>0</v>
          </cell>
          <cell r="V493">
            <v>0</v>
          </cell>
          <cell r="W493">
            <v>0</v>
          </cell>
          <cell r="X493">
            <v>0</v>
          </cell>
          <cell r="Y493">
            <v>0</v>
          </cell>
          <cell r="BH493">
            <v>0</v>
          </cell>
          <cell r="BO493">
            <v>0</v>
          </cell>
          <cell r="BV493">
            <v>0</v>
          </cell>
          <cell r="BY493" t="str">
            <v>3701 Total</v>
          </cell>
          <cell r="BZ493">
            <v>263603.94</v>
          </cell>
        </row>
        <row r="495">
          <cell r="A495">
            <v>300995</v>
          </cell>
          <cell r="B495">
            <v>300966</v>
          </cell>
          <cell r="D495">
            <v>300995</v>
          </cell>
          <cell r="E495">
            <v>300</v>
          </cell>
          <cell r="F495">
            <v>30</v>
          </cell>
          <cell r="G495" t="str">
            <v>Thermal Plant Building Maint\</v>
          </cell>
          <cell r="I495">
            <v>0</v>
          </cell>
          <cell r="K495">
            <v>0</v>
          </cell>
          <cell r="M495">
            <v>0</v>
          </cell>
          <cell r="O495">
            <v>0</v>
          </cell>
          <cell r="Q495">
            <v>0</v>
          </cell>
          <cell r="S495">
            <v>0</v>
          </cell>
          <cell r="U495">
            <v>0</v>
          </cell>
          <cell r="V495">
            <v>0</v>
          </cell>
          <cell r="W495">
            <v>0</v>
          </cell>
          <cell r="X495">
            <v>0</v>
          </cell>
          <cell r="Y495">
            <v>0</v>
          </cell>
          <cell r="Z495">
            <v>0</v>
          </cell>
          <cell r="AA495">
            <v>0</v>
          </cell>
          <cell r="AB495">
            <v>0</v>
          </cell>
          <cell r="AC495">
            <v>0</v>
          </cell>
          <cell r="AD495">
            <v>216</v>
          </cell>
          <cell r="AE495">
            <v>12096</v>
          </cell>
          <cell r="AF495">
            <v>0</v>
          </cell>
          <cell r="AG495">
            <v>0</v>
          </cell>
          <cell r="AH495">
            <v>0</v>
          </cell>
          <cell r="AI495">
            <v>0</v>
          </cell>
          <cell r="AJ495">
            <v>0</v>
          </cell>
          <cell r="AK495">
            <v>0</v>
          </cell>
          <cell r="AL495">
            <v>0</v>
          </cell>
          <cell r="AM495">
            <v>0</v>
          </cell>
          <cell r="AN495">
            <v>0</v>
          </cell>
          <cell r="AO495">
            <v>0</v>
          </cell>
          <cell r="AP495">
            <v>0</v>
          </cell>
          <cell r="AQ495">
            <v>0</v>
          </cell>
          <cell r="AS495">
            <v>0</v>
          </cell>
          <cell r="AT495">
            <v>0</v>
          </cell>
          <cell r="AU495">
            <v>0</v>
          </cell>
          <cell r="AV495">
            <v>0</v>
          </cell>
          <cell r="AW495">
            <v>0</v>
          </cell>
          <cell r="AY495">
            <v>0</v>
          </cell>
          <cell r="AZ495">
            <v>0</v>
          </cell>
          <cell r="BA495">
            <v>0</v>
          </cell>
          <cell r="BB495">
            <v>0</v>
          </cell>
          <cell r="BC495">
            <v>0</v>
          </cell>
          <cell r="BD495">
            <v>0</v>
          </cell>
          <cell r="BE495">
            <v>0</v>
          </cell>
          <cell r="BF495">
            <v>0</v>
          </cell>
          <cell r="BG495">
            <v>0</v>
          </cell>
          <cell r="BH495">
            <v>0</v>
          </cell>
          <cell r="BI495">
            <v>0</v>
          </cell>
          <cell r="BJ495">
            <v>0</v>
          </cell>
          <cell r="BK495">
            <v>0</v>
          </cell>
          <cell r="BL495">
            <v>0</v>
          </cell>
          <cell r="BM495">
            <v>0</v>
          </cell>
          <cell r="BN495">
            <v>0</v>
          </cell>
          <cell r="BO495">
            <v>0</v>
          </cell>
          <cell r="BP495">
            <v>0</v>
          </cell>
          <cell r="BQ495">
            <v>0</v>
          </cell>
          <cell r="BR495">
            <v>0</v>
          </cell>
          <cell r="BS495">
            <v>0</v>
          </cell>
          <cell r="BT495">
            <v>0</v>
          </cell>
          <cell r="BU495">
            <v>0</v>
          </cell>
          <cell r="BV495">
            <v>3000</v>
          </cell>
          <cell r="BW495">
            <v>0</v>
          </cell>
          <cell r="BY495">
            <v>3800</v>
          </cell>
          <cell r="BZ495">
            <v>15096</v>
          </cell>
        </row>
        <row r="496">
          <cell r="A496">
            <v>300996</v>
          </cell>
          <cell r="B496">
            <v>300967</v>
          </cell>
          <cell r="D496">
            <v>300996</v>
          </cell>
          <cell r="E496">
            <v>300</v>
          </cell>
          <cell r="F496">
            <v>30</v>
          </cell>
          <cell r="G496" t="str">
            <v>Thermal plant Gen Maint</v>
          </cell>
          <cell r="I496">
            <v>0</v>
          </cell>
          <cell r="K496">
            <v>0</v>
          </cell>
          <cell r="M496">
            <v>0</v>
          </cell>
          <cell r="O496">
            <v>0</v>
          </cell>
          <cell r="Q496">
            <v>0</v>
          </cell>
          <cell r="S496">
            <v>0</v>
          </cell>
          <cell r="U496">
            <v>0</v>
          </cell>
          <cell r="V496">
            <v>0</v>
          </cell>
          <cell r="W496">
            <v>0</v>
          </cell>
          <cell r="X496">
            <v>0</v>
          </cell>
          <cell r="Y496">
            <v>0</v>
          </cell>
          <cell r="Z496">
            <v>0</v>
          </cell>
          <cell r="AA496">
            <v>0</v>
          </cell>
          <cell r="AB496">
            <v>0</v>
          </cell>
          <cell r="AC496">
            <v>0</v>
          </cell>
          <cell r="AD496">
            <v>24</v>
          </cell>
          <cell r="AE496">
            <v>1344</v>
          </cell>
          <cell r="AF496">
            <v>0</v>
          </cell>
          <cell r="AG496">
            <v>0</v>
          </cell>
          <cell r="AH496">
            <v>0</v>
          </cell>
          <cell r="AI496">
            <v>0</v>
          </cell>
          <cell r="AJ496">
            <v>0</v>
          </cell>
          <cell r="AK496">
            <v>0</v>
          </cell>
          <cell r="AL496">
            <v>0</v>
          </cell>
          <cell r="AM496">
            <v>0</v>
          </cell>
          <cell r="AN496">
            <v>0</v>
          </cell>
          <cell r="AO496">
            <v>0</v>
          </cell>
          <cell r="AP496">
            <v>0</v>
          </cell>
          <cell r="AQ496">
            <v>0</v>
          </cell>
          <cell r="AS496">
            <v>0</v>
          </cell>
          <cell r="AT496">
            <v>0</v>
          </cell>
          <cell r="AU496">
            <v>0</v>
          </cell>
          <cell r="AV496">
            <v>0</v>
          </cell>
          <cell r="AW496">
            <v>0</v>
          </cell>
          <cell r="AY496">
            <v>0</v>
          </cell>
          <cell r="AZ496">
            <v>0</v>
          </cell>
          <cell r="BA496">
            <v>0</v>
          </cell>
          <cell r="BB496">
            <v>0</v>
          </cell>
          <cell r="BC496">
            <v>0</v>
          </cell>
          <cell r="BD496">
            <v>0</v>
          </cell>
          <cell r="BE496">
            <v>0</v>
          </cell>
          <cell r="BF496">
            <v>0</v>
          </cell>
          <cell r="BG496">
            <v>0</v>
          </cell>
          <cell r="BH496">
            <v>0</v>
          </cell>
          <cell r="BI496">
            <v>0</v>
          </cell>
          <cell r="BJ496">
            <v>0</v>
          </cell>
          <cell r="BK496">
            <v>0</v>
          </cell>
          <cell r="BL496">
            <v>0</v>
          </cell>
          <cell r="BM496">
            <v>0</v>
          </cell>
          <cell r="BN496">
            <v>0</v>
          </cell>
          <cell r="BO496">
            <v>0</v>
          </cell>
          <cell r="BP496">
            <v>0</v>
          </cell>
          <cell r="BQ496">
            <v>0</v>
          </cell>
          <cell r="BR496">
            <v>0</v>
          </cell>
          <cell r="BS496">
            <v>0</v>
          </cell>
          <cell r="BT496">
            <v>0</v>
          </cell>
          <cell r="BU496">
            <v>0</v>
          </cell>
          <cell r="BV496">
            <v>500</v>
          </cell>
          <cell r="BW496">
            <v>0</v>
          </cell>
          <cell r="BY496">
            <v>3800</v>
          </cell>
          <cell r="BZ496">
            <v>1844</v>
          </cell>
        </row>
        <row r="497">
          <cell r="A497">
            <v>300997</v>
          </cell>
          <cell r="B497">
            <v>300968</v>
          </cell>
          <cell r="D497">
            <v>300997</v>
          </cell>
          <cell r="E497">
            <v>300</v>
          </cell>
          <cell r="F497">
            <v>30</v>
          </cell>
          <cell r="G497" t="str">
            <v>Thermal Plant Elec Maint</v>
          </cell>
          <cell r="I497">
            <v>0</v>
          </cell>
          <cell r="K497">
            <v>0</v>
          </cell>
          <cell r="M497">
            <v>0</v>
          </cell>
          <cell r="O497">
            <v>0</v>
          </cell>
          <cell r="Q497">
            <v>0</v>
          </cell>
          <cell r="S497">
            <v>0</v>
          </cell>
          <cell r="U497">
            <v>0</v>
          </cell>
          <cell r="V497">
            <v>0</v>
          </cell>
          <cell r="W497">
            <v>0</v>
          </cell>
          <cell r="X497">
            <v>0</v>
          </cell>
          <cell r="Y497">
            <v>0</v>
          </cell>
          <cell r="Z497">
            <v>0</v>
          </cell>
          <cell r="AA497">
            <v>0</v>
          </cell>
          <cell r="AB497">
            <v>0</v>
          </cell>
          <cell r="AC497">
            <v>0</v>
          </cell>
          <cell r="AD497">
            <v>24</v>
          </cell>
          <cell r="AE497">
            <v>1344</v>
          </cell>
          <cell r="AF497">
            <v>0</v>
          </cell>
          <cell r="AG497">
            <v>0</v>
          </cell>
          <cell r="AH497">
            <v>0</v>
          </cell>
          <cell r="AI497">
            <v>0</v>
          </cell>
          <cell r="AJ497">
            <v>0</v>
          </cell>
          <cell r="AK497">
            <v>0</v>
          </cell>
          <cell r="AL497">
            <v>0</v>
          </cell>
          <cell r="AM497">
            <v>0</v>
          </cell>
          <cell r="AN497">
            <v>0</v>
          </cell>
          <cell r="AO497">
            <v>0</v>
          </cell>
          <cell r="AP497">
            <v>0</v>
          </cell>
          <cell r="AQ497">
            <v>0</v>
          </cell>
          <cell r="AS497">
            <v>0</v>
          </cell>
          <cell r="AT497">
            <v>0</v>
          </cell>
          <cell r="AU497">
            <v>0</v>
          </cell>
          <cell r="AV497">
            <v>0</v>
          </cell>
          <cell r="AW497">
            <v>0</v>
          </cell>
          <cell r="AY497">
            <v>0</v>
          </cell>
          <cell r="AZ497">
            <v>0</v>
          </cell>
          <cell r="BA497">
            <v>0</v>
          </cell>
          <cell r="BB497">
            <v>0</v>
          </cell>
          <cell r="BC497">
            <v>0</v>
          </cell>
          <cell r="BD497">
            <v>0</v>
          </cell>
          <cell r="BE497">
            <v>0</v>
          </cell>
          <cell r="BF497">
            <v>0</v>
          </cell>
          <cell r="BG497">
            <v>0</v>
          </cell>
          <cell r="BH497">
            <v>0</v>
          </cell>
          <cell r="BI497">
            <v>0</v>
          </cell>
          <cell r="BJ497">
            <v>0</v>
          </cell>
          <cell r="BK497">
            <v>0</v>
          </cell>
          <cell r="BL497">
            <v>0</v>
          </cell>
          <cell r="BM497">
            <v>0</v>
          </cell>
          <cell r="BN497">
            <v>0</v>
          </cell>
          <cell r="BO497">
            <v>0</v>
          </cell>
          <cell r="BP497">
            <v>0</v>
          </cell>
          <cell r="BQ497">
            <v>0</v>
          </cell>
          <cell r="BR497">
            <v>0</v>
          </cell>
          <cell r="BS497">
            <v>0</v>
          </cell>
          <cell r="BU497">
            <v>0</v>
          </cell>
          <cell r="BV497">
            <v>500</v>
          </cell>
          <cell r="BW497">
            <v>0</v>
          </cell>
          <cell r="BY497">
            <v>3800</v>
          </cell>
          <cell r="BZ497">
            <v>1844</v>
          </cell>
        </row>
        <row r="498">
          <cell r="A498">
            <v>300999</v>
          </cell>
          <cell r="B498">
            <v>300969</v>
          </cell>
          <cell r="D498">
            <v>300999</v>
          </cell>
          <cell r="E498">
            <v>300</v>
          </cell>
          <cell r="F498">
            <v>30</v>
          </cell>
          <cell r="G498" t="str">
            <v>Thermal Plant Property Maint</v>
          </cell>
          <cell r="I498">
            <v>0</v>
          </cell>
          <cell r="K498">
            <v>0</v>
          </cell>
          <cell r="M498">
            <v>0</v>
          </cell>
          <cell r="O498">
            <v>0</v>
          </cell>
          <cell r="Q498">
            <v>0</v>
          </cell>
          <cell r="S498">
            <v>0</v>
          </cell>
          <cell r="U498">
            <v>0</v>
          </cell>
          <cell r="V498">
            <v>0</v>
          </cell>
          <cell r="W498">
            <v>0</v>
          </cell>
          <cell r="X498">
            <v>0</v>
          </cell>
          <cell r="Y498">
            <v>0</v>
          </cell>
          <cell r="Z498">
            <v>0</v>
          </cell>
          <cell r="AA498">
            <v>0</v>
          </cell>
          <cell r="AB498">
            <v>0</v>
          </cell>
          <cell r="AC498">
            <v>0</v>
          </cell>
          <cell r="AD498">
            <v>105</v>
          </cell>
          <cell r="AE498">
            <v>5880</v>
          </cell>
          <cell r="AF498">
            <v>0</v>
          </cell>
          <cell r="AG498">
            <v>0</v>
          </cell>
          <cell r="AH498">
            <v>0</v>
          </cell>
          <cell r="AI498">
            <v>0</v>
          </cell>
          <cell r="AJ498">
            <v>0</v>
          </cell>
          <cell r="AK498">
            <v>0</v>
          </cell>
          <cell r="AL498">
            <v>0</v>
          </cell>
          <cell r="AM498">
            <v>0</v>
          </cell>
          <cell r="AN498">
            <v>0</v>
          </cell>
          <cell r="AO498">
            <v>0</v>
          </cell>
          <cell r="AP498">
            <v>0</v>
          </cell>
          <cell r="AQ498">
            <v>0</v>
          </cell>
          <cell r="AS498">
            <v>0</v>
          </cell>
          <cell r="AT498">
            <v>0</v>
          </cell>
          <cell r="AU498">
            <v>0</v>
          </cell>
          <cell r="AV498">
            <v>0</v>
          </cell>
          <cell r="AW498">
            <v>0</v>
          </cell>
          <cell r="AY498">
            <v>0</v>
          </cell>
          <cell r="AZ498">
            <v>0</v>
          </cell>
          <cell r="BA498">
            <v>0</v>
          </cell>
          <cell r="BB498">
            <v>0</v>
          </cell>
          <cell r="BC498">
            <v>0</v>
          </cell>
          <cell r="BD498">
            <v>0</v>
          </cell>
          <cell r="BE498">
            <v>0</v>
          </cell>
          <cell r="BF498">
            <v>0</v>
          </cell>
          <cell r="BG498">
            <v>0</v>
          </cell>
          <cell r="BH498">
            <v>0</v>
          </cell>
          <cell r="BI498">
            <v>0</v>
          </cell>
          <cell r="BJ498">
            <v>0</v>
          </cell>
          <cell r="BK498">
            <v>0</v>
          </cell>
          <cell r="BL498">
            <v>0</v>
          </cell>
          <cell r="BM498">
            <v>0</v>
          </cell>
          <cell r="BN498">
            <v>0</v>
          </cell>
          <cell r="BO498">
            <v>0</v>
          </cell>
          <cell r="BP498">
            <v>0</v>
          </cell>
          <cell r="BQ498">
            <v>0</v>
          </cell>
          <cell r="BR498">
            <v>0</v>
          </cell>
          <cell r="BS498">
            <v>0</v>
          </cell>
          <cell r="BT498">
            <v>0</v>
          </cell>
          <cell r="BU498">
            <v>0</v>
          </cell>
          <cell r="BV498">
            <v>800</v>
          </cell>
          <cell r="BW498">
            <v>0</v>
          </cell>
          <cell r="BY498">
            <v>3800</v>
          </cell>
          <cell r="BZ498">
            <v>6680</v>
          </cell>
        </row>
        <row r="499">
          <cell r="K499">
            <v>0</v>
          </cell>
          <cell r="O499">
            <v>0</v>
          </cell>
          <cell r="Q499">
            <v>0</v>
          </cell>
          <cell r="S499">
            <v>0</v>
          </cell>
          <cell r="AL499">
            <v>0</v>
          </cell>
          <cell r="BY499" t="str">
            <v>3800 Total</v>
          </cell>
          <cell r="BZ499">
            <v>25464</v>
          </cell>
        </row>
        <row r="500">
          <cell r="A500">
            <v>740034</v>
          </cell>
          <cell r="B500">
            <v>740034</v>
          </cell>
          <cell r="C500" t="str">
            <v>Blaine Desrosiers</v>
          </cell>
          <cell r="D500">
            <v>740034</v>
          </cell>
          <cell r="E500">
            <v>740</v>
          </cell>
          <cell r="F500">
            <v>40</v>
          </cell>
          <cell r="G500" t="str">
            <v>GG-Rideau Falls Partnership</v>
          </cell>
          <cell r="I500">
            <v>0</v>
          </cell>
          <cell r="K500">
            <v>0</v>
          </cell>
          <cell r="M500">
            <v>0</v>
          </cell>
          <cell r="O500">
            <v>0</v>
          </cell>
          <cell r="Q500">
            <v>0</v>
          </cell>
          <cell r="S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S500">
            <v>0</v>
          </cell>
          <cell r="AT500">
            <v>0</v>
          </cell>
          <cell r="AU500">
            <v>0</v>
          </cell>
          <cell r="AV500">
            <v>0</v>
          </cell>
          <cell r="AW500">
            <v>0</v>
          </cell>
          <cell r="AY500">
            <v>0</v>
          </cell>
          <cell r="AZ500">
            <v>0</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Y500">
            <v>4001</v>
          </cell>
          <cell r="BZ500">
            <v>0</v>
          </cell>
        </row>
        <row r="501">
          <cell r="A501">
            <v>740035</v>
          </cell>
          <cell r="B501">
            <v>740035</v>
          </cell>
          <cell r="C501" t="str">
            <v>Blaine Desrosiers</v>
          </cell>
          <cell r="D501">
            <v>740035</v>
          </cell>
          <cell r="E501">
            <v>740</v>
          </cell>
          <cell r="F501">
            <v>40</v>
          </cell>
          <cell r="G501" t="str">
            <v>GG August 2003 Heat Wave</v>
          </cell>
          <cell r="I501">
            <v>0</v>
          </cell>
          <cell r="K501">
            <v>0</v>
          </cell>
          <cell r="M501">
            <v>0</v>
          </cell>
          <cell r="O501">
            <v>0</v>
          </cell>
          <cell r="Q501">
            <v>0</v>
          </cell>
          <cell r="S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cell r="AO501">
            <v>0</v>
          </cell>
          <cell r="AP501">
            <v>0</v>
          </cell>
          <cell r="AQ501">
            <v>0</v>
          </cell>
          <cell r="AS501">
            <v>0</v>
          </cell>
          <cell r="AT501">
            <v>0</v>
          </cell>
          <cell r="AU501">
            <v>0</v>
          </cell>
          <cell r="AV501">
            <v>0</v>
          </cell>
          <cell r="AW501">
            <v>0</v>
          </cell>
          <cell r="AY501">
            <v>0</v>
          </cell>
          <cell r="AZ501">
            <v>0</v>
          </cell>
          <cell r="BA501">
            <v>0</v>
          </cell>
          <cell r="BB501">
            <v>0</v>
          </cell>
          <cell r="BC501">
            <v>0</v>
          </cell>
          <cell r="BD501">
            <v>0</v>
          </cell>
          <cell r="BE501">
            <v>0</v>
          </cell>
          <cell r="BF501">
            <v>0</v>
          </cell>
          <cell r="BG501">
            <v>0</v>
          </cell>
          <cell r="BH501">
            <v>0</v>
          </cell>
          <cell r="BI501">
            <v>0</v>
          </cell>
          <cell r="BJ501">
            <v>0</v>
          </cell>
          <cell r="BK501">
            <v>0</v>
          </cell>
          <cell r="BL501">
            <v>0</v>
          </cell>
          <cell r="BM501">
            <v>0</v>
          </cell>
          <cell r="BN501">
            <v>0</v>
          </cell>
          <cell r="BO501">
            <v>0</v>
          </cell>
          <cell r="BP501">
            <v>0</v>
          </cell>
          <cell r="BQ501">
            <v>0</v>
          </cell>
          <cell r="BR501">
            <v>0</v>
          </cell>
          <cell r="BS501">
            <v>0</v>
          </cell>
          <cell r="BT501">
            <v>0</v>
          </cell>
          <cell r="BU501">
            <v>0</v>
          </cell>
          <cell r="BV501">
            <v>0</v>
          </cell>
          <cell r="BW501">
            <v>0</v>
          </cell>
          <cell r="BY501">
            <v>4001</v>
          </cell>
          <cell r="BZ501">
            <v>0</v>
          </cell>
        </row>
        <row r="502">
          <cell r="A502">
            <v>740043</v>
          </cell>
          <cell r="B502">
            <v>740043</v>
          </cell>
          <cell r="C502" t="str">
            <v>Blaine Desrosiers</v>
          </cell>
          <cell r="D502">
            <v>740043</v>
          </cell>
          <cell r="E502">
            <v>740</v>
          </cell>
          <cell r="F502">
            <v>40</v>
          </cell>
          <cell r="G502" t="str">
            <v>GG Generation Mgmt Function</v>
          </cell>
          <cell r="I502">
            <v>0</v>
          </cell>
          <cell r="K502">
            <v>0</v>
          </cell>
          <cell r="M502">
            <v>0</v>
          </cell>
          <cell r="O502">
            <v>0</v>
          </cell>
          <cell r="Q502">
            <v>0</v>
          </cell>
          <cell r="S502">
            <v>0</v>
          </cell>
          <cell r="U502">
            <v>0</v>
          </cell>
          <cell r="V502">
            <v>0</v>
          </cell>
          <cell r="W502">
            <v>0</v>
          </cell>
          <cell r="X502">
            <v>0</v>
          </cell>
          <cell r="Y502">
            <v>0</v>
          </cell>
          <cell r="Z502">
            <v>0</v>
          </cell>
          <cell r="AA502">
            <v>0</v>
          </cell>
          <cell r="AB502">
            <v>0</v>
          </cell>
          <cell r="AC502">
            <v>0</v>
          </cell>
          <cell r="AD502">
            <v>924</v>
          </cell>
          <cell r="AE502">
            <v>51744</v>
          </cell>
          <cell r="AF502">
            <v>0</v>
          </cell>
          <cell r="AG502">
            <v>0</v>
          </cell>
          <cell r="AH502">
            <v>0</v>
          </cell>
          <cell r="AI502">
            <v>0</v>
          </cell>
          <cell r="AJ502">
            <v>0</v>
          </cell>
          <cell r="AK502">
            <v>0</v>
          </cell>
          <cell r="AL502">
            <v>0</v>
          </cell>
          <cell r="AM502">
            <v>0</v>
          </cell>
          <cell r="AN502">
            <v>0</v>
          </cell>
          <cell r="AO502">
            <v>0</v>
          </cell>
          <cell r="AP502">
            <v>0</v>
          </cell>
          <cell r="AQ502">
            <v>0</v>
          </cell>
          <cell r="AS502">
            <v>0</v>
          </cell>
          <cell r="AT502">
            <v>0</v>
          </cell>
          <cell r="AU502">
            <v>0</v>
          </cell>
          <cell r="AV502">
            <v>0</v>
          </cell>
          <cell r="AW502">
            <v>0</v>
          </cell>
          <cell r="AY502">
            <v>0</v>
          </cell>
          <cell r="AZ502">
            <v>0</v>
          </cell>
          <cell r="BA502">
            <v>0</v>
          </cell>
          <cell r="BB502">
            <v>0</v>
          </cell>
          <cell r="BC502">
            <v>0</v>
          </cell>
          <cell r="BD502">
            <v>0</v>
          </cell>
          <cell r="BE502">
            <v>0</v>
          </cell>
          <cell r="BF502">
            <v>0</v>
          </cell>
          <cell r="BG502">
            <v>0</v>
          </cell>
          <cell r="BH502">
            <v>0</v>
          </cell>
          <cell r="BI502">
            <v>0</v>
          </cell>
          <cell r="BJ502">
            <v>0</v>
          </cell>
          <cell r="BK502">
            <v>0</v>
          </cell>
          <cell r="BL502">
            <v>0</v>
          </cell>
          <cell r="BM502">
            <v>0</v>
          </cell>
          <cell r="BN502">
            <v>0</v>
          </cell>
          <cell r="BO502">
            <v>0</v>
          </cell>
          <cell r="BP502">
            <v>0</v>
          </cell>
          <cell r="BQ502">
            <v>0</v>
          </cell>
          <cell r="BR502">
            <v>0</v>
          </cell>
          <cell r="BS502">
            <v>0</v>
          </cell>
          <cell r="BT502">
            <v>0</v>
          </cell>
          <cell r="BU502">
            <v>0</v>
          </cell>
          <cell r="BV502">
            <v>0</v>
          </cell>
          <cell r="BW502">
            <v>0</v>
          </cell>
          <cell r="BY502">
            <v>4001</v>
          </cell>
          <cell r="BZ502">
            <v>51744</v>
          </cell>
        </row>
        <row r="503">
          <cell r="A503">
            <v>740044</v>
          </cell>
          <cell r="B503">
            <v>740044</v>
          </cell>
          <cell r="C503" t="str">
            <v>Blaine Desrosiers</v>
          </cell>
          <cell r="D503">
            <v>740044</v>
          </cell>
          <cell r="E503">
            <v>740</v>
          </cell>
          <cell r="F503">
            <v>40</v>
          </cell>
          <cell r="G503" t="str">
            <v>GG Gener General Fleet Maintenance</v>
          </cell>
          <cell r="I503">
            <v>0</v>
          </cell>
          <cell r="K503">
            <v>0</v>
          </cell>
          <cell r="M503">
            <v>0</v>
          </cell>
          <cell r="O503">
            <v>0</v>
          </cell>
          <cell r="Q503">
            <v>0</v>
          </cell>
          <cell r="S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S503">
            <v>0</v>
          </cell>
          <cell r="AT503">
            <v>0</v>
          </cell>
          <cell r="AU503">
            <v>0</v>
          </cell>
          <cell r="AV503">
            <v>0</v>
          </cell>
          <cell r="AW503">
            <v>0</v>
          </cell>
          <cell r="AY503">
            <v>0</v>
          </cell>
          <cell r="AZ503">
            <v>0</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0</v>
          </cell>
          <cell r="BV503">
            <v>0</v>
          </cell>
          <cell r="BW503">
            <v>0</v>
          </cell>
          <cell r="BY503">
            <v>4001</v>
          </cell>
          <cell r="BZ503">
            <v>0</v>
          </cell>
        </row>
        <row r="504">
          <cell r="A504">
            <v>740050</v>
          </cell>
          <cell r="B504">
            <v>740050</v>
          </cell>
          <cell r="C504" t="str">
            <v>Blaine Desrosiers</v>
          </cell>
          <cell r="D504">
            <v>740050</v>
          </cell>
          <cell r="E504">
            <v>740</v>
          </cell>
          <cell r="F504">
            <v>40</v>
          </cell>
          <cell r="G504" t="str">
            <v>GG-Engineering Services</v>
          </cell>
          <cell r="I504">
            <v>0</v>
          </cell>
          <cell r="K504">
            <v>0</v>
          </cell>
          <cell r="M504">
            <v>0</v>
          </cell>
          <cell r="O504">
            <v>0</v>
          </cell>
          <cell r="Q504">
            <v>0</v>
          </cell>
          <cell r="S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0</v>
          </cell>
          <cell r="AI504">
            <v>0</v>
          </cell>
          <cell r="AJ504">
            <v>0</v>
          </cell>
          <cell r="AK504">
            <v>0</v>
          </cell>
          <cell r="AL504">
            <v>0</v>
          </cell>
          <cell r="AM504">
            <v>0</v>
          </cell>
          <cell r="AN504">
            <v>0</v>
          </cell>
          <cell r="AO504">
            <v>0</v>
          </cell>
          <cell r="AP504">
            <v>0</v>
          </cell>
          <cell r="AQ504">
            <v>0</v>
          </cell>
          <cell r="AS504">
            <v>0</v>
          </cell>
          <cell r="AT504">
            <v>0</v>
          </cell>
          <cell r="AU504">
            <v>0</v>
          </cell>
          <cell r="AV504">
            <v>0</v>
          </cell>
          <cell r="AW504">
            <v>0</v>
          </cell>
          <cell r="AY504">
            <v>0</v>
          </cell>
          <cell r="AZ504">
            <v>0</v>
          </cell>
          <cell r="BA504">
            <v>0</v>
          </cell>
          <cell r="BB504">
            <v>0</v>
          </cell>
          <cell r="BC504">
            <v>0</v>
          </cell>
          <cell r="BD504">
            <v>0</v>
          </cell>
          <cell r="BE504">
            <v>0</v>
          </cell>
          <cell r="BF504">
            <v>0</v>
          </cell>
          <cell r="BG504">
            <v>0</v>
          </cell>
          <cell r="BH504">
            <v>0</v>
          </cell>
          <cell r="BI504">
            <v>0</v>
          </cell>
          <cell r="BJ504">
            <v>0</v>
          </cell>
          <cell r="BK504">
            <v>0</v>
          </cell>
          <cell r="BL504">
            <v>0</v>
          </cell>
          <cell r="BM504">
            <v>0</v>
          </cell>
          <cell r="BN504">
            <v>0</v>
          </cell>
          <cell r="BO504">
            <v>0</v>
          </cell>
          <cell r="BP504">
            <v>0</v>
          </cell>
          <cell r="BQ504">
            <v>0</v>
          </cell>
          <cell r="BR504">
            <v>0</v>
          </cell>
          <cell r="BS504">
            <v>0</v>
          </cell>
          <cell r="BT504">
            <v>0</v>
          </cell>
          <cell r="BU504">
            <v>0</v>
          </cell>
          <cell r="BV504">
            <v>0</v>
          </cell>
          <cell r="BW504">
            <v>0</v>
          </cell>
          <cell r="BY504">
            <v>4001</v>
          </cell>
          <cell r="BZ504">
            <v>0</v>
          </cell>
        </row>
        <row r="505">
          <cell r="A505">
            <v>0</v>
          </cell>
          <cell r="K505">
            <v>0</v>
          </cell>
          <cell r="M505">
            <v>0</v>
          </cell>
          <cell r="O505">
            <v>0</v>
          </cell>
          <cell r="Q505">
            <v>0</v>
          </cell>
          <cell r="S505">
            <v>0</v>
          </cell>
          <cell r="U505">
            <v>0</v>
          </cell>
          <cell r="V505">
            <v>0</v>
          </cell>
          <cell r="W505">
            <v>0</v>
          </cell>
          <cell r="X505">
            <v>0</v>
          </cell>
          <cell r="Y505">
            <v>0</v>
          </cell>
          <cell r="BO505">
            <v>0</v>
          </cell>
          <cell r="BV505">
            <v>0</v>
          </cell>
          <cell r="BY505" t="str">
            <v>4001 Total</v>
          </cell>
          <cell r="BZ505">
            <v>51744</v>
          </cell>
        </row>
        <row r="506">
          <cell r="A506">
            <v>740011</v>
          </cell>
          <cell r="B506">
            <v>740011</v>
          </cell>
          <cell r="C506" t="str">
            <v>Blaine Desrosiers</v>
          </cell>
          <cell r="D506">
            <v>740011</v>
          </cell>
          <cell r="E506">
            <v>740</v>
          </cell>
          <cell r="F506">
            <v>40</v>
          </cell>
          <cell r="G506" t="str">
            <v>GG Brewer Mills Maint of Building</v>
          </cell>
          <cell r="I506">
            <v>0</v>
          </cell>
          <cell r="K506">
            <v>0</v>
          </cell>
          <cell r="M506">
            <v>0</v>
          </cell>
          <cell r="O506">
            <v>0</v>
          </cell>
          <cell r="Q506">
            <v>0</v>
          </cell>
          <cell r="S506">
            <v>0</v>
          </cell>
          <cell r="U506">
            <v>0</v>
          </cell>
          <cell r="V506">
            <v>0</v>
          </cell>
          <cell r="W506">
            <v>0</v>
          </cell>
          <cell r="X506">
            <v>0</v>
          </cell>
          <cell r="Y506">
            <v>0</v>
          </cell>
          <cell r="Z506">
            <v>0</v>
          </cell>
          <cell r="AA506">
            <v>0</v>
          </cell>
          <cell r="AB506">
            <v>0</v>
          </cell>
          <cell r="AC506">
            <v>0</v>
          </cell>
          <cell r="AD506">
            <v>32</v>
          </cell>
          <cell r="AE506">
            <v>1792</v>
          </cell>
          <cell r="AF506">
            <v>0</v>
          </cell>
          <cell r="AG506">
            <v>0</v>
          </cell>
          <cell r="AH506">
            <v>0</v>
          </cell>
          <cell r="AI506">
            <v>0</v>
          </cell>
          <cell r="AJ506">
            <v>0</v>
          </cell>
          <cell r="AK506">
            <v>0</v>
          </cell>
          <cell r="AL506">
            <v>0</v>
          </cell>
          <cell r="AM506">
            <v>0</v>
          </cell>
          <cell r="AN506">
            <v>0</v>
          </cell>
          <cell r="AO506">
            <v>0</v>
          </cell>
          <cell r="AP506">
            <v>0</v>
          </cell>
          <cell r="AQ506">
            <v>0</v>
          </cell>
          <cell r="AS506">
            <v>0</v>
          </cell>
          <cell r="AT506">
            <v>0</v>
          </cell>
          <cell r="AU506">
            <v>0</v>
          </cell>
          <cell r="AV506">
            <v>0</v>
          </cell>
          <cell r="AW506">
            <v>0</v>
          </cell>
          <cell r="AY506">
            <v>0</v>
          </cell>
          <cell r="AZ506">
            <v>0</v>
          </cell>
          <cell r="BA506">
            <v>0</v>
          </cell>
          <cell r="BB506">
            <v>0</v>
          </cell>
          <cell r="BC506">
            <v>0</v>
          </cell>
          <cell r="BD506">
            <v>0</v>
          </cell>
          <cell r="BE506">
            <v>0</v>
          </cell>
          <cell r="BF506">
            <v>0</v>
          </cell>
          <cell r="BG506">
            <v>0</v>
          </cell>
          <cell r="BH506">
            <v>0</v>
          </cell>
          <cell r="BI506">
            <v>0</v>
          </cell>
          <cell r="BJ506">
            <v>0</v>
          </cell>
          <cell r="BK506">
            <v>0</v>
          </cell>
          <cell r="BL506">
            <v>0</v>
          </cell>
          <cell r="BM506">
            <v>0</v>
          </cell>
          <cell r="BN506">
            <v>0</v>
          </cell>
          <cell r="BO506">
            <v>0</v>
          </cell>
          <cell r="BP506">
            <v>0</v>
          </cell>
          <cell r="BQ506">
            <v>0</v>
          </cell>
          <cell r="BR506">
            <v>0</v>
          </cell>
          <cell r="BS506">
            <v>0</v>
          </cell>
          <cell r="BT506">
            <v>0</v>
          </cell>
          <cell r="BU506">
            <v>0</v>
          </cell>
          <cell r="BV506">
            <v>0</v>
          </cell>
          <cell r="BW506">
            <v>0</v>
          </cell>
          <cell r="BY506">
            <v>4010</v>
          </cell>
          <cell r="BZ506">
            <v>1792</v>
          </cell>
        </row>
        <row r="507">
          <cell r="A507">
            <v>740012</v>
          </cell>
          <cell r="B507">
            <v>740012</v>
          </cell>
          <cell r="C507" t="str">
            <v>Blaine Desrosiers</v>
          </cell>
          <cell r="D507">
            <v>740012</v>
          </cell>
          <cell r="E507">
            <v>740</v>
          </cell>
          <cell r="F507">
            <v>40</v>
          </cell>
          <cell r="G507" t="str">
            <v>GG Brewer Mills Maint of House</v>
          </cell>
          <cell r="I507">
            <v>0</v>
          </cell>
          <cell r="K507">
            <v>0</v>
          </cell>
          <cell r="M507">
            <v>0</v>
          </cell>
          <cell r="O507">
            <v>0</v>
          </cell>
          <cell r="Q507">
            <v>0</v>
          </cell>
          <cell r="S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0</v>
          </cell>
          <cell r="AI507">
            <v>0</v>
          </cell>
          <cell r="AJ507">
            <v>0</v>
          </cell>
          <cell r="AK507">
            <v>0</v>
          </cell>
          <cell r="AL507">
            <v>0</v>
          </cell>
          <cell r="AM507">
            <v>0</v>
          </cell>
          <cell r="AN507">
            <v>0</v>
          </cell>
          <cell r="AO507">
            <v>0</v>
          </cell>
          <cell r="AP507">
            <v>0</v>
          </cell>
          <cell r="AQ507">
            <v>0</v>
          </cell>
          <cell r="AS507">
            <v>0</v>
          </cell>
          <cell r="AT507">
            <v>0</v>
          </cell>
          <cell r="AU507">
            <v>0</v>
          </cell>
          <cell r="AV507">
            <v>0</v>
          </cell>
          <cell r="AW507">
            <v>0</v>
          </cell>
          <cell r="AY507">
            <v>0</v>
          </cell>
          <cell r="AZ507">
            <v>0</v>
          </cell>
          <cell r="BA507">
            <v>0</v>
          </cell>
          <cell r="BB507">
            <v>0</v>
          </cell>
          <cell r="BC507">
            <v>0</v>
          </cell>
          <cell r="BD507">
            <v>0</v>
          </cell>
          <cell r="BE507">
            <v>0</v>
          </cell>
          <cell r="BF507">
            <v>0</v>
          </cell>
          <cell r="BG507">
            <v>0</v>
          </cell>
          <cell r="BH507">
            <v>0</v>
          </cell>
          <cell r="BI507">
            <v>0</v>
          </cell>
          <cell r="BJ507">
            <v>0</v>
          </cell>
          <cell r="BK507">
            <v>0</v>
          </cell>
          <cell r="BL507">
            <v>0</v>
          </cell>
          <cell r="BM507">
            <v>0</v>
          </cell>
          <cell r="BN507">
            <v>0</v>
          </cell>
          <cell r="BO507">
            <v>0</v>
          </cell>
          <cell r="BP507">
            <v>0</v>
          </cell>
          <cell r="BQ507">
            <v>0</v>
          </cell>
          <cell r="BR507">
            <v>0</v>
          </cell>
          <cell r="BS507">
            <v>0</v>
          </cell>
          <cell r="BT507">
            <v>0</v>
          </cell>
          <cell r="BU507">
            <v>0</v>
          </cell>
          <cell r="BV507">
            <v>0</v>
          </cell>
          <cell r="BW507">
            <v>0</v>
          </cell>
          <cell r="BY507">
            <v>4010</v>
          </cell>
          <cell r="BZ507">
            <v>0</v>
          </cell>
        </row>
        <row r="508">
          <cell r="A508">
            <v>740013</v>
          </cell>
          <cell r="B508">
            <v>740013</v>
          </cell>
          <cell r="C508" t="str">
            <v>Blaine Desrosiers</v>
          </cell>
          <cell r="D508">
            <v>740013</v>
          </cell>
          <cell r="E508">
            <v>740</v>
          </cell>
          <cell r="F508">
            <v>40</v>
          </cell>
          <cell r="G508" t="str">
            <v>GG Brewers Maint of Canals, Pens, Tanks</v>
          </cell>
          <cell r="I508">
            <v>0</v>
          </cell>
          <cell r="K508">
            <v>0</v>
          </cell>
          <cell r="M508">
            <v>0</v>
          </cell>
          <cell r="O508">
            <v>0</v>
          </cell>
          <cell r="Q508">
            <v>0</v>
          </cell>
          <cell r="S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0</v>
          </cell>
          <cell r="AI508">
            <v>0</v>
          </cell>
          <cell r="AJ508">
            <v>0</v>
          </cell>
          <cell r="AK508">
            <v>0</v>
          </cell>
          <cell r="AL508">
            <v>0</v>
          </cell>
          <cell r="AM508">
            <v>0</v>
          </cell>
          <cell r="AN508">
            <v>0</v>
          </cell>
          <cell r="AO508">
            <v>0</v>
          </cell>
          <cell r="AP508">
            <v>0</v>
          </cell>
          <cell r="AQ508">
            <v>0</v>
          </cell>
          <cell r="AS508">
            <v>0</v>
          </cell>
          <cell r="AT508">
            <v>0</v>
          </cell>
          <cell r="AU508">
            <v>0</v>
          </cell>
          <cell r="AV508">
            <v>0</v>
          </cell>
          <cell r="AW508">
            <v>0</v>
          </cell>
          <cell r="AY508">
            <v>0</v>
          </cell>
          <cell r="AZ508">
            <v>0</v>
          </cell>
          <cell r="BA508">
            <v>0</v>
          </cell>
          <cell r="BB508">
            <v>0</v>
          </cell>
          <cell r="BC508">
            <v>0</v>
          </cell>
          <cell r="BD508">
            <v>0</v>
          </cell>
          <cell r="BE508">
            <v>0</v>
          </cell>
          <cell r="BF508">
            <v>0</v>
          </cell>
          <cell r="BG508">
            <v>0</v>
          </cell>
          <cell r="BH508">
            <v>0</v>
          </cell>
          <cell r="BI508">
            <v>0</v>
          </cell>
          <cell r="BJ508">
            <v>0</v>
          </cell>
          <cell r="BK508">
            <v>0</v>
          </cell>
          <cell r="BL508">
            <v>0</v>
          </cell>
          <cell r="BM508">
            <v>0</v>
          </cell>
          <cell r="BN508">
            <v>0</v>
          </cell>
          <cell r="BO508">
            <v>0</v>
          </cell>
          <cell r="BP508">
            <v>0</v>
          </cell>
          <cell r="BQ508">
            <v>0</v>
          </cell>
          <cell r="BR508">
            <v>0</v>
          </cell>
          <cell r="BS508">
            <v>0</v>
          </cell>
          <cell r="BT508">
            <v>0</v>
          </cell>
          <cell r="BU508">
            <v>0</v>
          </cell>
          <cell r="BV508">
            <v>0</v>
          </cell>
          <cell r="BW508">
            <v>0</v>
          </cell>
          <cell r="BY508">
            <v>4010</v>
          </cell>
          <cell r="BZ508">
            <v>0</v>
          </cell>
        </row>
        <row r="509">
          <cell r="A509">
            <v>740014</v>
          </cell>
          <cell r="B509">
            <v>740014</v>
          </cell>
          <cell r="C509" t="str">
            <v>Blaine Desrosiers</v>
          </cell>
          <cell r="D509">
            <v>740014</v>
          </cell>
          <cell r="E509">
            <v>740</v>
          </cell>
          <cell r="F509">
            <v>40</v>
          </cell>
          <cell r="G509" t="str">
            <v>GG Brewer Mills Maint of Generators</v>
          </cell>
          <cell r="I509">
            <v>0</v>
          </cell>
          <cell r="K509">
            <v>0</v>
          </cell>
          <cell r="M509">
            <v>0</v>
          </cell>
          <cell r="O509">
            <v>0</v>
          </cell>
          <cell r="Q509">
            <v>0</v>
          </cell>
          <cell r="S509">
            <v>0</v>
          </cell>
          <cell r="U509">
            <v>0</v>
          </cell>
          <cell r="V509">
            <v>0</v>
          </cell>
          <cell r="W509">
            <v>0</v>
          </cell>
          <cell r="X509">
            <v>0</v>
          </cell>
          <cell r="Y509">
            <v>0</v>
          </cell>
          <cell r="Z509">
            <v>0</v>
          </cell>
          <cell r="AA509">
            <v>0</v>
          </cell>
          <cell r="AB509">
            <v>0</v>
          </cell>
          <cell r="AC509">
            <v>0</v>
          </cell>
          <cell r="AD509">
            <v>32</v>
          </cell>
          <cell r="AE509">
            <v>1792</v>
          </cell>
          <cell r="AF509">
            <v>0</v>
          </cell>
          <cell r="AG509">
            <v>0</v>
          </cell>
          <cell r="AH509">
            <v>0</v>
          </cell>
          <cell r="AI509">
            <v>0</v>
          </cell>
          <cell r="AJ509">
            <v>0</v>
          </cell>
          <cell r="AK509">
            <v>0</v>
          </cell>
          <cell r="AL509">
            <v>0</v>
          </cell>
          <cell r="AM509">
            <v>0</v>
          </cell>
          <cell r="AN509">
            <v>0</v>
          </cell>
          <cell r="AO509">
            <v>0</v>
          </cell>
          <cell r="AP509">
            <v>0</v>
          </cell>
          <cell r="AQ509">
            <v>0</v>
          </cell>
          <cell r="AS509">
            <v>0</v>
          </cell>
          <cell r="AT509">
            <v>0</v>
          </cell>
          <cell r="AU509">
            <v>0</v>
          </cell>
          <cell r="AV509">
            <v>0</v>
          </cell>
          <cell r="AW509">
            <v>0</v>
          </cell>
          <cell r="AY509">
            <v>0</v>
          </cell>
          <cell r="AZ509">
            <v>0</v>
          </cell>
          <cell r="BA509">
            <v>0</v>
          </cell>
          <cell r="BB509">
            <v>0</v>
          </cell>
          <cell r="BC509">
            <v>0</v>
          </cell>
          <cell r="BD509">
            <v>0</v>
          </cell>
          <cell r="BE509">
            <v>0</v>
          </cell>
          <cell r="BF509">
            <v>0</v>
          </cell>
          <cell r="BG509">
            <v>0</v>
          </cell>
          <cell r="BH509">
            <v>0</v>
          </cell>
          <cell r="BI509">
            <v>0</v>
          </cell>
          <cell r="BJ509">
            <v>0</v>
          </cell>
          <cell r="BK509">
            <v>0</v>
          </cell>
          <cell r="BL509">
            <v>0</v>
          </cell>
          <cell r="BM509">
            <v>0</v>
          </cell>
          <cell r="BN509">
            <v>0</v>
          </cell>
          <cell r="BO509">
            <v>0</v>
          </cell>
          <cell r="BP509">
            <v>0</v>
          </cell>
          <cell r="BQ509">
            <v>0</v>
          </cell>
          <cell r="BR509">
            <v>0</v>
          </cell>
          <cell r="BS509">
            <v>0</v>
          </cell>
          <cell r="BT509">
            <v>0</v>
          </cell>
          <cell r="BU509">
            <v>0</v>
          </cell>
          <cell r="BV509">
            <v>0</v>
          </cell>
          <cell r="BW509">
            <v>0</v>
          </cell>
          <cell r="BY509">
            <v>4010</v>
          </cell>
          <cell r="BZ509">
            <v>1792</v>
          </cell>
        </row>
        <row r="510">
          <cell r="A510">
            <v>740015</v>
          </cell>
          <cell r="B510">
            <v>740015</v>
          </cell>
          <cell r="C510" t="str">
            <v>Blaine Desrosiers</v>
          </cell>
          <cell r="D510">
            <v>740015</v>
          </cell>
          <cell r="E510">
            <v>740</v>
          </cell>
          <cell r="F510">
            <v>40</v>
          </cell>
          <cell r="G510" t="str">
            <v>GG Brewer Mills Maint of Elec Plant</v>
          </cell>
          <cell r="I510">
            <v>0</v>
          </cell>
          <cell r="K510">
            <v>0</v>
          </cell>
          <cell r="M510">
            <v>0</v>
          </cell>
          <cell r="O510">
            <v>0</v>
          </cell>
          <cell r="Q510">
            <v>0</v>
          </cell>
          <cell r="S510">
            <v>0</v>
          </cell>
          <cell r="U510">
            <v>0</v>
          </cell>
          <cell r="V510">
            <v>0</v>
          </cell>
          <cell r="W510">
            <v>0</v>
          </cell>
          <cell r="X510">
            <v>0</v>
          </cell>
          <cell r="Y510">
            <v>0</v>
          </cell>
          <cell r="Z510">
            <v>0</v>
          </cell>
          <cell r="AA510">
            <v>0</v>
          </cell>
          <cell r="AB510">
            <v>0</v>
          </cell>
          <cell r="AC510">
            <v>0</v>
          </cell>
          <cell r="AD510">
            <v>32</v>
          </cell>
          <cell r="AE510">
            <v>1792</v>
          </cell>
          <cell r="AF510">
            <v>0</v>
          </cell>
          <cell r="AG510">
            <v>0</v>
          </cell>
          <cell r="AH510">
            <v>0</v>
          </cell>
          <cell r="AI510">
            <v>0</v>
          </cell>
          <cell r="AJ510">
            <v>0</v>
          </cell>
          <cell r="AK510">
            <v>0</v>
          </cell>
          <cell r="AL510">
            <v>0</v>
          </cell>
          <cell r="AM510">
            <v>0</v>
          </cell>
          <cell r="AN510">
            <v>0</v>
          </cell>
          <cell r="AO510">
            <v>0</v>
          </cell>
          <cell r="AP510">
            <v>0</v>
          </cell>
          <cell r="AQ510">
            <v>0</v>
          </cell>
          <cell r="AS510">
            <v>0</v>
          </cell>
          <cell r="AT510">
            <v>0</v>
          </cell>
          <cell r="AU510">
            <v>0</v>
          </cell>
          <cell r="AV510">
            <v>0</v>
          </cell>
          <cell r="AW510">
            <v>0</v>
          </cell>
          <cell r="AY510">
            <v>0</v>
          </cell>
          <cell r="AZ510">
            <v>0</v>
          </cell>
          <cell r="BA510">
            <v>0</v>
          </cell>
          <cell r="BB510">
            <v>0</v>
          </cell>
          <cell r="BC510">
            <v>0</v>
          </cell>
          <cell r="BD510">
            <v>0</v>
          </cell>
          <cell r="BE510">
            <v>0</v>
          </cell>
          <cell r="BF510">
            <v>0</v>
          </cell>
          <cell r="BG510">
            <v>0</v>
          </cell>
          <cell r="BH510">
            <v>0</v>
          </cell>
          <cell r="BI510">
            <v>0</v>
          </cell>
          <cell r="BJ510">
            <v>0</v>
          </cell>
          <cell r="BK510">
            <v>0</v>
          </cell>
          <cell r="BL510">
            <v>0</v>
          </cell>
          <cell r="BM510">
            <v>0</v>
          </cell>
          <cell r="BN510">
            <v>0</v>
          </cell>
          <cell r="BO510">
            <v>0</v>
          </cell>
          <cell r="BP510">
            <v>0</v>
          </cell>
          <cell r="BQ510">
            <v>0</v>
          </cell>
          <cell r="BR510">
            <v>0</v>
          </cell>
          <cell r="BS510">
            <v>0</v>
          </cell>
          <cell r="BT510">
            <v>0</v>
          </cell>
          <cell r="BU510">
            <v>0</v>
          </cell>
          <cell r="BV510">
            <v>0</v>
          </cell>
          <cell r="BW510">
            <v>0</v>
          </cell>
          <cell r="BY510">
            <v>4010</v>
          </cell>
          <cell r="BZ510">
            <v>1792</v>
          </cell>
        </row>
        <row r="511">
          <cell r="A511">
            <v>740016</v>
          </cell>
          <cell r="B511">
            <v>740016</v>
          </cell>
          <cell r="C511" t="str">
            <v>Blaine Desrosiers</v>
          </cell>
          <cell r="D511">
            <v>740016</v>
          </cell>
          <cell r="E511">
            <v>740</v>
          </cell>
          <cell r="F511">
            <v>40</v>
          </cell>
          <cell r="G511" t="str">
            <v>GG Brewer Mills Land</v>
          </cell>
          <cell r="I511">
            <v>0</v>
          </cell>
          <cell r="K511">
            <v>0</v>
          </cell>
          <cell r="M511">
            <v>0</v>
          </cell>
          <cell r="O511">
            <v>0</v>
          </cell>
          <cell r="Q511">
            <v>0</v>
          </cell>
          <cell r="S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0</v>
          </cell>
          <cell r="AI511">
            <v>0</v>
          </cell>
          <cell r="AJ511">
            <v>0</v>
          </cell>
          <cell r="AK511">
            <v>0</v>
          </cell>
          <cell r="AL511">
            <v>0</v>
          </cell>
          <cell r="AM511">
            <v>0</v>
          </cell>
          <cell r="AN511">
            <v>0</v>
          </cell>
          <cell r="AO511">
            <v>0</v>
          </cell>
          <cell r="AP511">
            <v>0</v>
          </cell>
          <cell r="AQ511">
            <v>0</v>
          </cell>
          <cell r="AS511">
            <v>0</v>
          </cell>
          <cell r="AT511">
            <v>0</v>
          </cell>
          <cell r="AU511">
            <v>0</v>
          </cell>
          <cell r="AV511">
            <v>0</v>
          </cell>
          <cell r="AW511">
            <v>0</v>
          </cell>
          <cell r="AY511">
            <v>0</v>
          </cell>
          <cell r="AZ511">
            <v>0</v>
          </cell>
          <cell r="BA511">
            <v>0</v>
          </cell>
          <cell r="BB511">
            <v>0</v>
          </cell>
          <cell r="BC511">
            <v>0</v>
          </cell>
          <cell r="BD511">
            <v>0</v>
          </cell>
          <cell r="BE511">
            <v>0</v>
          </cell>
          <cell r="BF511">
            <v>0</v>
          </cell>
          <cell r="BG511">
            <v>0</v>
          </cell>
          <cell r="BH511">
            <v>0</v>
          </cell>
          <cell r="BI511">
            <v>0</v>
          </cell>
          <cell r="BJ511">
            <v>0</v>
          </cell>
          <cell r="BK511">
            <v>0</v>
          </cell>
          <cell r="BL511">
            <v>0</v>
          </cell>
          <cell r="BM511">
            <v>0</v>
          </cell>
          <cell r="BN511">
            <v>0</v>
          </cell>
          <cell r="BO511">
            <v>0</v>
          </cell>
          <cell r="BP511">
            <v>0</v>
          </cell>
          <cell r="BQ511">
            <v>0</v>
          </cell>
          <cell r="BR511">
            <v>0</v>
          </cell>
          <cell r="BS511">
            <v>0</v>
          </cell>
          <cell r="BT511">
            <v>0</v>
          </cell>
          <cell r="BU511">
            <v>0</v>
          </cell>
          <cell r="BV511">
            <v>0</v>
          </cell>
          <cell r="BW511">
            <v>0</v>
          </cell>
          <cell r="BY511">
            <v>4010</v>
          </cell>
          <cell r="BZ511">
            <v>0</v>
          </cell>
        </row>
        <row r="512">
          <cell r="A512">
            <v>740054</v>
          </cell>
          <cell r="B512">
            <v>740054</v>
          </cell>
          <cell r="C512" t="str">
            <v>Blaine Desrosiers</v>
          </cell>
          <cell r="D512">
            <v>740054</v>
          </cell>
          <cell r="E512">
            <v>740</v>
          </cell>
          <cell r="F512">
            <v>40</v>
          </cell>
          <cell r="G512" t="str">
            <v>GG Brewer Mills Capital Work</v>
          </cell>
          <cell r="I512">
            <v>0</v>
          </cell>
          <cell r="K512">
            <v>0</v>
          </cell>
          <cell r="M512">
            <v>0</v>
          </cell>
          <cell r="O512">
            <v>0</v>
          </cell>
          <cell r="Q512">
            <v>0</v>
          </cell>
          <cell r="S512">
            <v>0</v>
          </cell>
          <cell r="U512">
            <v>0</v>
          </cell>
          <cell r="V512">
            <v>0</v>
          </cell>
          <cell r="W512">
            <v>0</v>
          </cell>
          <cell r="X512">
            <v>0</v>
          </cell>
          <cell r="Y512">
            <v>0</v>
          </cell>
          <cell r="Z512">
            <v>0</v>
          </cell>
          <cell r="AA512">
            <v>0</v>
          </cell>
          <cell r="AB512">
            <v>0</v>
          </cell>
          <cell r="AC512">
            <v>0</v>
          </cell>
          <cell r="AD512">
            <v>4</v>
          </cell>
          <cell r="AE512">
            <v>224</v>
          </cell>
          <cell r="AF512">
            <v>0</v>
          </cell>
          <cell r="AG512">
            <v>0</v>
          </cell>
          <cell r="AH512">
            <v>0</v>
          </cell>
          <cell r="AI512">
            <v>0</v>
          </cell>
          <cell r="AJ512">
            <v>0</v>
          </cell>
          <cell r="AK512">
            <v>0</v>
          </cell>
          <cell r="AL512">
            <v>0</v>
          </cell>
          <cell r="AM512">
            <v>0</v>
          </cell>
          <cell r="AN512">
            <v>0</v>
          </cell>
          <cell r="AO512">
            <v>0</v>
          </cell>
          <cell r="AP512">
            <v>0</v>
          </cell>
          <cell r="AQ512">
            <v>0</v>
          </cell>
          <cell r="AS512">
            <v>0</v>
          </cell>
          <cell r="AT512">
            <v>0</v>
          </cell>
          <cell r="AU512">
            <v>0</v>
          </cell>
          <cell r="AV512">
            <v>0</v>
          </cell>
          <cell r="AW512">
            <v>0</v>
          </cell>
          <cell r="AY512">
            <v>0</v>
          </cell>
          <cell r="AZ512">
            <v>0</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S512">
            <v>0</v>
          </cell>
          <cell r="BT512">
            <v>0</v>
          </cell>
          <cell r="BU512">
            <v>0</v>
          </cell>
          <cell r="BV512">
            <v>0</v>
          </cell>
          <cell r="BW512">
            <v>0</v>
          </cell>
          <cell r="BY512">
            <v>4010</v>
          </cell>
          <cell r="BZ512">
            <v>224</v>
          </cell>
        </row>
        <row r="513">
          <cell r="A513">
            <v>740042</v>
          </cell>
          <cell r="B513">
            <v>740042</v>
          </cell>
          <cell r="C513" t="str">
            <v>Blaine Desrosiers</v>
          </cell>
          <cell r="D513">
            <v>740042</v>
          </cell>
          <cell r="E513">
            <v>740</v>
          </cell>
          <cell r="F513">
            <v>40</v>
          </cell>
          <cell r="G513" t="str">
            <v>GG Brewer Mills Operations</v>
          </cell>
          <cell r="I513">
            <v>0</v>
          </cell>
          <cell r="K513">
            <v>0</v>
          </cell>
          <cell r="M513">
            <v>0</v>
          </cell>
          <cell r="O513">
            <v>0</v>
          </cell>
          <cell r="Q513">
            <v>0</v>
          </cell>
          <cell r="S513">
            <v>0</v>
          </cell>
          <cell r="U513">
            <v>0</v>
          </cell>
          <cell r="V513">
            <v>0</v>
          </cell>
          <cell r="W513">
            <v>0</v>
          </cell>
          <cell r="X513">
            <v>0</v>
          </cell>
          <cell r="Y513">
            <v>0</v>
          </cell>
          <cell r="Z513">
            <v>0</v>
          </cell>
          <cell r="AA513">
            <v>0</v>
          </cell>
          <cell r="AB513">
            <v>0</v>
          </cell>
          <cell r="AC513">
            <v>0</v>
          </cell>
          <cell r="AD513">
            <v>32</v>
          </cell>
          <cell r="AE513">
            <v>1792</v>
          </cell>
          <cell r="AF513">
            <v>0</v>
          </cell>
          <cell r="AG513">
            <v>0</v>
          </cell>
          <cell r="AH513">
            <v>0</v>
          </cell>
          <cell r="AI513">
            <v>0</v>
          </cell>
          <cell r="AJ513">
            <v>0</v>
          </cell>
          <cell r="AK513">
            <v>0</v>
          </cell>
          <cell r="AL513">
            <v>0</v>
          </cell>
          <cell r="AM513">
            <v>0</v>
          </cell>
          <cell r="AN513">
            <v>0</v>
          </cell>
          <cell r="AO513">
            <v>0</v>
          </cell>
          <cell r="AP513">
            <v>0</v>
          </cell>
          <cell r="AQ513">
            <v>0</v>
          </cell>
          <cell r="AS513">
            <v>0</v>
          </cell>
          <cell r="AT513">
            <v>0</v>
          </cell>
          <cell r="AU513">
            <v>0</v>
          </cell>
          <cell r="AV513">
            <v>0</v>
          </cell>
          <cell r="AW513">
            <v>0</v>
          </cell>
          <cell r="AY513">
            <v>0</v>
          </cell>
          <cell r="AZ513">
            <v>0</v>
          </cell>
          <cell r="BA513">
            <v>0</v>
          </cell>
          <cell r="BB513">
            <v>0</v>
          </cell>
          <cell r="BC513">
            <v>0</v>
          </cell>
          <cell r="BD513">
            <v>0</v>
          </cell>
          <cell r="BE513">
            <v>0</v>
          </cell>
          <cell r="BF513">
            <v>0</v>
          </cell>
          <cell r="BG513">
            <v>0</v>
          </cell>
          <cell r="BH513">
            <v>0</v>
          </cell>
          <cell r="BI513">
            <v>0</v>
          </cell>
          <cell r="BJ513">
            <v>0</v>
          </cell>
          <cell r="BK513">
            <v>0</v>
          </cell>
          <cell r="BL513">
            <v>0</v>
          </cell>
          <cell r="BM513">
            <v>0</v>
          </cell>
          <cell r="BN513">
            <v>0</v>
          </cell>
          <cell r="BO513">
            <v>0</v>
          </cell>
          <cell r="BP513">
            <v>0</v>
          </cell>
          <cell r="BQ513">
            <v>0</v>
          </cell>
          <cell r="BR513">
            <v>0</v>
          </cell>
          <cell r="BS513">
            <v>0</v>
          </cell>
          <cell r="BT513">
            <v>25</v>
          </cell>
          <cell r="BU513">
            <v>1177.75</v>
          </cell>
          <cell r="BV513">
            <v>0</v>
          </cell>
          <cell r="BW513">
            <v>0</v>
          </cell>
          <cell r="BY513">
            <v>4010</v>
          </cell>
          <cell r="BZ513">
            <v>2969.75</v>
          </cell>
        </row>
        <row r="514">
          <cell r="A514">
            <v>0</v>
          </cell>
          <cell r="K514">
            <v>0</v>
          </cell>
          <cell r="M514">
            <v>0</v>
          </cell>
          <cell r="O514">
            <v>0</v>
          </cell>
          <cell r="Q514">
            <v>0</v>
          </cell>
          <cell r="S514">
            <v>0</v>
          </cell>
          <cell r="U514">
            <v>0</v>
          </cell>
          <cell r="V514">
            <v>0</v>
          </cell>
          <cell r="W514">
            <v>0</v>
          </cell>
          <cell r="X514">
            <v>0</v>
          </cell>
          <cell r="Y514">
            <v>0</v>
          </cell>
          <cell r="BO514">
            <v>0</v>
          </cell>
          <cell r="BV514">
            <v>0</v>
          </cell>
          <cell r="BY514" t="str">
            <v>4010 Total</v>
          </cell>
          <cell r="BZ514">
            <v>8569.75</v>
          </cell>
        </row>
        <row r="515">
          <cell r="A515">
            <v>740000</v>
          </cell>
          <cell r="B515">
            <v>740000</v>
          </cell>
          <cell r="C515" t="str">
            <v>Blaine Desrosiers</v>
          </cell>
          <cell r="D515">
            <v>740000</v>
          </cell>
          <cell r="E515">
            <v>740</v>
          </cell>
          <cell r="F515">
            <v>40</v>
          </cell>
          <cell r="G515" t="str">
            <v>GG  Kingston Mills Maint of Prop</v>
          </cell>
          <cell r="I515">
            <v>0</v>
          </cell>
          <cell r="K515">
            <v>0</v>
          </cell>
          <cell r="M515">
            <v>0</v>
          </cell>
          <cell r="O515">
            <v>0</v>
          </cell>
          <cell r="Q515">
            <v>0</v>
          </cell>
          <cell r="S515">
            <v>0</v>
          </cell>
          <cell r="U515">
            <v>0</v>
          </cell>
          <cell r="V515">
            <v>0</v>
          </cell>
          <cell r="W515">
            <v>0</v>
          </cell>
          <cell r="X515">
            <v>0</v>
          </cell>
          <cell r="Y515">
            <v>0</v>
          </cell>
          <cell r="Z515">
            <v>0</v>
          </cell>
          <cell r="AA515">
            <v>0</v>
          </cell>
          <cell r="AB515">
            <v>0</v>
          </cell>
          <cell r="AC515">
            <v>0</v>
          </cell>
          <cell r="AD515">
            <v>32</v>
          </cell>
          <cell r="AE515">
            <v>1792</v>
          </cell>
          <cell r="AF515">
            <v>0</v>
          </cell>
          <cell r="AG515">
            <v>0</v>
          </cell>
          <cell r="AH515">
            <v>0</v>
          </cell>
          <cell r="AI515">
            <v>0</v>
          </cell>
          <cell r="AJ515">
            <v>0</v>
          </cell>
          <cell r="AK515">
            <v>0</v>
          </cell>
          <cell r="AL515">
            <v>0</v>
          </cell>
          <cell r="AM515">
            <v>0</v>
          </cell>
          <cell r="AN515">
            <v>0</v>
          </cell>
          <cell r="AO515">
            <v>0</v>
          </cell>
          <cell r="AP515">
            <v>0</v>
          </cell>
          <cell r="AQ515">
            <v>0</v>
          </cell>
          <cell r="AS515">
            <v>0</v>
          </cell>
          <cell r="AT515">
            <v>0</v>
          </cell>
          <cell r="AU515">
            <v>0</v>
          </cell>
          <cell r="AV515">
            <v>0</v>
          </cell>
          <cell r="AW515">
            <v>0</v>
          </cell>
          <cell r="AY515">
            <v>0</v>
          </cell>
          <cell r="AZ515">
            <v>0</v>
          </cell>
          <cell r="BA515">
            <v>0</v>
          </cell>
          <cell r="BB515">
            <v>0</v>
          </cell>
          <cell r="BC515">
            <v>0</v>
          </cell>
          <cell r="BD515">
            <v>0</v>
          </cell>
          <cell r="BE515">
            <v>0</v>
          </cell>
          <cell r="BF515">
            <v>0</v>
          </cell>
          <cell r="BG515">
            <v>0</v>
          </cell>
          <cell r="BH515">
            <v>0</v>
          </cell>
          <cell r="BI515">
            <v>0</v>
          </cell>
          <cell r="BJ515">
            <v>0</v>
          </cell>
          <cell r="BK515">
            <v>0</v>
          </cell>
          <cell r="BL515">
            <v>0</v>
          </cell>
          <cell r="BM515">
            <v>0</v>
          </cell>
          <cell r="BN515">
            <v>0</v>
          </cell>
          <cell r="BO515">
            <v>0</v>
          </cell>
          <cell r="BP515">
            <v>0</v>
          </cell>
          <cell r="BQ515">
            <v>0</v>
          </cell>
          <cell r="BR515">
            <v>0</v>
          </cell>
          <cell r="BS515">
            <v>0</v>
          </cell>
          <cell r="BT515">
            <v>0</v>
          </cell>
          <cell r="BU515">
            <v>0</v>
          </cell>
          <cell r="BV515">
            <v>0</v>
          </cell>
          <cell r="BW515">
            <v>0</v>
          </cell>
          <cell r="BY515">
            <v>4011</v>
          </cell>
          <cell r="BZ515">
            <v>1792</v>
          </cell>
        </row>
        <row r="516">
          <cell r="A516">
            <v>740001</v>
          </cell>
          <cell r="B516">
            <v>740001</v>
          </cell>
          <cell r="C516" t="str">
            <v>Blaine Desrosiers</v>
          </cell>
          <cell r="D516">
            <v>740001</v>
          </cell>
          <cell r="E516">
            <v>740</v>
          </cell>
          <cell r="F516">
            <v>40</v>
          </cell>
          <cell r="G516" t="str">
            <v>GG  Kingston Mills Maint of Building</v>
          </cell>
          <cell r="I516">
            <v>0</v>
          </cell>
          <cell r="K516">
            <v>0</v>
          </cell>
          <cell r="M516">
            <v>0</v>
          </cell>
          <cell r="O516">
            <v>0</v>
          </cell>
          <cell r="Q516">
            <v>0</v>
          </cell>
          <cell r="S516">
            <v>0</v>
          </cell>
          <cell r="U516">
            <v>0</v>
          </cell>
          <cell r="V516">
            <v>0</v>
          </cell>
          <cell r="W516">
            <v>0</v>
          </cell>
          <cell r="X516">
            <v>0</v>
          </cell>
          <cell r="Y516">
            <v>0</v>
          </cell>
          <cell r="Z516">
            <v>0</v>
          </cell>
          <cell r="AA516">
            <v>0</v>
          </cell>
          <cell r="AB516">
            <v>0</v>
          </cell>
          <cell r="AC516">
            <v>0</v>
          </cell>
          <cell r="AD516">
            <v>32</v>
          </cell>
          <cell r="AE516">
            <v>1792</v>
          </cell>
          <cell r="AF516">
            <v>0</v>
          </cell>
          <cell r="AG516">
            <v>0</v>
          </cell>
          <cell r="AH516">
            <v>0</v>
          </cell>
          <cell r="AI516">
            <v>0</v>
          </cell>
          <cell r="AJ516">
            <v>0</v>
          </cell>
          <cell r="AK516">
            <v>0</v>
          </cell>
          <cell r="AL516">
            <v>0</v>
          </cell>
          <cell r="AM516">
            <v>0</v>
          </cell>
          <cell r="AN516">
            <v>0</v>
          </cell>
          <cell r="AO516">
            <v>0</v>
          </cell>
          <cell r="AP516">
            <v>0</v>
          </cell>
          <cell r="AQ516">
            <v>0</v>
          </cell>
          <cell r="AS516">
            <v>0</v>
          </cell>
          <cell r="AT516">
            <v>0</v>
          </cell>
          <cell r="AU516">
            <v>0</v>
          </cell>
          <cell r="AV516">
            <v>0</v>
          </cell>
          <cell r="AW516">
            <v>0</v>
          </cell>
          <cell r="AY516">
            <v>0</v>
          </cell>
          <cell r="AZ516">
            <v>0</v>
          </cell>
          <cell r="BA516">
            <v>0</v>
          </cell>
          <cell r="BB516">
            <v>0</v>
          </cell>
          <cell r="BC516">
            <v>0</v>
          </cell>
          <cell r="BD516">
            <v>0</v>
          </cell>
          <cell r="BE516">
            <v>0</v>
          </cell>
          <cell r="BF516">
            <v>0</v>
          </cell>
          <cell r="BG516">
            <v>0</v>
          </cell>
          <cell r="BH516">
            <v>0</v>
          </cell>
          <cell r="BI516">
            <v>0</v>
          </cell>
          <cell r="BJ516">
            <v>0</v>
          </cell>
          <cell r="BK516">
            <v>0</v>
          </cell>
          <cell r="BL516">
            <v>0</v>
          </cell>
          <cell r="BM516">
            <v>0</v>
          </cell>
          <cell r="BN516">
            <v>0</v>
          </cell>
          <cell r="BO516">
            <v>0</v>
          </cell>
          <cell r="BP516">
            <v>0</v>
          </cell>
          <cell r="BQ516">
            <v>0</v>
          </cell>
          <cell r="BR516">
            <v>0</v>
          </cell>
          <cell r="BS516">
            <v>0</v>
          </cell>
          <cell r="BT516">
            <v>0</v>
          </cell>
          <cell r="BU516">
            <v>0</v>
          </cell>
          <cell r="BV516">
            <v>0</v>
          </cell>
          <cell r="BW516">
            <v>0</v>
          </cell>
          <cell r="BY516">
            <v>4011</v>
          </cell>
          <cell r="BZ516">
            <v>1792</v>
          </cell>
        </row>
        <row r="517">
          <cell r="A517">
            <v>740002</v>
          </cell>
          <cell r="B517">
            <v>740002</v>
          </cell>
          <cell r="C517" t="str">
            <v>Blaine Desrosiers</v>
          </cell>
          <cell r="D517">
            <v>740002</v>
          </cell>
          <cell r="E517">
            <v>740</v>
          </cell>
          <cell r="F517">
            <v>40</v>
          </cell>
          <cell r="G517" t="str">
            <v>GG  Kingston Mills Maint of Houses</v>
          </cell>
          <cell r="I517">
            <v>0</v>
          </cell>
          <cell r="K517">
            <v>0</v>
          </cell>
          <cell r="M517">
            <v>0</v>
          </cell>
          <cell r="O517">
            <v>0</v>
          </cell>
          <cell r="Q517">
            <v>0</v>
          </cell>
          <cell r="S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P517">
            <v>0</v>
          </cell>
          <cell r="AQ517">
            <v>0</v>
          </cell>
          <cell r="AS517">
            <v>0</v>
          </cell>
          <cell r="AT517">
            <v>0</v>
          </cell>
          <cell r="AU517">
            <v>0</v>
          </cell>
          <cell r="AV517">
            <v>0</v>
          </cell>
          <cell r="AW517">
            <v>0</v>
          </cell>
          <cell r="AY517">
            <v>0</v>
          </cell>
          <cell r="AZ517">
            <v>0</v>
          </cell>
          <cell r="BA517">
            <v>0</v>
          </cell>
          <cell r="BB517">
            <v>0</v>
          </cell>
          <cell r="BC517">
            <v>0</v>
          </cell>
          <cell r="BD517">
            <v>0</v>
          </cell>
          <cell r="BE517">
            <v>0</v>
          </cell>
          <cell r="BF517">
            <v>0</v>
          </cell>
          <cell r="BG517">
            <v>0</v>
          </cell>
          <cell r="BH517">
            <v>0</v>
          </cell>
          <cell r="BI517">
            <v>0</v>
          </cell>
          <cell r="BJ517">
            <v>0</v>
          </cell>
          <cell r="BK517">
            <v>0</v>
          </cell>
          <cell r="BL517">
            <v>0</v>
          </cell>
          <cell r="BM517">
            <v>0</v>
          </cell>
          <cell r="BN517">
            <v>0</v>
          </cell>
          <cell r="BO517">
            <v>0</v>
          </cell>
          <cell r="BP517">
            <v>0</v>
          </cell>
          <cell r="BQ517">
            <v>0</v>
          </cell>
          <cell r="BR517">
            <v>0</v>
          </cell>
          <cell r="BS517">
            <v>0</v>
          </cell>
          <cell r="BT517">
            <v>0</v>
          </cell>
          <cell r="BU517">
            <v>0</v>
          </cell>
          <cell r="BV517">
            <v>0</v>
          </cell>
          <cell r="BW517">
            <v>0</v>
          </cell>
          <cell r="BY517">
            <v>4011</v>
          </cell>
          <cell r="BZ517">
            <v>0</v>
          </cell>
        </row>
        <row r="518">
          <cell r="A518">
            <v>740003</v>
          </cell>
          <cell r="B518">
            <v>740003</v>
          </cell>
          <cell r="C518" t="str">
            <v>Blaine Desrosiers</v>
          </cell>
          <cell r="D518">
            <v>740003</v>
          </cell>
          <cell r="E518">
            <v>740</v>
          </cell>
          <cell r="F518">
            <v>40</v>
          </cell>
          <cell r="G518" t="str">
            <v>GG  Kingston Mills Maint of Dams</v>
          </cell>
          <cell r="I518">
            <v>0</v>
          </cell>
          <cell r="K518">
            <v>0</v>
          </cell>
          <cell r="M518">
            <v>0</v>
          </cell>
          <cell r="O518">
            <v>0</v>
          </cell>
          <cell r="Q518">
            <v>0</v>
          </cell>
          <cell r="S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I518">
            <v>0</v>
          </cell>
          <cell r="AJ518">
            <v>0</v>
          </cell>
          <cell r="AK518">
            <v>0</v>
          </cell>
          <cell r="AL518">
            <v>0</v>
          </cell>
          <cell r="AM518">
            <v>0</v>
          </cell>
          <cell r="AN518">
            <v>0</v>
          </cell>
          <cell r="AO518">
            <v>0</v>
          </cell>
          <cell r="AP518">
            <v>0</v>
          </cell>
          <cell r="AQ518">
            <v>0</v>
          </cell>
          <cell r="AS518">
            <v>0</v>
          </cell>
          <cell r="AT518">
            <v>0</v>
          </cell>
          <cell r="AU518">
            <v>0</v>
          </cell>
          <cell r="AV518">
            <v>0</v>
          </cell>
          <cell r="AW518">
            <v>0</v>
          </cell>
          <cell r="AY518">
            <v>0</v>
          </cell>
          <cell r="AZ518">
            <v>0</v>
          </cell>
          <cell r="BA518">
            <v>0</v>
          </cell>
          <cell r="BB518">
            <v>0</v>
          </cell>
          <cell r="BC518">
            <v>0</v>
          </cell>
          <cell r="BD518">
            <v>0</v>
          </cell>
          <cell r="BE518">
            <v>0</v>
          </cell>
          <cell r="BF518">
            <v>0</v>
          </cell>
          <cell r="BG518">
            <v>0</v>
          </cell>
          <cell r="BH518">
            <v>0</v>
          </cell>
          <cell r="BI518">
            <v>0</v>
          </cell>
          <cell r="BJ518">
            <v>0</v>
          </cell>
          <cell r="BK518">
            <v>0</v>
          </cell>
          <cell r="BL518">
            <v>0</v>
          </cell>
          <cell r="BM518">
            <v>0</v>
          </cell>
          <cell r="BN518">
            <v>0</v>
          </cell>
          <cell r="BO518">
            <v>0</v>
          </cell>
          <cell r="BP518">
            <v>0</v>
          </cell>
          <cell r="BQ518">
            <v>0</v>
          </cell>
          <cell r="BR518">
            <v>0</v>
          </cell>
          <cell r="BS518">
            <v>0</v>
          </cell>
          <cell r="BT518">
            <v>0</v>
          </cell>
          <cell r="BU518">
            <v>0</v>
          </cell>
          <cell r="BV518">
            <v>0</v>
          </cell>
          <cell r="BW518">
            <v>0</v>
          </cell>
          <cell r="BY518">
            <v>4011</v>
          </cell>
          <cell r="BZ518">
            <v>0</v>
          </cell>
        </row>
        <row r="519">
          <cell r="A519">
            <v>740004</v>
          </cell>
          <cell r="B519">
            <v>740004</v>
          </cell>
          <cell r="C519" t="str">
            <v>Blaine Desrosiers</v>
          </cell>
          <cell r="D519">
            <v>740004</v>
          </cell>
          <cell r="E519">
            <v>740</v>
          </cell>
          <cell r="F519">
            <v>40</v>
          </cell>
          <cell r="G519" t="str">
            <v>GG  Kingston M Maint of Canals,Pens Etc</v>
          </cell>
          <cell r="I519">
            <v>0</v>
          </cell>
          <cell r="K519">
            <v>0</v>
          </cell>
          <cell r="M519">
            <v>0</v>
          </cell>
          <cell r="O519">
            <v>0</v>
          </cell>
          <cell r="Q519">
            <v>0</v>
          </cell>
          <cell r="S519">
            <v>0</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0</v>
          </cell>
          <cell r="AI519">
            <v>0</v>
          </cell>
          <cell r="AJ519">
            <v>0</v>
          </cell>
          <cell r="AK519">
            <v>0</v>
          </cell>
          <cell r="AL519">
            <v>0</v>
          </cell>
          <cell r="AM519">
            <v>0</v>
          </cell>
          <cell r="AN519">
            <v>0</v>
          </cell>
          <cell r="AO519">
            <v>0</v>
          </cell>
          <cell r="AP519">
            <v>0</v>
          </cell>
          <cell r="AQ519">
            <v>0</v>
          </cell>
          <cell r="AS519">
            <v>0</v>
          </cell>
          <cell r="AT519">
            <v>0</v>
          </cell>
          <cell r="AU519">
            <v>0</v>
          </cell>
          <cell r="AV519">
            <v>0</v>
          </cell>
          <cell r="AW519">
            <v>0</v>
          </cell>
          <cell r="AY519">
            <v>0</v>
          </cell>
          <cell r="AZ519">
            <v>0</v>
          </cell>
          <cell r="BA519">
            <v>0</v>
          </cell>
          <cell r="BB519">
            <v>0</v>
          </cell>
          <cell r="BC519">
            <v>0</v>
          </cell>
          <cell r="BD519">
            <v>0</v>
          </cell>
          <cell r="BE519">
            <v>0</v>
          </cell>
          <cell r="BF519">
            <v>0</v>
          </cell>
          <cell r="BG519">
            <v>0</v>
          </cell>
          <cell r="BH519">
            <v>0</v>
          </cell>
          <cell r="BI519">
            <v>0</v>
          </cell>
          <cell r="BJ519">
            <v>0</v>
          </cell>
          <cell r="BK519">
            <v>0</v>
          </cell>
          <cell r="BL519">
            <v>0</v>
          </cell>
          <cell r="BM519">
            <v>0</v>
          </cell>
          <cell r="BN519">
            <v>0</v>
          </cell>
          <cell r="BO519">
            <v>0</v>
          </cell>
          <cell r="BP519">
            <v>0</v>
          </cell>
          <cell r="BQ519">
            <v>0</v>
          </cell>
          <cell r="BR519">
            <v>0</v>
          </cell>
          <cell r="BS519">
            <v>0</v>
          </cell>
          <cell r="BT519">
            <v>0</v>
          </cell>
          <cell r="BU519">
            <v>0</v>
          </cell>
          <cell r="BV519">
            <v>0</v>
          </cell>
          <cell r="BW519">
            <v>0</v>
          </cell>
          <cell r="BY519">
            <v>4011</v>
          </cell>
          <cell r="BZ519">
            <v>0</v>
          </cell>
        </row>
        <row r="520">
          <cell r="A520">
            <v>740005</v>
          </cell>
          <cell r="B520">
            <v>740005</v>
          </cell>
          <cell r="C520" t="str">
            <v>Blaine Desrosiers</v>
          </cell>
          <cell r="D520">
            <v>740005</v>
          </cell>
          <cell r="E520">
            <v>740</v>
          </cell>
          <cell r="F520">
            <v>40</v>
          </cell>
          <cell r="G520" t="str">
            <v>GG  Kingston Mills Maint of Generators</v>
          </cell>
          <cell r="I520">
            <v>0</v>
          </cell>
          <cell r="K520">
            <v>0</v>
          </cell>
          <cell r="M520">
            <v>0</v>
          </cell>
          <cell r="O520">
            <v>0</v>
          </cell>
          <cell r="Q520">
            <v>0</v>
          </cell>
          <cell r="S520">
            <v>0</v>
          </cell>
          <cell r="U520">
            <v>0</v>
          </cell>
          <cell r="V520">
            <v>0</v>
          </cell>
          <cell r="W520">
            <v>0</v>
          </cell>
          <cell r="X520">
            <v>0</v>
          </cell>
          <cell r="Y520">
            <v>0</v>
          </cell>
          <cell r="Z520">
            <v>0</v>
          </cell>
          <cell r="AA520">
            <v>0</v>
          </cell>
          <cell r="AB520">
            <v>0</v>
          </cell>
          <cell r="AC520">
            <v>0</v>
          </cell>
          <cell r="AD520">
            <v>48</v>
          </cell>
          <cell r="AE520">
            <v>2688</v>
          </cell>
          <cell r="AF520">
            <v>0</v>
          </cell>
          <cell r="AG520">
            <v>0</v>
          </cell>
          <cell r="AH520">
            <v>0</v>
          </cell>
          <cell r="AI520">
            <v>0</v>
          </cell>
          <cell r="AJ520">
            <v>0</v>
          </cell>
          <cell r="AK520">
            <v>0</v>
          </cell>
          <cell r="AL520">
            <v>0</v>
          </cell>
          <cell r="AM520">
            <v>0</v>
          </cell>
          <cell r="AN520">
            <v>0</v>
          </cell>
          <cell r="AO520">
            <v>0</v>
          </cell>
          <cell r="AP520">
            <v>0</v>
          </cell>
          <cell r="AQ520">
            <v>0</v>
          </cell>
          <cell r="AS520">
            <v>0</v>
          </cell>
          <cell r="AT520">
            <v>0</v>
          </cell>
          <cell r="AU520">
            <v>0</v>
          </cell>
          <cell r="AV520">
            <v>0</v>
          </cell>
          <cell r="AW520">
            <v>0</v>
          </cell>
          <cell r="AY520">
            <v>0</v>
          </cell>
          <cell r="AZ520">
            <v>0</v>
          </cell>
          <cell r="BA520">
            <v>0</v>
          </cell>
          <cell r="BB520">
            <v>0</v>
          </cell>
          <cell r="BC520">
            <v>0</v>
          </cell>
          <cell r="BD520">
            <v>0</v>
          </cell>
          <cell r="BE520">
            <v>0</v>
          </cell>
          <cell r="BF520">
            <v>0</v>
          </cell>
          <cell r="BG520">
            <v>0</v>
          </cell>
          <cell r="BH520">
            <v>0</v>
          </cell>
          <cell r="BI520">
            <v>0</v>
          </cell>
          <cell r="BJ520">
            <v>0</v>
          </cell>
          <cell r="BK520">
            <v>0</v>
          </cell>
          <cell r="BL520">
            <v>0</v>
          </cell>
          <cell r="BM520">
            <v>0</v>
          </cell>
          <cell r="BN520">
            <v>0</v>
          </cell>
          <cell r="BO520">
            <v>0</v>
          </cell>
          <cell r="BP520">
            <v>0</v>
          </cell>
          <cell r="BQ520">
            <v>0</v>
          </cell>
          <cell r="BR520">
            <v>0</v>
          </cell>
          <cell r="BS520">
            <v>0</v>
          </cell>
          <cell r="BT520">
            <v>0</v>
          </cell>
          <cell r="BU520">
            <v>0</v>
          </cell>
          <cell r="BV520">
            <v>0</v>
          </cell>
          <cell r="BW520">
            <v>0</v>
          </cell>
          <cell r="BY520">
            <v>4011</v>
          </cell>
          <cell r="BZ520">
            <v>2688</v>
          </cell>
        </row>
        <row r="521">
          <cell r="A521">
            <v>740006</v>
          </cell>
          <cell r="B521">
            <v>740006</v>
          </cell>
          <cell r="C521" t="str">
            <v>Blaine Desrosiers</v>
          </cell>
          <cell r="D521">
            <v>740006</v>
          </cell>
          <cell r="E521">
            <v>740</v>
          </cell>
          <cell r="F521">
            <v>40</v>
          </cell>
          <cell r="G521" t="str">
            <v>GG  Kingston Mills Maint of Elect Plant</v>
          </cell>
          <cell r="I521">
            <v>0</v>
          </cell>
          <cell r="K521">
            <v>0</v>
          </cell>
          <cell r="M521">
            <v>0</v>
          </cell>
          <cell r="O521">
            <v>0</v>
          </cell>
          <cell r="Q521">
            <v>0</v>
          </cell>
          <cell r="S521">
            <v>0</v>
          </cell>
          <cell r="U521">
            <v>0</v>
          </cell>
          <cell r="V521">
            <v>0</v>
          </cell>
          <cell r="W521">
            <v>0</v>
          </cell>
          <cell r="X521">
            <v>0</v>
          </cell>
          <cell r="Y521">
            <v>0</v>
          </cell>
          <cell r="Z521">
            <v>0</v>
          </cell>
          <cell r="AA521">
            <v>0</v>
          </cell>
          <cell r="AB521">
            <v>0</v>
          </cell>
          <cell r="AC521">
            <v>0</v>
          </cell>
          <cell r="AD521">
            <v>32</v>
          </cell>
          <cell r="AE521">
            <v>1792</v>
          </cell>
          <cell r="AF521">
            <v>0</v>
          </cell>
          <cell r="AG521">
            <v>0</v>
          </cell>
          <cell r="AH521">
            <v>0</v>
          </cell>
          <cell r="AI521">
            <v>0</v>
          </cell>
          <cell r="AJ521">
            <v>0</v>
          </cell>
          <cell r="AK521">
            <v>0</v>
          </cell>
          <cell r="AL521">
            <v>0</v>
          </cell>
          <cell r="AM521">
            <v>0</v>
          </cell>
          <cell r="AN521">
            <v>0</v>
          </cell>
          <cell r="AO521">
            <v>0</v>
          </cell>
          <cell r="AP521">
            <v>0</v>
          </cell>
          <cell r="AQ521">
            <v>0</v>
          </cell>
          <cell r="AS521">
            <v>0</v>
          </cell>
          <cell r="AT521">
            <v>0</v>
          </cell>
          <cell r="AU521">
            <v>0</v>
          </cell>
          <cell r="AV521">
            <v>0</v>
          </cell>
          <cell r="AW521">
            <v>0</v>
          </cell>
          <cell r="AY521">
            <v>0</v>
          </cell>
          <cell r="AZ521">
            <v>0</v>
          </cell>
          <cell r="BA521">
            <v>0</v>
          </cell>
          <cell r="BB521">
            <v>0</v>
          </cell>
          <cell r="BC521">
            <v>0</v>
          </cell>
          <cell r="BD521">
            <v>0</v>
          </cell>
          <cell r="BE521">
            <v>0</v>
          </cell>
          <cell r="BF521">
            <v>0</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Y521">
            <v>4011</v>
          </cell>
          <cell r="BZ521">
            <v>1792</v>
          </cell>
        </row>
        <row r="522">
          <cell r="A522">
            <v>740052</v>
          </cell>
          <cell r="B522">
            <v>740052</v>
          </cell>
          <cell r="D522">
            <v>740052</v>
          </cell>
          <cell r="E522">
            <v>740</v>
          </cell>
          <cell r="F522">
            <v>40</v>
          </cell>
          <cell r="G522" t="str">
            <v>GG  Kingston Mills Capital Work</v>
          </cell>
          <cell r="AD522">
            <v>52</v>
          </cell>
          <cell r="AE522">
            <v>2912</v>
          </cell>
          <cell r="BW522">
            <v>0</v>
          </cell>
          <cell r="BY522">
            <v>4011</v>
          </cell>
          <cell r="BZ522">
            <v>2912</v>
          </cell>
        </row>
        <row r="523">
          <cell r="A523">
            <v>740041</v>
          </cell>
          <cell r="B523">
            <v>740041</v>
          </cell>
          <cell r="C523" t="str">
            <v>Blaine Desrosiers</v>
          </cell>
          <cell r="D523">
            <v>740041</v>
          </cell>
          <cell r="E523">
            <v>740</v>
          </cell>
          <cell r="F523">
            <v>40</v>
          </cell>
          <cell r="G523" t="str">
            <v>GG  Kingston Mills Operations</v>
          </cell>
          <cell r="I523">
            <v>0</v>
          </cell>
          <cell r="K523">
            <v>0</v>
          </cell>
          <cell r="M523">
            <v>0</v>
          </cell>
          <cell r="O523">
            <v>0</v>
          </cell>
          <cell r="Q523">
            <v>0</v>
          </cell>
          <cell r="S523">
            <v>0</v>
          </cell>
          <cell r="U523">
            <v>0</v>
          </cell>
          <cell r="V523">
            <v>0</v>
          </cell>
          <cell r="W523">
            <v>0</v>
          </cell>
          <cell r="X523">
            <v>0</v>
          </cell>
          <cell r="Y523">
            <v>0</v>
          </cell>
          <cell r="Z523">
            <v>0</v>
          </cell>
          <cell r="AA523">
            <v>0</v>
          </cell>
          <cell r="AB523">
            <v>0</v>
          </cell>
          <cell r="AC523">
            <v>0</v>
          </cell>
          <cell r="AD523">
            <v>32</v>
          </cell>
          <cell r="AE523">
            <v>1792</v>
          </cell>
          <cell r="AF523">
            <v>0</v>
          </cell>
          <cell r="AG523">
            <v>0</v>
          </cell>
          <cell r="AH523">
            <v>0</v>
          </cell>
          <cell r="AI523">
            <v>0</v>
          </cell>
          <cell r="AJ523">
            <v>0</v>
          </cell>
          <cell r="AK523">
            <v>0</v>
          </cell>
          <cell r="AL523">
            <v>0</v>
          </cell>
          <cell r="AM523">
            <v>0</v>
          </cell>
          <cell r="AN523">
            <v>0</v>
          </cell>
          <cell r="AO523">
            <v>0</v>
          </cell>
          <cell r="AP523">
            <v>0</v>
          </cell>
          <cell r="AQ523">
            <v>0</v>
          </cell>
          <cell r="AS523">
            <v>0</v>
          </cell>
          <cell r="AT523">
            <v>0</v>
          </cell>
          <cell r="AU523">
            <v>0</v>
          </cell>
          <cell r="AV523">
            <v>0</v>
          </cell>
          <cell r="AW523">
            <v>0</v>
          </cell>
          <cell r="AY523">
            <v>0</v>
          </cell>
          <cell r="AZ523">
            <v>0</v>
          </cell>
          <cell r="BA523">
            <v>0</v>
          </cell>
          <cell r="BB523">
            <v>0</v>
          </cell>
          <cell r="BC523">
            <v>0</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25</v>
          </cell>
          <cell r="BU523">
            <v>1177.75</v>
          </cell>
          <cell r="BV523">
            <v>0</v>
          </cell>
          <cell r="BW523">
            <v>0</v>
          </cell>
          <cell r="BY523">
            <v>4011</v>
          </cell>
          <cell r="BZ523">
            <v>2969.75</v>
          </cell>
        </row>
        <row r="524">
          <cell r="A524">
            <v>0</v>
          </cell>
          <cell r="K524">
            <v>0</v>
          </cell>
          <cell r="M524">
            <v>0</v>
          </cell>
          <cell r="O524">
            <v>0</v>
          </cell>
          <cell r="Q524">
            <v>0</v>
          </cell>
          <cell r="S524">
            <v>0</v>
          </cell>
          <cell r="U524">
            <v>0</v>
          </cell>
          <cell r="V524">
            <v>0</v>
          </cell>
          <cell r="W524">
            <v>0</v>
          </cell>
          <cell r="X524">
            <v>0</v>
          </cell>
          <cell r="Y524">
            <v>0</v>
          </cell>
          <cell r="BO524">
            <v>0</v>
          </cell>
          <cell r="BV524">
            <v>0</v>
          </cell>
          <cell r="BY524" t="str">
            <v>4011 Total</v>
          </cell>
          <cell r="BZ524">
            <v>13945.75</v>
          </cell>
        </row>
        <row r="525">
          <cell r="A525">
            <v>740023</v>
          </cell>
          <cell r="B525">
            <v>740023</v>
          </cell>
          <cell r="C525" t="str">
            <v>Blaine Desrosiers</v>
          </cell>
          <cell r="D525">
            <v>740023</v>
          </cell>
          <cell r="E525">
            <v>740</v>
          </cell>
          <cell r="F525">
            <v>40</v>
          </cell>
          <cell r="G525" t="str">
            <v>GG Gananoque Maint of Property</v>
          </cell>
          <cell r="I525">
            <v>0</v>
          </cell>
          <cell r="K525">
            <v>0</v>
          </cell>
          <cell r="M525">
            <v>0</v>
          </cell>
          <cell r="O525">
            <v>0</v>
          </cell>
          <cell r="Q525">
            <v>0</v>
          </cell>
          <cell r="S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I525">
            <v>0</v>
          </cell>
          <cell r="AJ525">
            <v>0</v>
          </cell>
          <cell r="AK525">
            <v>0</v>
          </cell>
          <cell r="AL525">
            <v>0</v>
          </cell>
          <cell r="AM525">
            <v>0</v>
          </cell>
          <cell r="AN525">
            <v>0</v>
          </cell>
          <cell r="AO525">
            <v>0</v>
          </cell>
          <cell r="AP525">
            <v>0</v>
          </cell>
          <cell r="AQ525">
            <v>0</v>
          </cell>
          <cell r="AS525">
            <v>0</v>
          </cell>
          <cell r="AT525">
            <v>0</v>
          </cell>
          <cell r="AU525">
            <v>0</v>
          </cell>
          <cell r="AV525">
            <v>0</v>
          </cell>
          <cell r="AW525">
            <v>0</v>
          </cell>
          <cell r="AY525">
            <v>0</v>
          </cell>
          <cell r="AZ525">
            <v>0</v>
          </cell>
          <cell r="BA525">
            <v>0</v>
          </cell>
          <cell r="BB525">
            <v>0</v>
          </cell>
          <cell r="BC525">
            <v>0</v>
          </cell>
          <cell r="BD525">
            <v>0</v>
          </cell>
          <cell r="BE525">
            <v>0</v>
          </cell>
          <cell r="BF525">
            <v>0</v>
          </cell>
          <cell r="BG525">
            <v>0</v>
          </cell>
          <cell r="BH525">
            <v>0</v>
          </cell>
          <cell r="BI525">
            <v>0</v>
          </cell>
          <cell r="BJ525">
            <v>0</v>
          </cell>
          <cell r="BK525">
            <v>0</v>
          </cell>
          <cell r="BL525">
            <v>0</v>
          </cell>
          <cell r="BM525">
            <v>0</v>
          </cell>
          <cell r="BN525">
            <v>0</v>
          </cell>
          <cell r="BO525">
            <v>0</v>
          </cell>
          <cell r="BP525">
            <v>0</v>
          </cell>
          <cell r="BQ525">
            <v>0</v>
          </cell>
          <cell r="BR525">
            <v>0</v>
          </cell>
          <cell r="BS525">
            <v>0</v>
          </cell>
          <cell r="BT525">
            <v>0</v>
          </cell>
          <cell r="BU525">
            <v>0</v>
          </cell>
          <cell r="BV525">
            <v>0</v>
          </cell>
          <cell r="BW525">
            <v>0</v>
          </cell>
          <cell r="BY525">
            <v>4012</v>
          </cell>
          <cell r="BZ525">
            <v>0</v>
          </cell>
        </row>
        <row r="526">
          <cell r="A526">
            <v>740024</v>
          </cell>
          <cell r="B526">
            <v>740024</v>
          </cell>
          <cell r="C526" t="str">
            <v>Blaine Desrosiers</v>
          </cell>
          <cell r="D526">
            <v>740024</v>
          </cell>
          <cell r="E526">
            <v>740</v>
          </cell>
          <cell r="F526">
            <v>40</v>
          </cell>
          <cell r="G526" t="str">
            <v>GG Gananoque Maint of Building</v>
          </cell>
          <cell r="I526">
            <v>0</v>
          </cell>
          <cell r="K526">
            <v>0</v>
          </cell>
          <cell r="M526">
            <v>0</v>
          </cell>
          <cell r="O526">
            <v>0</v>
          </cell>
          <cell r="Q526">
            <v>0</v>
          </cell>
          <cell r="S526">
            <v>0</v>
          </cell>
          <cell r="U526">
            <v>0</v>
          </cell>
          <cell r="V526">
            <v>0</v>
          </cell>
          <cell r="W526">
            <v>0</v>
          </cell>
          <cell r="X526">
            <v>0</v>
          </cell>
          <cell r="Y526">
            <v>0</v>
          </cell>
          <cell r="Z526">
            <v>0</v>
          </cell>
          <cell r="AA526">
            <v>0</v>
          </cell>
          <cell r="AB526">
            <v>0</v>
          </cell>
          <cell r="AC526">
            <v>0</v>
          </cell>
          <cell r="AD526">
            <v>32</v>
          </cell>
          <cell r="AE526">
            <v>1792</v>
          </cell>
          <cell r="AF526">
            <v>0</v>
          </cell>
          <cell r="AG526">
            <v>0</v>
          </cell>
          <cell r="AH526">
            <v>0</v>
          </cell>
          <cell r="AI526">
            <v>0</v>
          </cell>
          <cell r="AJ526">
            <v>0</v>
          </cell>
          <cell r="AK526">
            <v>0</v>
          </cell>
          <cell r="AL526">
            <v>0</v>
          </cell>
          <cell r="AM526">
            <v>0</v>
          </cell>
          <cell r="AN526">
            <v>0</v>
          </cell>
          <cell r="AO526">
            <v>0</v>
          </cell>
          <cell r="AP526">
            <v>0</v>
          </cell>
          <cell r="AQ526">
            <v>0</v>
          </cell>
          <cell r="AS526">
            <v>0</v>
          </cell>
          <cell r="AT526">
            <v>0</v>
          </cell>
          <cell r="AU526">
            <v>0</v>
          </cell>
          <cell r="AV526">
            <v>0</v>
          </cell>
          <cell r="AW526">
            <v>0</v>
          </cell>
          <cell r="AY526">
            <v>0</v>
          </cell>
          <cell r="AZ526">
            <v>0</v>
          </cell>
          <cell r="BA526">
            <v>0</v>
          </cell>
          <cell r="BB526">
            <v>0</v>
          </cell>
          <cell r="BC526">
            <v>0</v>
          </cell>
          <cell r="BD526">
            <v>0</v>
          </cell>
          <cell r="BE526">
            <v>0</v>
          </cell>
          <cell r="BF526">
            <v>0</v>
          </cell>
          <cell r="BG526">
            <v>0</v>
          </cell>
          <cell r="BH526">
            <v>0</v>
          </cell>
          <cell r="BI526">
            <v>0</v>
          </cell>
          <cell r="BJ526">
            <v>0</v>
          </cell>
          <cell r="BK526">
            <v>0</v>
          </cell>
          <cell r="BL526">
            <v>0</v>
          </cell>
          <cell r="BM526">
            <v>0</v>
          </cell>
          <cell r="BN526">
            <v>0</v>
          </cell>
          <cell r="BO526">
            <v>0</v>
          </cell>
          <cell r="BP526">
            <v>0</v>
          </cell>
          <cell r="BQ526">
            <v>0</v>
          </cell>
          <cell r="BR526">
            <v>0</v>
          </cell>
          <cell r="BS526">
            <v>0</v>
          </cell>
          <cell r="BT526">
            <v>0</v>
          </cell>
          <cell r="BU526">
            <v>0</v>
          </cell>
          <cell r="BV526">
            <v>0</v>
          </cell>
          <cell r="BW526">
            <v>0</v>
          </cell>
          <cell r="BY526">
            <v>4012</v>
          </cell>
          <cell r="BZ526">
            <v>1792</v>
          </cell>
        </row>
        <row r="527">
          <cell r="A527">
            <v>740025</v>
          </cell>
          <cell r="B527">
            <v>740025</v>
          </cell>
          <cell r="C527" t="str">
            <v>Blaine Desrosiers</v>
          </cell>
          <cell r="D527">
            <v>740025</v>
          </cell>
          <cell r="E527">
            <v>740</v>
          </cell>
          <cell r="F527">
            <v>40</v>
          </cell>
          <cell r="G527" t="str">
            <v>GG Gananoque Maint of Canals, Pens, Etc</v>
          </cell>
          <cell r="I527">
            <v>0</v>
          </cell>
          <cell r="K527">
            <v>0</v>
          </cell>
          <cell r="M527">
            <v>0</v>
          </cell>
          <cell r="O527">
            <v>0</v>
          </cell>
          <cell r="Q527">
            <v>0</v>
          </cell>
          <cell r="S527">
            <v>0</v>
          </cell>
          <cell r="U527">
            <v>0</v>
          </cell>
          <cell r="V527">
            <v>0</v>
          </cell>
          <cell r="W527">
            <v>0</v>
          </cell>
          <cell r="X527">
            <v>0</v>
          </cell>
          <cell r="Y527">
            <v>0</v>
          </cell>
          <cell r="Z527">
            <v>0</v>
          </cell>
          <cell r="AA527">
            <v>0</v>
          </cell>
          <cell r="AB527">
            <v>0</v>
          </cell>
          <cell r="AC527">
            <v>0</v>
          </cell>
          <cell r="AD527">
            <v>32</v>
          </cell>
          <cell r="AE527">
            <v>1792</v>
          </cell>
          <cell r="AF527">
            <v>0</v>
          </cell>
          <cell r="AG527">
            <v>0</v>
          </cell>
          <cell r="AH527">
            <v>0</v>
          </cell>
          <cell r="AI527">
            <v>0</v>
          </cell>
          <cell r="AJ527">
            <v>0</v>
          </cell>
          <cell r="AK527">
            <v>0</v>
          </cell>
          <cell r="AL527">
            <v>0</v>
          </cell>
          <cell r="AM527">
            <v>0</v>
          </cell>
          <cell r="AN527">
            <v>0</v>
          </cell>
          <cell r="AO527">
            <v>0</v>
          </cell>
          <cell r="AP527">
            <v>0</v>
          </cell>
          <cell r="AQ527">
            <v>0</v>
          </cell>
          <cell r="AS527">
            <v>0</v>
          </cell>
          <cell r="AT527">
            <v>0</v>
          </cell>
          <cell r="AU527">
            <v>0</v>
          </cell>
          <cell r="AV527">
            <v>0</v>
          </cell>
          <cell r="AW527">
            <v>0</v>
          </cell>
          <cell r="AY527">
            <v>0</v>
          </cell>
          <cell r="AZ527">
            <v>0</v>
          </cell>
          <cell r="BA527">
            <v>0</v>
          </cell>
          <cell r="BB527">
            <v>0</v>
          </cell>
          <cell r="BC527">
            <v>0</v>
          </cell>
          <cell r="BD527">
            <v>0</v>
          </cell>
          <cell r="BE527">
            <v>0</v>
          </cell>
          <cell r="BF527">
            <v>0</v>
          </cell>
          <cell r="BG527">
            <v>0</v>
          </cell>
          <cell r="BH527">
            <v>0</v>
          </cell>
          <cell r="BI527">
            <v>0</v>
          </cell>
          <cell r="BJ527">
            <v>0</v>
          </cell>
          <cell r="BK527">
            <v>0</v>
          </cell>
          <cell r="BL527">
            <v>0</v>
          </cell>
          <cell r="BM527">
            <v>0</v>
          </cell>
          <cell r="BN527">
            <v>0</v>
          </cell>
          <cell r="BO527">
            <v>0</v>
          </cell>
          <cell r="BP527">
            <v>0</v>
          </cell>
          <cell r="BQ527">
            <v>0</v>
          </cell>
          <cell r="BR527">
            <v>0</v>
          </cell>
          <cell r="BS527">
            <v>0</v>
          </cell>
          <cell r="BT527">
            <v>0</v>
          </cell>
          <cell r="BU527">
            <v>0</v>
          </cell>
          <cell r="BV527">
            <v>0</v>
          </cell>
          <cell r="BW527">
            <v>0</v>
          </cell>
          <cell r="BY527">
            <v>4012</v>
          </cell>
          <cell r="BZ527">
            <v>1792</v>
          </cell>
        </row>
        <row r="528">
          <cell r="A528">
            <v>740026</v>
          </cell>
          <cell r="B528">
            <v>740026</v>
          </cell>
          <cell r="C528" t="str">
            <v>Blaine Desrosiers</v>
          </cell>
          <cell r="D528">
            <v>740026</v>
          </cell>
          <cell r="E528">
            <v>740</v>
          </cell>
          <cell r="F528">
            <v>40</v>
          </cell>
          <cell r="G528" t="str">
            <v>GG Gananoque Maint of Generators</v>
          </cell>
          <cell r="I528">
            <v>0</v>
          </cell>
          <cell r="K528">
            <v>0</v>
          </cell>
          <cell r="M528">
            <v>0</v>
          </cell>
          <cell r="O528">
            <v>0</v>
          </cell>
          <cell r="Q528">
            <v>0</v>
          </cell>
          <cell r="S528">
            <v>0</v>
          </cell>
          <cell r="U528">
            <v>0</v>
          </cell>
          <cell r="V528">
            <v>0</v>
          </cell>
          <cell r="W528">
            <v>0</v>
          </cell>
          <cell r="X528">
            <v>0</v>
          </cell>
          <cell r="Y528">
            <v>0</v>
          </cell>
          <cell r="Z528">
            <v>0</v>
          </cell>
          <cell r="AA528">
            <v>0</v>
          </cell>
          <cell r="AB528">
            <v>0</v>
          </cell>
          <cell r="AC528">
            <v>0</v>
          </cell>
          <cell r="AD528">
            <v>32</v>
          </cell>
          <cell r="AE528">
            <v>1792</v>
          </cell>
          <cell r="AF528">
            <v>0</v>
          </cell>
          <cell r="AG528">
            <v>0</v>
          </cell>
          <cell r="AH528">
            <v>0</v>
          </cell>
          <cell r="AI528">
            <v>0</v>
          </cell>
          <cell r="AJ528">
            <v>0</v>
          </cell>
          <cell r="AK528">
            <v>0</v>
          </cell>
          <cell r="AL528">
            <v>0</v>
          </cell>
          <cell r="AM528">
            <v>0</v>
          </cell>
          <cell r="AN528">
            <v>0</v>
          </cell>
          <cell r="AO528">
            <v>0</v>
          </cell>
          <cell r="AP528">
            <v>0</v>
          </cell>
          <cell r="AQ528">
            <v>0</v>
          </cell>
          <cell r="AS528">
            <v>0</v>
          </cell>
          <cell r="AT528">
            <v>0</v>
          </cell>
          <cell r="AU528">
            <v>0</v>
          </cell>
          <cell r="AV528">
            <v>0</v>
          </cell>
          <cell r="AW528">
            <v>0</v>
          </cell>
          <cell r="AY528">
            <v>0</v>
          </cell>
          <cell r="AZ528">
            <v>0</v>
          </cell>
          <cell r="BA528">
            <v>0</v>
          </cell>
          <cell r="BB528">
            <v>0</v>
          </cell>
          <cell r="BC528">
            <v>0</v>
          </cell>
          <cell r="BD528">
            <v>0</v>
          </cell>
          <cell r="BE528">
            <v>0</v>
          </cell>
          <cell r="BF528">
            <v>0</v>
          </cell>
          <cell r="BG528">
            <v>0</v>
          </cell>
          <cell r="BH528">
            <v>0</v>
          </cell>
          <cell r="BI528">
            <v>0</v>
          </cell>
          <cell r="BJ528">
            <v>0</v>
          </cell>
          <cell r="BK528">
            <v>0</v>
          </cell>
          <cell r="BL528">
            <v>0</v>
          </cell>
          <cell r="BM528">
            <v>0</v>
          </cell>
          <cell r="BN528">
            <v>0</v>
          </cell>
          <cell r="BO528">
            <v>0</v>
          </cell>
          <cell r="BP528">
            <v>0</v>
          </cell>
          <cell r="BQ528">
            <v>0</v>
          </cell>
          <cell r="BR528">
            <v>0</v>
          </cell>
          <cell r="BS528">
            <v>0</v>
          </cell>
          <cell r="BT528">
            <v>0</v>
          </cell>
          <cell r="BU528">
            <v>0</v>
          </cell>
          <cell r="BV528">
            <v>0</v>
          </cell>
          <cell r="BW528">
            <v>0</v>
          </cell>
          <cell r="BY528">
            <v>4012</v>
          </cell>
          <cell r="BZ528">
            <v>1792</v>
          </cell>
        </row>
        <row r="529">
          <cell r="A529">
            <v>740027</v>
          </cell>
          <cell r="B529">
            <v>740027</v>
          </cell>
          <cell r="C529" t="str">
            <v>Blaine Desrosiers</v>
          </cell>
          <cell r="D529">
            <v>740027</v>
          </cell>
          <cell r="E529">
            <v>740</v>
          </cell>
          <cell r="F529">
            <v>40</v>
          </cell>
          <cell r="G529" t="str">
            <v>GG Gananoque Maint of Elec Plant</v>
          </cell>
          <cell r="I529">
            <v>0</v>
          </cell>
          <cell r="K529">
            <v>0</v>
          </cell>
          <cell r="M529">
            <v>0</v>
          </cell>
          <cell r="O529">
            <v>0</v>
          </cell>
          <cell r="Q529">
            <v>0</v>
          </cell>
          <cell r="S529">
            <v>0</v>
          </cell>
          <cell r="U529">
            <v>0</v>
          </cell>
          <cell r="V529">
            <v>0</v>
          </cell>
          <cell r="W529">
            <v>0</v>
          </cell>
          <cell r="X529">
            <v>0</v>
          </cell>
          <cell r="Y529">
            <v>0</v>
          </cell>
          <cell r="Z529">
            <v>0</v>
          </cell>
          <cell r="AA529">
            <v>0</v>
          </cell>
          <cell r="AB529">
            <v>0</v>
          </cell>
          <cell r="AC529">
            <v>0</v>
          </cell>
          <cell r="AD529">
            <v>32</v>
          </cell>
          <cell r="AE529">
            <v>1792</v>
          </cell>
          <cell r="AF529">
            <v>0</v>
          </cell>
          <cell r="AG529">
            <v>0</v>
          </cell>
          <cell r="AH529">
            <v>0</v>
          </cell>
          <cell r="AI529">
            <v>0</v>
          </cell>
          <cell r="AJ529">
            <v>0</v>
          </cell>
          <cell r="AK529">
            <v>0</v>
          </cell>
          <cell r="AL529">
            <v>0</v>
          </cell>
          <cell r="AM529">
            <v>0</v>
          </cell>
          <cell r="AN529">
            <v>0</v>
          </cell>
          <cell r="AO529">
            <v>0</v>
          </cell>
          <cell r="AP529">
            <v>0</v>
          </cell>
          <cell r="AQ529">
            <v>0</v>
          </cell>
          <cell r="AS529">
            <v>0</v>
          </cell>
          <cell r="AT529">
            <v>0</v>
          </cell>
          <cell r="AU529">
            <v>0</v>
          </cell>
          <cell r="AV529">
            <v>0</v>
          </cell>
          <cell r="AW529">
            <v>0</v>
          </cell>
          <cell r="AY529">
            <v>0</v>
          </cell>
          <cell r="AZ529">
            <v>0</v>
          </cell>
          <cell r="BA529">
            <v>0</v>
          </cell>
          <cell r="BB529">
            <v>0</v>
          </cell>
          <cell r="BC529">
            <v>0</v>
          </cell>
          <cell r="BD529">
            <v>0</v>
          </cell>
          <cell r="BE529">
            <v>0</v>
          </cell>
          <cell r="BF529">
            <v>0</v>
          </cell>
          <cell r="BG529">
            <v>0</v>
          </cell>
          <cell r="BH529">
            <v>0</v>
          </cell>
          <cell r="BI529">
            <v>0</v>
          </cell>
          <cell r="BJ529">
            <v>0</v>
          </cell>
          <cell r="BK529">
            <v>0</v>
          </cell>
          <cell r="BL529">
            <v>0</v>
          </cell>
          <cell r="BM529">
            <v>0</v>
          </cell>
          <cell r="BN529">
            <v>0</v>
          </cell>
          <cell r="BO529">
            <v>0</v>
          </cell>
          <cell r="BP529">
            <v>0</v>
          </cell>
          <cell r="BQ529">
            <v>0</v>
          </cell>
          <cell r="BR529">
            <v>0</v>
          </cell>
          <cell r="BS529">
            <v>0</v>
          </cell>
          <cell r="BT529">
            <v>0</v>
          </cell>
          <cell r="BU529">
            <v>0</v>
          </cell>
          <cell r="BV529">
            <v>0</v>
          </cell>
          <cell r="BW529">
            <v>0</v>
          </cell>
          <cell r="BY529">
            <v>4012</v>
          </cell>
          <cell r="BZ529">
            <v>1792</v>
          </cell>
        </row>
        <row r="530">
          <cell r="A530">
            <v>740056</v>
          </cell>
          <cell r="B530">
            <v>740056</v>
          </cell>
          <cell r="D530">
            <v>740056</v>
          </cell>
          <cell r="E530">
            <v>740</v>
          </cell>
          <cell r="F530">
            <v>40</v>
          </cell>
          <cell r="G530" t="str">
            <v>GG Gananoque Capital Work</v>
          </cell>
          <cell r="AD530">
            <v>32</v>
          </cell>
          <cell r="AE530">
            <v>1792</v>
          </cell>
          <cell r="BW530">
            <v>0</v>
          </cell>
          <cell r="BY530">
            <v>4012</v>
          </cell>
          <cell r="BZ530">
            <v>1792</v>
          </cell>
        </row>
        <row r="531">
          <cell r="A531">
            <v>740040</v>
          </cell>
          <cell r="B531">
            <v>740040</v>
          </cell>
          <cell r="C531" t="str">
            <v>Blaine Desrosiers</v>
          </cell>
          <cell r="D531">
            <v>740040</v>
          </cell>
          <cell r="E531">
            <v>740</v>
          </cell>
          <cell r="F531">
            <v>40</v>
          </cell>
          <cell r="G531" t="str">
            <v>GG Gananoque Operations Expense</v>
          </cell>
          <cell r="I531">
            <v>0</v>
          </cell>
          <cell r="K531">
            <v>0</v>
          </cell>
          <cell r="M531">
            <v>0</v>
          </cell>
          <cell r="O531">
            <v>0</v>
          </cell>
          <cell r="Q531">
            <v>0</v>
          </cell>
          <cell r="S531">
            <v>0</v>
          </cell>
          <cell r="U531">
            <v>0</v>
          </cell>
          <cell r="V531">
            <v>0</v>
          </cell>
          <cell r="W531">
            <v>0</v>
          </cell>
          <cell r="X531">
            <v>0</v>
          </cell>
          <cell r="Y531">
            <v>0</v>
          </cell>
          <cell r="Z531">
            <v>0</v>
          </cell>
          <cell r="AA531">
            <v>0</v>
          </cell>
          <cell r="AB531">
            <v>0</v>
          </cell>
          <cell r="AC531">
            <v>0</v>
          </cell>
          <cell r="AD531">
            <v>32</v>
          </cell>
          <cell r="AE531">
            <v>1792</v>
          </cell>
          <cell r="AF531">
            <v>0</v>
          </cell>
          <cell r="AG531">
            <v>0</v>
          </cell>
          <cell r="AH531">
            <v>0</v>
          </cell>
          <cell r="AI531">
            <v>0</v>
          </cell>
          <cell r="AJ531">
            <v>0</v>
          </cell>
          <cell r="AK531">
            <v>0</v>
          </cell>
          <cell r="AL531">
            <v>0</v>
          </cell>
          <cell r="AM531">
            <v>0</v>
          </cell>
          <cell r="AN531">
            <v>0</v>
          </cell>
          <cell r="AO531">
            <v>0</v>
          </cell>
          <cell r="AP531">
            <v>0</v>
          </cell>
          <cell r="AQ531">
            <v>0</v>
          </cell>
          <cell r="AS531">
            <v>0</v>
          </cell>
          <cell r="AT531">
            <v>0</v>
          </cell>
          <cell r="AU531">
            <v>0</v>
          </cell>
          <cell r="AV531">
            <v>0</v>
          </cell>
          <cell r="AW531">
            <v>0</v>
          </cell>
          <cell r="AY531">
            <v>0</v>
          </cell>
          <cell r="AZ531">
            <v>0</v>
          </cell>
          <cell r="BA531">
            <v>0</v>
          </cell>
          <cell r="BB531">
            <v>0</v>
          </cell>
          <cell r="BC531">
            <v>0</v>
          </cell>
          <cell r="BD531">
            <v>0</v>
          </cell>
          <cell r="BE531">
            <v>0</v>
          </cell>
          <cell r="BF531">
            <v>0</v>
          </cell>
          <cell r="BG531">
            <v>0</v>
          </cell>
          <cell r="BH531">
            <v>0</v>
          </cell>
          <cell r="BI531">
            <v>0</v>
          </cell>
          <cell r="BJ531">
            <v>0</v>
          </cell>
          <cell r="BK531">
            <v>0</v>
          </cell>
          <cell r="BL531">
            <v>0</v>
          </cell>
          <cell r="BM531">
            <v>0</v>
          </cell>
          <cell r="BN531">
            <v>0</v>
          </cell>
          <cell r="BO531">
            <v>0</v>
          </cell>
          <cell r="BP531">
            <v>0</v>
          </cell>
          <cell r="BQ531">
            <v>0</v>
          </cell>
          <cell r="BR531">
            <v>0</v>
          </cell>
          <cell r="BS531">
            <v>0</v>
          </cell>
          <cell r="BT531">
            <v>0</v>
          </cell>
          <cell r="BU531">
            <v>0</v>
          </cell>
          <cell r="BV531">
            <v>0</v>
          </cell>
          <cell r="BW531">
            <v>0</v>
          </cell>
          <cell r="BY531">
            <v>4012</v>
          </cell>
          <cell r="BZ531">
            <v>1792</v>
          </cell>
        </row>
        <row r="532">
          <cell r="A532">
            <v>0</v>
          </cell>
          <cell r="K532">
            <v>0</v>
          </cell>
          <cell r="M532">
            <v>0</v>
          </cell>
          <cell r="O532">
            <v>0</v>
          </cell>
          <cell r="Q532">
            <v>0</v>
          </cell>
          <cell r="S532">
            <v>0</v>
          </cell>
          <cell r="U532">
            <v>0</v>
          </cell>
          <cell r="V532">
            <v>0</v>
          </cell>
          <cell r="W532">
            <v>0</v>
          </cell>
          <cell r="X532">
            <v>0</v>
          </cell>
          <cell r="Y532">
            <v>0</v>
          </cell>
          <cell r="BO532">
            <v>0</v>
          </cell>
          <cell r="BV532">
            <v>0</v>
          </cell>
          <cell r="BY532" t="str">
            <v>4012 Total</v>
          </cell>
          <cell r="BZ532">
            <v>10752</v>
          </cell>
        </row>
        <row r="533">
          <cell r="A533">
            <v>740017</v>
          </cell>
          <cell r="B533">
            <v>740017</v>
          </cell>
          <cell r="C533" t="str">
            <v>Blaine Desrosiers</v>
          </cell>
          <cell r="D533">
            <v>740017</v>
          </cell>
          <cell r="E533">
            <v>740</v>
          </cell>
          <cell r="F533">
            <v>40</v>
          </cell>
          <cell r="G533" t="str">
            <v>GG Jones Falls Maint of Building</v>
          </cell>
          <cell r="I533">
            <v>0</v>
          </cell>
          <cell r="K533">
            <v>0</v>
          </cell>
          <cell r="M533">
            <v>0</v>
          </cell>
          <cell r="O533">
            <v>0</v>
          </cell>
          <cell r="Q533">
            <v>0</v>
          </cell>
          <cell r="S533">
            <v>0</v>
          </cell>
          <cell r="U533">
            <v>0</v>
          </cell>
          <cell r="V533">
            <v>0</v>
          </cell>
          <cell r="W533">
            <v>0</v>
          </cell>
          <cell r="X533">
            <v>0</v>
          </cell>
          <cell r="Y533">
            <v>0</v>
          </cell>
          <cell r="Z533">
            <v>0</v>
          </cell>
          <cell r="AA533">
            <v>0</v>
          </cell>
          <cell r="AB533">
            <v>0</v>
          </cell>
          <cell r="AC533">
            <v>0</v>
          </cell>
          <cell r="AD533">
            <v>32</v>
          </cell>
          <cell r="AE533">
            <v>1792</v>
          </cell>
          <cell r="AF533">
            <v>0</v>
          </cell>
          <cell r="AG533">
            <v>0</v>
          </cell>
          <cell r="AH533">
            <v>0</v>
          </cell>
          <cell r="AI533">
            <v>0</v>
          </cell>
          <cell r="AJ533">
            <v>0</v>
          </cell>
          <cell r="AK533">
            <v>0</v>
          </cell>
          <cell r="AL533">
            <v>0</v>
          </cell>
          <cell r="AM533">
            <v>0</v>
          </cell>
          <cell r="AN533">
            <v>0</v>
          </cell>
          <cell r="AO533">
            <v>0</v>
          </cell>
          <cell r="AP533">
            <v>0</v>
          </cell>
          <cell r="AQ533">
            <v>0</v>
          </cell>
          <cell r="AS533">
            <v>0</v>
          </cell>
          <cell r="AT533">
            <v>0</v>
          </cell>
          <cell r="AU533">
            <v>0</v>
          </cell>
          <cell r="AV533">
            <v>0</v>
          </cell>
          <cell r="AW533">
            <v>0</v>
          </cell>
          <cell r="AY533">
            <v>0</v>
          </cell>
          <cell r="AZ533">
            <v>0</v>
          </cell>
          <cell r="BA533">
            <v>0</v>
          </cell>
          <cell r="BB533">
            <v>0</v>
          </cell>
          <cell r="BC533">
            <v>0</v>
          </cell>
          <cell r="BD533">
            <v>0</v>
          </cell>
          <cell r="BE533">
            <v>0</v>
          </cell>
          <cell r="BF533">
            <v>0</v>
          </cell>
          <cell r="BG533">
            <v>0</v>
          </cell>
          <cell r="BH533">
            <v>0</v>
          </cell>
          <cell r="BI533">
            <v>0</v>
          </cell>
          <cell r="BJ533">
            <v>0</v>
          </cell>
          <cell r="BK533">
            <v>0</v>
          </cell>
          <cell r="BL533">
            <v>0</v>
          </cell>
          <cell r="BM533">
            <v>0</v>
          </cell>
          <cell r="BN533">
            <v>0</v>
          </cell>
          <cell r="BO533">
            <v>0</v>
          </cell>
          <cell r="BP533">
            <v>0</v>
          </cell>
          <cell r="BQ533">
            <v>0</v>
          </cell>
          <cell r="BR533">
            <v>0</v>
          </cell>
          <cell r="BS533">
            <v>0</v>
          </cell>
          <cell r="BT533">
            <v>0</v>
          </cell>
          <cell r="BU533">
            <v>0</v>
          </cell>
          <cell r="BV533">
            <v>0</v>
          </cell>
          <cell r="BW533">
            <v>0</v>
          </cell>
          <cell r="BY533">
            <v>4013</v>
          </cell>
          <cell r="BZ533">
            <v>1792</v>
          </cell>
        </row>
        <row r="534">
          <cell r="A534">
            <v>740018</v>
          </cell>
          <cell r="B534">
            <v>740018</v>
          </cell>
          <cell r="C534" t="str">
            <v>Blaine Desrosiers</v>
          </cell>
          <cell r="D534">
            <v>740018</v>
          </cell>
          <cell r="E534">
            <v>740</v>
          </cell>
          <cell r="F534">
            <v>40</v>
          </cell>
          <cell r="G534" t="str">
            <v>GG Jones Falls Maint of Dams</v>
          </cell>
          <cell r="I534">
            <v>0</v>
          </cell>
          <cell r="K534">
            <v>0</v>
          </cell>
          <cell r="M534">
            <v>0</v>
          </cell>
          <cell r="O534">
            <v>0</v>
          </cell>
          <cell r="Q534">
            <v>0</v>
          </cell>
          <cell r="S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I534">
            <v>0</v>
          </cell>
          <cell r="AJ534">
            <v>0</v>
          </cell>
          <cell r="AK534">
            <v>0</v>
          </cell>
          <cell r="AL534">
            <v>0</v>
          </cell>
          <cell r="AM534">
            <v>0</v>
          </cell>
          <cell r="AN534">
            <v>0</v>
          </cell>
          <cell r="AO534">
            <v>0</v>
          </cell>
          <cell r="AP534">
            <v>0</v>
          </cell>
          <cell r="AQ534">
            <v>0</v>
          </cell>
          <cell r="AS534">
            <v>0</v>
          </cell>
          <cell r="AT534">
            <v>0</v>
          </cell>
          <cell r="AU534">
            <v>0</v>
          </cell>
          <cell r="AV534">
            <v>0</v>
          </cell>
          <cell r="AW534">
            <v>0</v>
          </cell>
          <cell r="AY534">
            <v>0</v>
          </cell>
          <cell r="AZ534">
            <v>0</v>
          </cell>
          <cell r="BA534">
            <v>0</v>
          </cell>
          <cell r="BB534">
            <v>0</v>
          </cell>
          <cell r="BC534">
            <v>0</v>
          </cell>
          <cell r="BD534">
            <v>0</v>
          </cell>
          <cell r="BE534">
            <v>0</v>
          </cell>
          <cell r="BF534">
            <v>0</v>
          </cell>
          <cell r="BG534">
            <v>0</v>
          </cell>
          <cell r="BH534">
            <v>0</v>
          </cell>
          <cell r="BI534">
            <v>0</v>
          </cell>
          <cell r="BJ534">
            <v>0</v>
          </cell>
          <cell r="BK534">
            <v>0</v>
          </cell>
          <cell r="BL534">
            <v>0</v>
          </cell>
          <cell r="BM534">
            <v>0</v>
          </cell>
          <cell r="BN534">
            <v>0</v>
          </cell>
          <cell r="BO534">
            <v>0</v>
          </cell>
          <cell r="BP534">
            <v>0</v>
          </cell>
          <cell r="BQ534">
            <v>0</v>
          </cell>
          <cell r="BR534">
            <v>0</v>
          </cell>
          <cell r="BS534">
            <v>0</v>
          </cell>
          <cell r="BT534">
            <v>0</v>
          </cell>
          <cell r="BU534">
            <v>0</v>
          </cell>
          <cell r="BV534">
            <v>0</v>
          </cell>
          <cell r="BW534">
            <v>0</v>
          </cell>
          <cell r="BY534">
            <v>4013</v>
          </cell>
          <cell r="BZ534">
            <v>0</v>
          </cell>
        </row>
        <row r="535">
          <cell r="A535">
            <v>740019</v>
          </cell>
          <cell r="B535">
            <v>740019</v>
          </cell>
          <cell r="C535" t="str">
            <v>Blaine Desrosiers</v>
          </cell>
          <cell r="D535">
            <v>740019</v>
          </cell>
          <cell r="E535">
            <v>740</v>
          </cell>
          <cell r="F535">
            <v>40</v>
          </cell>
          <cell r="G535" t="str">
            <v>GG Jones Falls Maint of Cnals, Pens Etc</v>
          </cell>
          <cell r="I535">
            <v>0</v>
          </cell>
          <cell r="K535">
            <v>0</v>
          </cell>
          <cell r="M535">
            <v>0</v>
          </cell>
          <cell r="O535">
            <v>0</v>
          </cell>
          <cell r="Q535">
            <v>0</v>
          </cell>
          <cell r="S535">
            <v>0</v>
          </cell>
          <cell r="U535">
            <v>0</v>
          </cell>
          <cell r="V535">
            <v>0</v>
          </cell>
          <cell r="W535">
            <v>0</v>
          </cell>
          <cell r="X535">
            <v>0</v>
          </cell>
          <cell r="Y535">
            <v>0</v>
          </cell>
          <cell r="Z535">
            <v>0</v>
          </cell>
          <cell r="AA535">
            <v>0</v>
          </cell>
          <cell r="AB535">
            <v>0</v>
          </cell>
          <cell r="AC535">
            <v>0</v>
          </cell>
          <cell r="AD535">
            <v>32</v>
          </cell>
          <cell r="AE535">
            <v>1792</v>
          </cell>
          <cell r="AF535">
            <v>0</v>
          </cell>
          <cell r="AG535">
            <v>0</v>
          </cell>
          <cell r="AH535">
            <v>0</v>
          </cell>
          <cell r="AI535">
            <v>0</v>
          </cell>
          <cell r="AJ535">
            <v>0</v>
          </cell>
          <cell r="AK535">
            <v>0</v>
          </cell>
          <cell r="AL535">
            <v>0</v>
          </cell>
          <cell r="AM535">
            <v>0</v>
          </cell>
          <cell r="AN535">
            <v>0</v>
          </cell>
          <cell r="AO535">
            <v>0</v>
          </cell>
          <cell r="AP535">
            <v>0</v>
          </cell>
          <cell r="AQ535">
            <v>0</v>
          </cell>
          <cell r="AS535">
            <v>0</v>
          </cell>
          <cell r="AT535">
            <v>0</v>
          </cell>
          <cell r="AU535">
            <v>0</v>
          </cell>
          <cell r="AV535">
            <v>0</v>
          </cell>
          <cell r="AW535">
            <v>0</v>
          </cell>
          <cell r="AY535">
            <v>0</v>
          </cell>
          <cell r="AZ535">
            <v>0</v>
          </cell>
          <cell r="BA535">
            <v>0</v>
          </cell>
          <cell r="BB535">
            <v>0</v>
          </cell>
          <cell r="BC535">
            <v>0</v>
          </cell>
          <cell r="BD535">
            <v>0</v>
          </cell>
          <cell r="BE535">
            <v>0</v>
          </cell>
          <cell r="BF535">
            <v>0</v>
          </cell>
          <cell r="BG535">
            <v>0</v>
          </cell>
          <cell r="BH535">
            <v>0</v>
          </cell>
          <cell r="BI535">
            <v>0</v>
          </cell>
          <cell r="BJ535">
            <v>0</v>
          </cell>
          <cell r="BK535">
            <v>0</v>
          </cell>
          <cell r="BL535">
            <v>0</v>
          </cell>
          <cell r="BM535">
            <v>0</v>
          </cell>
          <cell r="BN535">
            <v>0</v>
          </cell>
          <cell r="BO535">
            <v>0</v>
          </cell>
          <cell r="BP535">
            <v>0</v>
          </cell>
          <cell r="BQ535">
            <v>0</v>
          </cell>
          <cell r="BR535">
            <v>0</v>
          </cell>
          <cell r="BS535">
            <v>0</v>
          </cell>
          <cell r="BT535">
            <v>0</v>
          </cell>
          <cell r="BU535">
            <v>0</v>
          </cell>
          <cell r="BV535">
            <v>0</v>
          </cell>
          <cell r="BW535">
            <v>0</v>
          </cell>
          <cell r="BY535">
            <v>4013</v>
          </cell>
          <cell r="BZ535">
            <v>1792</v>
          </cell>
        </row>
        <row r="536">
          <cell r="A536">
            <v>740020</v>
          </cell>
          <cell r="B536">
            <v>740020</v>
          </cell>
          <cell r="C536" t="str">
            <v>Blaine Desrosiers</v>
          </cell>
          <cell r="D536">
            <v>740020</v>
          </cell>
          <cell r="E536">
            <v>740</v>
          </cell>
          <cell r="F536">
            <v>40</v>
          </cell>
          <cell r="G536" t="str">
            <v>GG Jones Falls Maint of Generators</v>
          </cell>
          <cell r="I536">
            <v>0</v>
          </cell>
          <cell r="K536">
            <v>0</v>
          </cell>
          <cell r="M536">
            <v>0</v>
          </cell>
          <cell r="O536">
            <v>0</v>
          </cell>
          <cell r="Q536">
            <v>0</v>
          </cell>
          <cell r="S536">
            <v>0</v>
          </cell>
          <cell r="U536">
            <v>0</v>
          </cell>
          <cell r="V536">
            <v>0</v>
          </cell>
          <cell r="W536">
            <v>0</v>
          </cell>
          <cell r="X536">
            <v>0</v>
          </cell>
          <cell r="Y536">
            <v>0</v>
          </cell>
          <cell r="Z536">
            <v>0</v>
          </cell>
          <cell r="AA536">
            <v>0</v>
          </cell>
          <cell r="AB536">
            <v>0</v>
          </cell>
          <cell r="AC536">
            <v>0</v>
          </cell>
          <cell r="AD536">
            <v>32</v>
          </cell>
          <cell r="AE536">
            <v>1792</v>
          </cell>
          <cell r="AF536">
            <v>0</v>
          </cell>
          <cell r="AG536">
            <v>0</v>
          </cell>
          <cell r="AH536">
            <v>0</v>
          </cell>
          <cell r="AI536">
            <v>0</v>
          </cell>
          <cell r="AJ536">
            <v>0</v>
          </cell>
          <cell r="AK536">
            <v>0</v>
          </cell>
          <cell r="AL536">
            <v>0</v>
          </cell>
          <cell r="AM536">
            <v>0</v>
          </cell>
          <cell r="AN536">
            <v>0</v>
          </cell>
          <cell r="AO536">
            <v>0</v>
          </cell>
          <cell r="AP536">
            <v>0</v>
          </cell>
          <cell r="AQ536">
            <v>0</v>
          </cell>
          <cell r="AS536">
            <v>0</v>
          </cell>
          <cell r="AT536">
            <v>0</v>
          </cell>
          <cell r="AU536">
            <v>0</v>
          </cell>
          <cell r="AV536">
            <v>0</v>
          </cell>
          <cell r="AW536">
            <v>0</v>
          </cell>
          <cell r="AY536">
            <v>0</v>
          </cell>
          <cell r="AZ536">
            <v>0</v>
          </cell>
          <cell r="BA536">
            <v>0</v>
          </cell>
          <cell r="BB536">
            <v>0</v>
          </cell>
          <cell r="BC536">
            <v>0</v>
          </cell>
          <cell r="BD536">
            <v>0</v>
          </cell>
          <cell r="BE536">
            <v>0</v>
          </cell>
          <cell r="BF536">
            <v>0</v>
          </cell>
          <cell r="BG536">
            <v>0</v>
          </cell>
          <cell r="BH536">
            <v>0</v>
          </cell>
          <cell r="BI536">
            <v>0</v>
          </cell>
          <cell r="BJ536">
            <v>0</v>
          </cell>
          <cell r="BK536">
            <v>0</v>
          </cell>
          <cell r="BL536">
            <v>0</v>
          </cell>
          <cell r="BM536">
            <v>0</v>
          </cell>
          <cell r="BN536">
            <v>0</v>
          </cell>
          <cell r="BO536">
            <v>0</v>
          </cell>
          <cell r="BP536">
            <v>0</v>
          </cell>
          <cell r="BQ536">
            <v>0</v>
          </cell>
          <cell r="BR536">
            <v>0</v>
          </cell>
          <cell r="BS536">
            <v>0</v>
          </cell>
          <cell r="BT536">
            <v>0</v>
          </cell>
          <cell r="BU536">
            <v>0</v>
          </cell>
          <cell r="BV536">
            <v>0</v>
          </cell>
          <cell r="BW536">
            <v>0</v>
          </cell>
          <cell r="BY536">
            <v>4013</v>
          </cell>
          <cell r="BZ536">
            <v>1792</v>
          </cell>
        </row>
        <row r="537">
          <cell r="A537">
            <v>740021</v>
          </cell>
          <cell r="B537">
            <v>740021</v>
          </cell>
          <cell r="C537" t="str">
            <v>Blaine Desrosiers</v>
          </cell>
          <cell r="D537">
            <v>740021</v>
          </cell>
          <cell r="E537">
            <v>740</v>
          </cell>
          <cell r="F537">
            <v>40</v>
          </cell>
          <cell r="G537" t="str">
            <v>GG Jones Falls Maint of Elec Plant</v>
          </cell>
          <cell r="I537">
            <v>0</v>
          </cell>
          <cell r="K537">
            <v>0</v>
          </cell>
          <cell r="M537">
            <v>0</v>
          </cell>
          <cell r="O537">
            <v>0</v>
          </cell>
          <cell r="Q537">
            <v>0</v>
          </cell>
          <cell r="S537">
            <v>0</v>
          </cell>
          <cell r="U537">
            <v>0</v>
          </cell>
          <cell r="V537">
            <v>0</v>
          </cell>
          <cell r="W537">
            <v>0</v>
          </cell>
          <cell r="X537">
            <v>0</v>
          </cell>
          <cell r="Y537">
            <v>0</v>
          </cell>
          <cell r="Z537">
            <v>0</v>
          </cell>
          <cell r="AA537">
            <v>0</v>
          </cell>
          <cell r="AB537">
            <v>0</v>
          </cell>
          <cell r="AC537">
            <v>0</v>
          </cell>
          <cell r="AD537">
            <v>32</v>
          </cell>
          <cell r="AE537">
            <v>1792</v>
          </cell>
          <cell r="AF537">
            <v>0</v>
          </cell>
          <cell r="AG537">
            <v>0</v>
          </cell>
          <cell r="AH537">
            <v>0</v>
          </cell>
          <cell r="AI537">
            <v>0</v>
          </cell>
          <cell r="AJ537">
            <v>0</v>
          </cell>
          <cell r="AK537">
            <v>0</v>
          </cell>
          <cell r="AL537">
            <v>0</v>
          </cell>
          <cell r="AM537">
            <v>0</v>
          </cell>
          <cell r="AN537">
            <v>0</v>
          </cell>
          <cell r="AO537">
            <v>0</v>
          </cell>
          <cell r="AP537">
            <v>0</v>
          </cell>
          <cell r="AQ537">
            <v>0</v>
          </cell>
          <cell r="AS537">
            <v>0</v>
          </cell>
          <cell r="AT537">
            <v>0</v>
          </cell>
          <cell r="AU537">
            <v>0</v>
          </cell>
          <cell r="AV537">
            <v>0</v>
          </cell>
          <cell r="AW537">
            <v>0</v>
          </cell>
          <cell r="AY537">
            <v>0</v>
          </cell>
          <cell r="AZ537">
            <v>0</v>
          </cell>
          <cell r="BA537">
            <v>0</v>
          </cell>
          <cell r="BB537">
            <v>0</v>
          </cell>
          <cell r="BC537">
            <v>0</v>
          </cell>
          <cell r="BD537">
            <v>0</v>
          </cell>
          <cell r="BE537">
            <v>0</v>
          </cell>
          <cell r="BF537">
            <v>0</v>
          </cell>
          <cell r="BG537">
            <v>0</v>
          </cell>
          <cell r="BH537">
            <v>0</v>
          </cell>
          <cell r="BI537">
            <v>0</v>
          </cell>
          <cell r="BJ537">
            <v>0</v>
          </cell>
          <cell r="BK537">
            <v>0</v>
          </cell>
          <cell r="BL537">
            <v>0</v>
          </cell>
          <cell r="BM537">
            <v>0</v>
          </cell>
          <cell r="BN537">
            <v>0</v>
          </cell>
          <cell r="BO537">
            <v>0</v>
          </cell>
          <cell r="BP537">
            <v>0</v>
          </cell>
          <cell r="BQ537">
            <v>0</v>
          </cell>
          <cell r="BR537">
            <v>0</v>
          </cell>
          <cell r="BS537">
            <v>0</v>
          </cell>
          <cell r="BT537">
            <v>0</v>
          </cell>
          <cell r="BU537">
            <v>0</v>
          </cell>
          <cell r="BV537">
            <v>0</v>
          </cell>
          <cell r="BW537">
            <v>0</v>
          </cell>
          <cell r="BY537">
            <v>4013</v>
          </cell>
          <cell r="BZ537">
            <v>1792</v>
          </cell>
        </row>
        <row r="538">
          <cell r="A538">
            <v>740022</v>
          </cell>
          <cell r="B538">
            <v>740022</v>
          </cell>
          <cell r="C538" t="str">
            <v>Blaine Desrosiers</v>
          </cell>
          <cell r="D538">
            <v>740022</v>
          </cell>
          <cell r="E538">
            <v>740</v>
          </cell>
          <cell r="F538">
            <v>40</v>
          </cell>
          <cell r="G538" t="str">
            <v>GG Jones Falls Land</v>
          </cell>
          <cell r="I538">
            <v>0</v>
          </cell>
          <cell r="K538">
            <v>0</v>
          </cell>
          <cell r="M538">
            <v>0</v>
          </cell>
          <cell r="O538">
            <v>0</v>
          </cell>
          <cell r="Q538">
            <v>0</v>
          </cell>
          <cell r="S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0</v>
          </cell>
          <cell r="AS538">
            <v>0</v>
          </cell>
          <cell r="AT538">
            <v>0</v>
          </cell>
          <cell r="AU538">
            <v>0</v>
          </cell>
          <cell r="AV538">
            <v>0</v>
          </cell>
          <cell r="AW538">
            <v>0</v>
          </cell>
          <cell r="AY538">
            <v>0</v>
          </cell>
          <cell r="AZ538">
            <v>0</v>
          </cell>
          <cell r="BA538">
            <v>0</v>
          </cell>
          <cell r="BB538">
            <v>0</v>
          </cell>
          <cell r="BC538">
            <v>0</v>
          </cell>
          <cell r="BD538">
            <v>0</v>
          </cell>
          <cell r="BE538">
            <v>0</v>
          </cell>
          <cell r="BF538">
            <v>0</v>
          </cell>
          <cell r="BG538">
            <v>0</v>
          </cell>
          <cell r="BH538">
            <v>0</v>
          </cell>
          <cell r="BI538">
            <v>0</v>
          </cell>
          <cell r="BJ538">
            <v>0</v>
          </cell>
          <cell r="BK538">
            <v>0</v>
          </cell>
          <cell r="BL538">
            <v>0</v>
          </cell>
          <cell r="BM538">
            <v>0</v>
          </cell>
          <cell r="BN538">
            <v>0</v>
          </cell>
          <cell r="BO538">
            <v>0</v>
          </cell>
          <cell r="BP538">
            <v>0</v>
          </cell>
          <cell r="BQ538">
            <v>0</v>
          </cell>
          <cell r="BR538">
            <v>0</v>
          </cell>
          <cell r="BS538">
            <v>0</v>
          </cell>
          <cell r="BT538">
            <v>0</v>
          </cell>
          <cell r="BU538">
            <v>0</v>
          </cell>
          <cell r="BV538">
            <v>0</v>
          </cell>
          <cell r="BW538">
            <v>0</v>
          </cell>
          <cell r="BY538">
            <v>4013</v>
          </cell>
          <cell r="BZ538">
            <v>0</v>
          </cell>
        </row>
        <row r="539">
          <cell r="A539">
            <v>740053</v>
          </cell>
          <cell r="B539">
            <v>740053</v>
          </cell>
          <cell r="D539">
            <v>740053</v>
          </cell>
          <cell r="E539">
            <v>740</v>
          </cell>
          <cell r="F539">
            <v>40</v>
          </cell>
          <cell r="G539" t="str">
            <v>GG Jones Falls Capital Work</v>
          </cell>
          <cell r="AD539">
            <v>68</v>
          </cell>
          <cell r="AE539">
            <v>3808</v>
          </cell>
          <cell r="BW539">
            <v>0</v>
          </cell>
          <cell r="BY539">
            <v>4013</v>
          </cell>
          <cell r="BZ539">
            <v>3808</v>
          </cell>
        </row>
        <row r="540">
          <cell r="A540">
            <v>740039</v>
          </cell>
          <cell r="B540">
            <v>740039</v>
          </cell>
          <cell r="C540" t="str">
            <v>Blaine Desrosiers</v>
          </cell>
          <cell r="D540">
            <v>740039</v>
          </cell>
          <cell r="E540">
            <v>740</v>
          </cell>
          <cell r="F540">
            <v>40</v>
          </cell>
          <cell r="G540" t="str">
            <v>GG Jones Falls Operations Expense</v>
          </cell>
          <cell r="I540">
            <v>0</v>
          </cell>
          <cell r="K540">
            <v>0</v>
          </cell>
          <cell r="M540">
            <v>0</v>
          </cell>
          <cell r="O540">
            <v>0</v>
          </cell>
          <cell r="Q540">
            <v>0</v>
          </cell>
          <cell r="S540">
            <v>0</v>
          </cell>
          <cell r="U540">
            <v>0</v>
          </cell>
          <cell r="V540">
            <v>0</v>
          </cell>
          <cell r="W540">
            <v>0</v>
          </cell>
          <cell r="X540">
            <v>0</v>
          </cell>
          <cell r="Y540">
            <v>0</v>
          </cell>
          <cell r="Z540">
            <v>0</v>
          </cell>
          <cell r="AA540">
            <v>0</v>
          </cell>
          <cell r="AB540">
            <v>0</v>
          </cell>
          <cell r="AC540">
            <v>0</v>
          </cell>
          <cell r="AD540">
            <v>32</v>
          </cell>
          <cell r="AE540">
            <v>1792</v>
          </cell>
          <cell r="AF540">
            <v>0</v>
          </cell>
          <cell r="AG540">
            <v>0</v>
          </cell>
          <cell r="AH540">
            <v>0</v>
          </cell>
          <cell r="AI540">
            <v>0</v>
          </cell>
          <cell r="AJ540">
            <v>0</v>
          </cell>
          <cell r="AK540">
            <v>0</v>
          </cell>
          <cell r="AL540">
            <v>0</v>
          </cell>
          <cell r="AM540">
            <v>0</v>
          </cell>
          <cell r="AN540">
            <v>0</v>
          </cell>
          <cell r="AO540">
            <v>0</v>
          </cell>
          <cell r="AP540">
            <v>0</v>
          </cell>
          <cell r="AQ540">
            <v>0</v>
          </cell>
          <cell r="AS540">
            <v>0</v>
          </cell>
          <cell r="AT540">
            <v>0</v>
          </cell>
          <cell r="AU540">
            <v>0</v>
          </cell>
          <cell r="AV540">
            <v>0</v>
          </cell>
          <cell r="AW540">
            <v>0</v>
          </cell>
          <cell r="AY540">
            <v>0</v>
          </cell>
          <cell r="AZ540">
            <v>0</v>
          </cell>
          <cell r="BA540">
            <v>0</v>
          </cell>
          <cell r="BB540">
            <v>0</v>
          </cell>
          <cell r="BC540">
            <v>0</v>
          </cell>
          <cell r="BD540">
            <v>0</v>
          </cell>
          <cell r="BE540">
            <v>0</v>
          </cell>
          <cell r="BF540">
            <v>0</v>
          </cell>
          <cell r="BG540">
            <v>0</v>
          </cell>
          <cell r="BH540">
            <v>0</v>
          </cell>
          <cell r="BI540">
            <v>0</v>
          </cell>
          <cell r="BJ540">
            <v>0</v>
          </cell>
          <cell r="BK540">
            <v>0</v>
          </cell>
          <cell r="BL540">
            <v>0</v>
          </cell>
          <cell r="BM540">
            <v>0</v>
          </cell>
          <cell r="BN540">
            <v>0</v>
          </cell>
          <cell r="BO540">
            <v>0</v>
          </cell>
          <cell r="BP540">
            <v>0</v>
          </cell>
          <cell r="BQ540">
            <v>0</v>
          </cell>
          <cell r="BR540">
            <v>0</v>
          </cell>
          <cell r="BS540">
            <v>0</v>
          </cell>
          <cell r="BT540">
            <v>0</v>
          </cell>
          <cell r="BU540">
            <v>0</v>
          </cell>
          <cell r="BV540">
            <v>0</v>
          </cell>
          <cell r="BW540">
            <v>0</v>
          </cell>
          <cell r="BY540">
            <v>4013</v>
          </cell>
          <cell r="BZ540">
            <v>1792</v>
          </cell>
        </row>
        <row r="541">
          <cell r="A541">
            <v>0</v>
          </cell>
          <cell r="K541">
            <v>0</v>
          </cell>
          <cell r="M541">
            <v>0</v>
          </cell>
          <cell r="O541">
            <v>0</v>
          </cell>
          <cell r="Q541">
            <v>0</v>
          </cell>
          <cell r="S541">
            <v>0</v>
          </cell>
          <cell r="U541">
            <v>0</v>
          </cell>
          <cell r="V541">
            <v>0</v>
          </cell>
          <cell r="W541">
            <v>0</v>
          </cell>
          <cell r="X541">
            <v>0</v>
          </cell>
          <cell r="Y541">
            <v>0</v>
          </cell>
          <cell r="BO541">
            <v>0</v>
          </cell>
          <cell r="BV541">
            <v>0</v>
          </cell>
          <cell r="BY541" t="str">
            <v>4013 Total</v>
          </cell>
          <cell r="BZ541">
            <v>12768</v>
          </cell>
        </row>
        <row r="542">
          <cell r="A542">
            <v>740007</v>
          </cell>
          <cell r="B542">
            <v>740007</v>
          </cell>
          <cell r="C542" t="str">
            <v>Blaine Desrosiers</v>
          </cell>
          <cell r="D542">
            <v>740007</v>
          </cell>
          <cell r="E542">
            <v>740</v>
          </cell>
          <cell r="F542">
            <v>40</v>
          </cell>
          <cell r="G542" t="str">
            <v>GG Washburn Maint of Building</v>
          </cell>
          <cell r="I542">
            <v>0</v>
          </cell>
          <cell r="K542">
            <v>0</v>
          </cell>
          <cell r="M542">
            <v>0</v>
          </cell>
          <cell r="O542">
            <v>0</v>
          </cell>
          <cell r="Q542">
            <v>0</v>
          </cell>
          <cell r="S542">
            <v>0</v>
          </cell>
          <cell r="U542">
            <v>0</v>
          </cell>
          <cell r="V542">
            <v>0</v>
          </cell>
          <cell r="W542">
            <v>0</v>
          </cell>
          <cell r="X542">
            <v>0</v>
          </cell>
          <cell r="Y542">
            <v>0</v>
          </cell>
          <cell r="Z542">
            <v>0</v>
          </cell>
          <cell r="AA542">
            <v>0</v>
          </cell>
          <cell r="AB542">
            <v>0</v>
          </cell>
          <cell r="AC542">
            <v>0</v>
          </cell>
          <cell r="AD542">
            <v>16</v>
          </cell>
          <cell r="AE542">
            <v>896</v>
          </cell>
          <cell r="AF542">
            <v>0</v>
          </cell>
          <cell r="AG542">
            <v>0</v>
          </cell>
          <cell r="AH542">
            <v>0</v>
          </cell>
          <cell r="AI542">
            <v>0</v>
          </cell>
          <cell r="AJ542">
            <v>0</v>
          </cell>
          <cell r="AK542">
            <v>0</v>
          </cell>
          <cell r="AL542">
            <v>0</v>
          </cell>
          <cell r="AM542">
            <v>0</v>
          </cell>
          <cell r="AN542">
            <v>0</v>
          </cell>
          <cell r="AO542">
            <v>0</v>
          </cell>
          <cell r="AP542">
            <v>0</v>
          </cell>
          <cell r="AQ542">
            <v>0</v>
          </cell>
          <cell r="AS542">
            <v>0</v>
          </cell>
          <cell r="AT542">
            <v>0</v>
          </cell>
          <cell r="AU542">
            <v>0</v>
          </cell>
          <cell r="AV542">
            <v>0</v>
          </cell>
          <cell r="AW542">
            <v>0</v>
          </cell>
          <cell r="AY542">
            <v>0</v>
          </cell>
          <cell r="AZ542">
            <v>0</v>
          </cell>
          <cell r="BA542">
            <v>0</v>
          </cell>
          <cell r="BB542">
            <v>0</v>
          </cell>
          <cell r="BC542">
            <v>0</v>
          </cell>
          <cell r="BD542">
            <v>0</v>
          </cell>
          <cell r="BE542">
            <v>0</v>
          </cell>
          <cell r="BF542">
            <v>0</v>
          </cell>
          <cell r="BG542">
            <v>0</v>
          </cell>
          <cell r="BH542">
            <v>0</v>
          </cell>
          <cell r="BI542">
            <v>0</v>
          </cell>
          <cell r="BJ542">
            <v>0</v>
          </cell>
          <cell r="BK542">
            <v>0</v>
          </cell>
          <cell r="BL542">
            <v>0</v>
          </cell>
          <cell r="BM542">
            <v>0</v>
          </cell>
          <cell r="BN542">
            <v>0</v>
          </cell>
          <cell r="BO542">
            <v>0</v>
          </cell>
          <cell r="BP542">
            <v>0</v>
          </cell>
          <cell r="BQ542">
            <v>0</v>
          </cell>
          <cell r="BR542">
            <v>0</v>
          </cell>
          <cell r="BS542">
            <v>0</v>
          </cell>
          <cell r="BT542">
            <v>0</v>
          </cell>
          <cell r="BU542">
            <v>0</v>
          </cell>
          <cell r="BV542">
            <v>0</v>
          </cell>
          <cell r="BW542">
            <v>0</v>
          </cell>
          <cell r="BY542">
            <v>4014</v>
          </cell>
          <cell r="BZ542">
            <v>896</v>
          </cell>
        </row>
        <row r="543">
          <cell r="A543">
            <v>740008</v>
          </cell>
          <cell r="B543">
            <v>740008</v>
          </cell>
          <cell r="C543" t="str">
            <v>Blaine Desrosiers</v>
          </cell>
          <cell r="D543">
            <v>740008</v>
          </cell>
          <cell r="E543">
            <v>740</v>
          </cell>
          <cell r="F543">
            <v>40</v>
          </cell>
          <cell r="G543" t="str">
            <v>GG Washburn Maint of Canals, Pens, Tanks</v>
          </cell>
          <cell r="I543">
            <v>0</v>
          </cell>
          <cell r="K543">
            <v>0</v>
          </cell>
          <cell r="M543">
            <v>0</v>
          </cell>
          <cell r="O543">
            <v>0</v>
          </cell>
          <cell r="Q543">
            <v>0</v>
          </cell>
          <cell r="S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0</v>
          </cell>
          <cell r="AO543">
            <v>0</v>
          </cell>
          <cell r="AP543">
            <v>0</v>
          </cell>
          <cell r="AQ543">
            <v>0</v>
          </cell>
          <cell r="AS543">
            <v>0</v>
          </cell>
          <cell r="AT543">
            <v>0</v>
          </cell>
          <cell r="AU543">
            <v>0</v>
          </cell>
          <cell r="AV543">
            <v>0</v>
          </cell>
          <cell r="AW543">
            <v>0</v>
          </cell>
          <cell r="AY543">
            <v>0</v>
          </cell>
          <cell r="AZ543">
            <v>0</v>
          </cell>
          <cell r="BA543">
            <v>0</v>
          </cell>
          <cell r="BB543">
            <v>0</v>
          </cell>
          <cell r="BC543">
            <v>0</v>
          </cell>
          <cell r="BD543">
            <v>0</v>
          </cell>
          <cell r="BE543">
            <v>0</v>
          </cell>
          <cell r="BF543">
            <v>0</v>
          </cell>
          <cell r="BG543">
            <v>0</v>
          </cell>
          <cell r="BH543">
            <v>0</v>
          </cell>
          <cell r="BI543">
            <v>0</v>
          </cell>
          <cell r="BJ543">
            <v>0</v>
          </cell>
          <cell r="BK543">
            <v>0</v>
          </cell>
          <cell r="BL543">
            <v>0</v>
          </cell>
          <cell r="BM543">
            <v>0</v>
          </cell>
          <cell r="BN543">
            <v>0</v>
          </cell>
          <cell r="BO543">
            <v>0</v>
          </cell>
          <cell r="BP543">
            <v>0</v>
          </cell>
          <cell r="BQ543">
            <v>0</v>
          </cell>
          <cell r="BR543">
            <v>0</v>
          </cell>
          <cell r="BS543">
            <v>0</v>
          </cell>
          <cell r="BT543">
            <v>0</v>
          </cell>
          <cell r="BU543">
            <v>0</v>
          </cell>
          <cell r="BV543">
            <v>0</v>
          </cell>
          <cell r="BW543">
            <v>0</v>
          </cell>
          <cell r="BY543">
            <v>4014</v>
          </cell>
          <cell r="BZ543">
            <v>0</v>
          </cell>
        </row>
        <row r="544">
          <cell r="A544">
            <v>740009</v>
          </cell>
          <cell r="B544">
            <v>740009</v>
          </cell>
          <cell r="C544" t="str">
            <v>Blaine Desrosiers</v>
          </cell>
          <cell r="D544">
            <v>740009</v>
          </cell>
          <cell r="E544">
            <v>740</v>
          </cell>
          <cell r="F544">
            <v>40</v>
          </cell>
          <cell r="G544" t="str">
            <v>GG Washburn Maint of Generators</v>
          </cell>
          <cell r="I544">
            <v>0</v>
          </cell>
          <cell r="K544">
            <v>0</v>
          </cell>
          <cell r="M544">
            <v>0</v>
          </cell>
          <cell r="O544">
            <v>0</v>
          </cell>
          <cell r="Q544">
            <v>0</v>
          </cell>
          <cell r="S544">
            <v>0</v>
          </cell>
          <cell r="U544">
            <v>0</v>
          </cell>
          <cell r="V544">
            <v>0</v>
          </cell>
          <cell r="W544">
            <v>0</v>
          </cell>
          <cell r="X544">
            <v>0</v>
          </cell>
          <cell r="Y544">
            <v>0</v>
          </cell>
          <cell r="Z544">
            <v>0</v>
          </cell>
          <cell r="AA544">
            <v>0</v>
          </cell>
          <cell r="AB544">
            <v>0</v>
          </cell>
          <cell r="AC544">
            <v>0</v>
          </cell>
          <cell r="AD544">
            <v>16</v>
          </cell>
          <cell r="AE544">
            <v>896</v>
          </cell>
          <cell r="AF544">
            <v>0</v>
          </cell>
          <cell r="AG544">
            <v>0</v>
          </cell>
          <cell r="AH544">
            <v>0</v>
          </cell>
          <cell r="AI544">
            <v>0</v>
          </cell>
          <cell r="AJ544">
            <v>0</v>
          </cell>
          <cell r="AK544">
            <v>0</v>
          </cell>
          <cell r="AL544">
            <v>0</v>
          </cell>
          <cell r="AM544">
            <v>0</v>
          </cell>
          <cell r="AN544">
            <v>0</v>
          </cell>
          <cell r="AO544">
            <v>0</v>
          </cell>
          <cell r="AP544">
            <v>0</v>
          </cell>
          <cell r="AQ544">
            <v>0</v>
          </cell>
          <cell r="AS544">
            <v>0</v>
          </cell>
          <cell r="AT544">
            <v>0</v>
          </cell>
          <cell r="AU544">
            <v>0</v>
          </cell>
          <cell r="AV544">
            <v>0</v>
          </cell>
          <cell r="AW544">
            <v>0</v>
          </cell>
          <cell r="AY544">
            <v>0</v>
          </cell>
          <cell r="AZ544">
            <v>0</v>
          </cell>
          <cell r="BA544">
            <v>0</v>
          </cell>
          <cell r="BB544">
            <v>0</v>
          </cell>
          <cell r="BC544">
            <v>0</v>
          </cell>
          <cell r="BD544">
            <v>0</v>
          </cell>
          <cell r="BE544">
            <v>0</v>
          </cell>
          <cell r="BF544">
            <v>0</v>
          </cell>
          <cell r="BG544">
            <v>0</v>
          </cell>
          <cell r="BH544">
            <v>0</v>
          </cell>
          <cell r="BI544">
            <v>0</v>
          </cell>
          <cell r="BJ544">
            <v>0</v>
          </cell>
          <cell r="BK544">
            <v>0</v>
          </cell>
          <cell r="BL544">
            <v>0</v>
          </cell>
          <cell r="BM544">
            <v>0</v>
          </cell>
          <cell r="BN544">
            <v>0</v>
          </cell>
          <cell r="BO544">
            <v>0</v>
          </cell>
          <cell r="BP544">
            <v>0</v>
          </cell>
          <cell r="BQ544">
            <v>0</v>
          </cell>
          <cell r="BR544">
            <v>0</v>
          </cell>
          <cell r="BS544">
            <v>0</v>
          </cell>
          <cell r="BT544">
            <v>0</v>
          </cell>
          <cell r="BU544">
            <v>0</v>
          </cell>
          <cell r="BV544">
            <v>0</v>
          </cell>
          <cell r="BW544">
            <v>0</v>
          </cell>
          <cell r="BY544">
            <v>4014</v>
          </cell>
          <cell r="BZ544">
            <v>896</v>
          </cell>
        </row>
        <row r="545">
          <cell r="A545">
            <v>740010</v>
          </cell>
          <cell r="B545">
            <v>740010</v>
          </cell>
          <cell r="C545" t="str">
            <v>Blaine Desrosiers</v>
          </cell>
          <cell r="D545">
            <v>740010</v>
          </cell>
          <cell r="E545">
            <v>740</v>
          </cell>
          <cell r="F545">
            <v>40</v>
          </cell>
          <cell r="G545" t="str">
            <v>GG Washburn Maint of Elec plant</v>
          </cell>
          <cell r="I545">
            <v>0</v>
          </cell>
          <cell r="K545">
            <v>0</v>
          </cell>
          <cell r="M545">
            <v>0</v>
          </cell>
          <cell r="O545">
            <v>0</v>
          </cell>
          <cell r="Q545">
            <v>0</v>
          </cell>
          <cell r="S545">
            <v>0</v>
          </cell>
          <cell r="U545">
            <v>0</v>
          </cell>
          <cell r="V545">
            <v>0</v>
          </cell>
          <cell r="W545">
            <v>0</v>
          </cell>
          <cell r="X545">
            <v>0</v>
          </cell>
          <cell r="Y545">
            <v>0</v>
          </cell>
          <cell r="Z545">
            <v>0</v>
          </cell>
          <cell r="AA545">
            <v>0</v>
          </cell>
          <cell r="AB545">
            <v>0</v>
          </cell>
          <cell r="AC545">
            <v>0</v>
          </cell>
          <cell r="AD545">
            <v>16</v>
          </cell>
          <cell r="AE545">
            <v>896</v>
          </cell>
          <cell r="AF545">
            <v>0</v>
          </cell>
          <cell r="AG545">
            <v>0</v>
          </cell>
          <cell r="AH545">
            <v>0</v>
          </cell>
          <cell r="AI545">
            <v>0</v>
          </cell>
          <cell r="AJ545">
            <v>0</v>
          </cell>
          <cell r="AK545">
            <v>0</v>
          </cell>
          <cell r="AL545">
            <v>0</v>
          </cell>
          <cell r="AM545">
            <v>0</v>
          </cell>
          <cell r="AN545">
            <v>0</v>
          </cell>
          <cell r="AO545">
            <v>0</v>
          </cell>
          <cell r="AP545">
            <v>0</v>
          </cell>
          <cell r="AQ545">
            <v>0</v>
          </cell>
          <cell r="AS545">
            <v>0</v>
          </cell>
          <cell r="AT545">
            <v>0</v>
          </cell>
          <cell r="AU545">
            <v>0</v>
          </cell>
          <cell r="AV545">
            <v>0</v>
          </cell>
          <cell r="AW545">
            <v>0</v>
          </cell>
          <cell r="AY545">
            <v>0</v>
          </cell>
          <cell r="AZ545">
            <v>0</v>
          </cell>
          <cell r="BA545">
            <v>0</v>
          </cell>
          <cell r="BB545">
            <v>0</v>
          </cell>
          <cell r="BC545">
            <v>0</v>
          </cell>
          <cell r="BD545">
            <v>0</v>
          </cell>
          <cell r="BE545">
            <v>0</v>
          </cell>
          <cell r="BF545">
            <v>0</v>
          </cell>
          <cell r="BG545">
            <v>0</v>
          </cell>
          <cell r="BH545">
            <v>0</v>
          </cell>
          <cell r="BI545">
            <v>0</v>
          </cell>
          <cell r="BJ545">
            <v>0</v>
          </cell>
          <cell r="BK545">
            <v>0</v>
          </cell>
          <cell r="BL545">
            <v>0</v>
          </cell>
          <cell r="BM545">
            <v>0</v>
          </cell>
          <cell r="BN545">
            <v>0</v>
          </cell>
          <cell r="BO545">
            <v>0</v>
          </cell>
          <cell r="BP545">
            <v>0</v>
          </cell>
          <cell r="BQ545">
            <v>0</v>
          </cell>
          <cell r="BR545">
            <v>0</v>
          </cell>
          <cell r="BS545">
            <v>0</v>
          </cell>
          <cell r="BT545">
            <v>0</v>
          </cell>
          <cell r="BU545">
            <v>0</v>
          </cell>
          <cell r="BV545">
            <v>0</v>
          </cell>
          <cell r="BW545">
            <v>0</v>
          </cell>
          <cell r="BY545">
            <v>4014</v>
          </cell>
          <cell r="BZ545">
            <v>896</v>
          </cell>
        </row>
        <row r="546">
          <cell r="A546">
            <v>740037</v>
          </cell>
          <cell r="B546">
            <v>740037</v>
          </cell>
          <cell r="C546" t="str">
            <v>Blaine Desrosiers</v>
          </cell>
          <cell r="D546">
            <v>740037</v>
          </cell>
          <cell r="E546">
            <v>740</v>
          </cell>
          <cell r="F546">
            <v>40</v>
          </cell>
          <cell r="G546" t="str">
            <v>GG-Washburn Operations Expense</v>
          </cell>
          <cell r="I546">
            <v>0</v>
          </cell>
          <cell r="K546">
            <v>0</v>
          </cell>
          <cell r="M546">
            <v>0</v>
          </cell>
          <cell r="O546">
            <v>0</v>
          </cell>
          <cell r="Q546">
            <v>0</v>
          </cell>
          <cell r="S546">
            <v>0</v>
          </cell>
          <cell r="U546">
            <v>0</v>
          </cell>
          <cell r="V546">
            <v>0</v>
          </cell>
          <cell r="W546">
            <v>0</v>
          </cell>
          <cell r="X546">
            <v>0</v>
          </cell>
          <cell r="Y546">
            <v>0</v>
          </cell>
          <cell r="Z546">
            <v>0</v>
          </cell>
          <cell r="AA546">
            <v>0</v>
          </cell>
          <cell r="AB546">
            <v>0</v>
          </cell>
          <cell r="AC546">
            <v>0</v>
          </cell>
          <cell r="AD546">
            <v>16</v>
          </cell>
          <cell r="AE546">
            <v>896</v>
          </cell>
          <cell r="AF546">
            <v>0</v>
          </cell>
          <cell r="AG546">
            <v>0</v>
          </cell>
          <cell r="AH546">
            <v>0</v>
          </cell>
          <cell r="AI546">
            <v>0</v>
          </cell>
          <cell r="AJ546">
            <v>0</v>
          </cell>
          <cell r="AK546">
            <v>0</v>
          </cell>
          <cell r="AL546">
            <v>0</v>
          </cell>
          <cell r="AM546">
            <v>0</v>
          </cell>
          <cell r="AN546">
            <v>0</v>
          </cell>
          <cell r="AO546">
            <v>0</v>
          </cell>
          <cell r="AP546">
            <v>0</v>
          </cell>
          <cell r="AQ546">
            <v>0</v>
          </cell>
          <cell r="AS546">
            <v>0</v>
          </cell>
          <cell r="AT546">
            <v>0</v>
          </cell>
          <cell r="AU546">
            <v>0</v>
          </cell>
          <cell r="AV546">
            <v>0</v>
          </cell>
          <cell r="AW546">
            <v>0</v>
          </cell>
          <cell r="AY546">
            <v>0</v>
          </cell>
          <cell r="AZ546">
            <v>0</v>
          </cell>
          <cell r="BA546">
            <v>0</v>
          </cell>
          <cell r="BB546">
            <v>0</v>
          </cell>
          <cell r="BC546">
            <v>0</v>
          </cell>
          <cell r="BD546">
            <v>0</v>
          </cell>
          <cell r="BE546">
            <v>0</v>
          </cell>
          <cell r="BF546">
            <v>0</v>
          </cell>
          <cell r="BG546">
            <v>0</v>
          </cell>
          <cell r="BH546">
            <v>0</v>
          </cell>
          <cell r="BI546">
            <v>0</v>
          </cell>
          <cell r="BJ546">
            <v>0</v>
          </cell>
          <cell r="BK546">
            <v>0</v>
          </cell>
          <cell r="BL546">
            <v>0</v>
          </cell>
          <cell r="BM546">
            <v>0</v>
          </cell>
          <cell r="BN546">
            <v>0</v>
          </cell>
          <cell r="BO546">
            <v>0</v>
          </cell>
          <cell r="BP546">
            <v>0</v>
          </cell>
          <cell r="BQ546">
            <v>0</v>
          </cell>
          <cell r="BR546">
            <v>0</v>
          </cell>
          <cell r="BS546">
            <v>0</v>
          </cell>
          <cell r="BT546">
            <v>0</v>
          </cell>
          <cell r="BU546">
            <v>0</v>
          </cell>
          <cell r="BV546">
            <v>0</v>
          </cell>
          <cell r="BW546">
            <v>0</v>
          </cell>
          <cell r="BY546">
            <v>4014</v>
          </cell>
          <cell r="BZ546">
            <v>896</v>
          </cell>
        </row>
        <row r="547">
          <cell r="A547">
            <v>740051</v>
          </cell>
          <cell r="B547">
            <v>740051</v>
          </cell>
          <cell r="C547" t="str">
            <v>Blaine Desrosiers</v>
          </cell>
          <cell r="D547">
            <v>740051</v>
          </cell>
          <cell r="E547">
            <v>740</v>
          </cell>
          <cell r="F547">
            <v>40</v>
          </cell>
          <cell r="G547" t="str">
            <v>GG - Washburn Maint of Property</v>
          </cell>
          <cell r="I547">
            <v>0</v>
          </cell>
          <cell r="K547">
            <v>0</v>
          </cell>
          <cell r="M547">
            <v>0</v>
          </cell>
          <cell r="O547">
            <v>0</v>
          </cell>
          <cell r="Q547">
            <v>0</v>
          </cell>
          <cell r="S547">
            <v>0</v>
          </cell>
          <cell r="U547">
            <v>0</v>
          </cell>
          <cell r="V547">
            <v>0</v>
          </cell>
          <cell r="W547">
            <v>0</v>
          </cell>
          <cell r="X547">
            <v>0</v>
          </cell>
          <cell r="Y547">
            <v>0</v>
          </cell>
          <cell r="Z547">
            <v>0</v>
          </cell>
          <cell r="AA547">
            <v>0</v>
          </cell>
          <cell r="AB547">
            <v>0</v>
          </cell>
          <cell r="AC547">
            <v>0</v>
          </cell>
          <cell r="AD547">
            <v>0</v>
          </cell>
          <cell r="AE547">
            <v>0</v>
          </cell>
          <cell r="AF547">
            <v>0</v>
          </cell>
          <cell r="AG547">
            <v>0</v>
          </cell>
          <cell r="AH547">
            <v>0</v>
          </cell>
          <cell r="AI547">
            <v>0</v>
          </cell>
          <cell r="AJ547">
            <v>0</v>
          </cell>
          <cell r="AK547">
            <v>0</v>
          </cell>
          <cell r="AL547">
            <v>0</v>
          </cell>
          <cell r="AM547">
            <v>0</v>
          </cell>
          <cell r="AN547">
            <v>0</v>
          </cell>
          <cell r="AO547">
            <v>0</v>
          </cell>
          <cell r="AP547">
            <v>0</v>
          </cell>
          <cell r="AQ547">
            <v>0</v>
          </cell>
          <cell r="AS547">
            <v>0</v>
          </cell>
          <cell r="AT547">
            <v>0</v>
          </cell>
          <cell r="AU547">
            <v>0</v>
          </cell>
          <cell r="AV547">
            <v>0</v>
          </cell>
          <cell r="AW547">
            <v>0</v>
          </cell>
          <cell r="AY547">
            <v>0</v>
          </cell>
          <cell r="AZ547">
            <v>0</v>
          </cell>
          <cell r="BA547">
            <v>0</v>
          </cell>
          <cell r="BB547">
            <v>0</v>
          </cell>
          <cell r="BC547">
            <v>0</v>
          </cell>
          <cell r="BD547">
            <v>0</v>
          </cell>
          <cell r="BE547">
            <v>0</v>
          </cell>
          <cell r="BF547">
            <v>0</v>
          </cell>
          <cell r="BG547">
            <v>0</v>
          </cell>
          <cell r="BH547">
            <v>0</v>
          </cell>
          <cell r="BI547">
            <v>0</v>
          </cell>
          <cell r="BJ547">
            <v>0</v>
          </cell>
          <cell r="BK547">
            <v>0</v>
          </cell>
          <cell r="BL547">
            <v>0</v>
          </cell>
          <cell r="BM547">
            <v>0</v>
          </cell>
          <cell r="BN547">
            <v>0</v>
          </cell>
          <cell r="BO547">
            <v>0</v>
          </cell>
          <cell r="BP547">
            <v>0</v>
          </cell>
          <cell r="BQ547">
            <v>0</v>
          </cell>
          <cell r="BR547">
            <v>0</v>
          </cell>
          <cell r="BS547">
            <v>0</v>
          </cell>
          <cell r="BT547">
            <v>0</v>
          </cell>
          <cell r="BU547">
            <v>0</v>
          </cell>
          <cell r="BV547">
            <v>0</v>
          </cell>
          <cell r="BW547">
            <v>0</v>
          </cell>
          <cell r="BY547">
            <v>4014</v>
          </cell>
          <cell r="BZ547">
            <v>0</v>
          </cell>
        </row>
        <row r="548">
          <cell r="A548">
            <v>740055</v>
          </cell>
          <cell r="B548">
            <v>740055</v>
          </cell>
          <cell r="C548" t="str">
            <v>Blaine Desrosiers</v>
          </cell>
          <cell r="D548">
            <v>740055</v>
          </cell>
          <cell r="E548">
            <v>740</v>
          </cell>
          <cell r="F548">
            <v>40</v>
          </cell>
          <cell r="G548" t="str">
            <v>GG - Washburn Capital Work</v>
          </cell>
          <cell r="I548">
            <v>0</v>
          </cell>
          <cell r="K548">
            <v>0</v>
          </cell>
          <cell r="M548">
            <v>0</v>
          </cell>
          <cell r="O548">
            <v>0</v>
          </cell>
          <cell r="Q548">
            <v>0</v>
          </cell>
          <cell r="S548">
            <v>0</v>
          </cell>
          <cell r="U548">
            <v>0</v>
          </cell>
          <cell r="V548">
            <v>0</v>
          </cell>
          <cell r="W548">
            <v>0</v>
          </cell>
          <cell r="X548">
            <v>0</v>
          </cell>
          <cell r="Y548">
            <v>0</v>
          </cell>
          <cell r="Z548">
            <v>0</v>
          </cell>
          <cell r="AA548">
            <v>0</v>
          </cell>
          <cell r="AB548">
            <v>0</v>
          </cell>
          <cell r="AC548">
            <v>0</v>
          </cell>
          <cell r="AD548">
            <v>4</v>
          </cell>
          <cell r="AE548">
            <v>224</v>
          </cell>
          <cell r="AF548">
            <v>0</v>
          </cell>
          <cell r="AG548">
            <v>0</v>
          </cell>
          <cell r="AH548">
            <v>0</v>
          </cell>
          <cell r="AI548">
            <v>0</v>
          </cell>
          <cell r="AJ548">
            <v>0</v>
          </cell>
          <cell r="AK548">
            <v>0</v>
          </cell>
          <cell r="AL548">
            <v>0</v>
          </cell>
          <cell r="AM548">
            <v>0</v>
          </cell>
          <cell r="AN548">
            <v>0</v>
          </cell>
          <cell r="AO548">
            <v>0</v>
          </cell>
          <cell r="AP548">
            <v>0</v>
          </cell>
          <cell r="AQ548">
            <v>0</v>
          </cell>
          <cell r="AS548">
            <v>0</v>
          </cell>
          <cell r="AT548">
            <v>0</v>
          </cell>
          <cell r="AU548">
            <v>0</v>
          </cell>
          <cell r="AV548">
            <v>0</v>
          </cell>
          <cell r="AW548">
            <v>0</v>
          </cell>
          <cell r="AY548">
            <v>0</v>
          </cell>
          <cell r="AZ548">
            <v>0</v>
          </cell>
          <cell r="BA548">
            <v>0</v>
          </cell>
          <cell r="BB548">
            <v>0</v>
          </cell>
          <cell r="BC548">
            <v>0</v>
          </cell>
          <cell r="BD548">
            <v>0</v>
          </cell>
          <cell r="BE548">
            <v>0</v>
          </cell>
          <cell r="BF548">
            <v>0</v>
          </cell>
          <cell r="BG548">
            <v>0</v>
          </cell>
          <cell r="BH548">
            <v>0</v>
          </cell>
          <cell r="BI548">
            <v>0</v>
          </cell>
          <cell r="BJ548">
            <v>0</v>
          </cell>
          <cell r="BK548">
            <v>0</v>
          </cell>
          <cell r="BL548">
            <v>0</v>
          </cell>
          <cell r="BM548">
            <v>0</v>
          </cell>
          <cell r="BN548">
            <v>0</v>
          </cell>
          <cell r="BO548">
            <v>0</v>
          </cell>
          <cell r="BP548">
            <v>0</v>
          </cell>
          <cell r="BQ548">
            <v>0</v>
          </cell>
          <cell r="BR548">
            <v>0</v>
          </cell>
          <cell r="BS548">
            <v>0</v>
          </cell>
          <cell r="BT548">
            <v>0</v>
          </cell>
          <cell r="BU548">
            <v>0</v>
          </cell>
          <cell r="BV548">
            <v>0</v>
          </cell>
          <cell r="BW548">
            <v>0</v>
          </cell>
          <cell r="BY548">
            <v>4014</v>
          </cell>
          <cell r="BZ548">
            <v>224</v>
          </cell>
        </row>
        <row r="549">
          <cell r="A549">
            <v>740038</v>
          </cell>
          <cell r="B549">
            <v>740038</v>
          </cell>
          <cell r="C549" t="str">
            <v>Blaine Desrosiers</v>
          </cell>
          <cell r="D549">
            <v>740038</v>
          </cell>
          <cell r="E549">
            <v>740</v>
          </cell>
          <cell r="F549">
            <v>40</v>
          </cell>
          <cell r="G549" t="str">
            <v>GG-Washburn Maint of Property</v>
          </cell>
          <cell r="I549">
            <v>0</v>
          </cell>
          <cell r="K549">
            <v>0</v>
          </cell>
          <cell r="M549">
            <v>0</v>
          </cell>
          <cell r="O549">
            <v>0</v>
          </cell>
          <cell r="Q549">
            <v>0</v>
          </cell>
          <cell r="S549">
            <v>0</v>
          </cell>
          <cell r="U549">
            <v>0</v>
          </cell>
          <cell r="V549">
            <v>0</v>
          </cell>
          <cell r="W549">
            <v>0</v>
          </cell>
          <cell r="X549">
            <v>0</v>
          </cell>
          <cell r="Y549">
            <v>0</v>
          </cell>
          <cell r="Z549">
            <v>0</v>
          </cell>
          <cell r="AA549">
            <v>0</v>
          </cell>
          <cell r="AB549">
            <v>0</v>
          </cell>
          <cell r="AC549">
            <v>0</v>
          </cell>
          <cell r="AD549">
            <v>16</v>
          </cell>
          <cell r="AE549">
            <v>896</v>
          </cell>
          <cell r="AF549">
            <v>0</v>
          </cell>
          <cell r="AG549">
            <v>0</v>
          </cell>
          <cell r="AH549">
            <v>0</v>
          </cell>
          <cell r="AI549">
            <v>0</v>
          </cell>
          <cell r="AJ549">
            <v>0</v>
          </cell>
          <cell r="AK549">
            <v>0</v>
          </cell>
          <cell r="AL549">
            <v>0</v>
          </cell>
          <cell r="AM549">
            <v>0</v>
          </cell>
          <cell r="AN549">
            <v>0</v>
          </cell>
          <cell r="AO549">
            <v>0</v>
          </cell>
          <cell r="AP549">
            <v>0</v>
          </cell>
          <cell r="AQ549">
            <v>0</v>
          </cell>
          <cell r="AS549">
            <v>0</v>
          </cell>
          <cell r="AT549">
            <v>0</v>
          </cell>
          <cell r="AU549">
            <v>0</v>
          </cell>
          <cell r="AV549">
            <v>0</v>
          </cell>
          <cell r="AW549">
            <v>0</v>
          </cell>
          <cell r="AY549">
            <v>0</v>
          </cell>
          <cell r="AZ549">
            <v>0</v>
          </cell>
          <cell r="BA549">
            <v>0</v>
          </cell>
          <cell r="BB549">
            <v>0</v>
          </cell>
          <cell r="BC549">
            <v>0</v>
          </cell>
          <cell r="BD549">
            <v>0</v>
          </cell>
          <cell r="BE549">
            <v>0</v>
          </cell>
          <cell r="BF549">
            <v>0</v>
          </cell>
          <cell r="BG549">
            <v>0</v>
          </cell>
          <cell r="BH549">
            <v>0</v>
          </cell>
          <cell r="BI549">
            <v>0</v>
          </cell>
          <cell r="BJ549">
            <v>0</v>
          </cell>
          <cell r="BK549">
            <v>0</v>
          </cell>
          <cell r="BL549">
            <v>0</v>
          </cell>
          <cell r="BM549">
            <v>0</v>
          </cell>
          <cell r="BN549">
            <v>0</v>
          </cell>
          <cell r="BO549">
            <v>0</v>
          </cell>
          <cell r="BP549">
            <v>0</v>
          </cell>
          <cell r="BQ549">
            <v>0</v>
          </cell>
          <cell r="BR549">
            <v>0</v>
          </cell>
          <cell r="BS549">
            <v>0</v>
          </cell>
          <cell r="BT549">
            <v>0</v>
          </cell>
          <cell r="BU549">
            <v>0</v>
          </cell>
          <cell r="BV549">
            <v>0</v>
          </cell>
          <cell r="BW549">
            <v>0</v>
          </cell>
          <cell r="BY549">
            <v>4014</v>
          </cell>
          <cell r="BZ549">
            <v>896</v>
          </cell>
        </row>
        <row r="550">
          <cell r="A550">
            <v>0</v>
          </cell>
          <cell r="K550">
            <v>0</v>
          </cell>
          <cell r="M550">
            <v>0</v>
          </cell>
          <cell r="O550">
            <v>0</v>
          </cell>
          <cell r="Q550">
            <v>0</v>
          </cell>
          <cell r="S550">
            <v>0</v>
          </cell>
          <cell r="U550">
            <v>0</v>
          </cell>
          <cell r="V550">
            <v>0</v>
          </cell>
          <cell r="W550">
            <v>0</v>
          </cell>
          <cell r="X550">
            <v>0</v>
          </cell>
          <cell r="Y550">
            <v>0</v>
          </cell>
          <cell r="BO550">
            <v>0</v>
          </cell>
          <cell r="BV550">
            <v>0</v>
          </cell>
          <cell r="BY550" t="str">
            <v>4014 Total</v>
          </cell>
          <cell r="BZ550">
            <v>4704</v>
          </cell>
        </row>
        <row r="551">
          <cell r="A551">
            <v>740029</v>
          </cell>
          <cell r="B551">
            <v>740029</v>
          </cell>
          <cell r="C551" t="str">
            <v>Blaine Desrosiers</v>
          </cell>
          <cell r="D551">
            <v>740029</v>
          </cell>
          <cell r="E551">
            <v>740</v>
          </cell>
          <cell r="F551">
            <v>40</v>
          </cell>
          <cell r="G551" t="str">
            <v>GG Thermal Plant Maint of Property</v>
          </cell>
          <cell r="I551">
            <v>0</v>
          </cell>
          <cell r="K551">
            <v>0</v>
          </cell>
          <cell r="M551">
            <v>0</v>
          </cell>
          <cell r="O551">
            <v>0</v>
          </cell>
          <cell r="Q551">
            <v>0</v>
          </cell>
          <cell r="S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cell r="AP551">
            <v>0</v>
          </cell>
          <cell r="AQ551">
            <v>0</v>
          </cell>
          <cell r="AS551">
            <v>0</v>
          </cell>
          <cell r="AT551">
            <v>0</v>
          </cell>
          <cell r="AU551">
            <v>0</v>
          </cell>
          <cell r="AV551">
            <v>0</v>
          </cell>
          <cell r="AW551">
            <v>0</v>
          </cell>
          <cell r="AY551">
            <v>0</v>
          </cell>
          <cell r="AZ551">
            <v>0</v>
          </cell>
          <cell r="BA551">
            <v>0</v>
          </cell>
          <cell r="BB551">
            <v>0</v>
          </cell>
          <cell r="BC551">
            <v>0</v>
          </cell>
          <cell r="BD551">
            <v>0</v>
          </cell>
          <cell r="BE551">
            <v>0</v>
          </cell>
          <cell r="BF551">
            <v>0</v>
          </cell>
          <cell r="BG551">
            <v>0</v>
          </cell>
          <cell r="BH551">
            <v>0</v>
          </cell>
          <cell r="BI551">
            <v>0</v>
          </cell>
          <cell r="BJ551">
            <v>0</v>
          </cell>
          <cell r="BK551">
            <v>0</v>
          </cell>
          <cell r="BL551">
            <v>0</v>
          </cell>
          <cell r="BM551">
            <v>0</v>
          </cell>
          <cell r="BN551">
            <v>0</v>
          </cell>
          <cell r="BO551">
            <v>0</v>
          </cell>
          <cell r="BP551">
            <v>0</v>
          </cell>
          <cell r="BQ551">
            <v>0</v>
          </cell>
          <cell r="BR551">
            <v>0</v>
          </cell>
          <cell r="BS551">
            <v>0</v>
          </cell>
          <cell r="BT551">
            <v>0</v>
          </cell>
          <cell r="BU551">
            <v>0</v>
          </cell>
          <cell r="BV551">
            <v>0</v>
          </cell>
          <cell r="BW551">
            <v>0</v>
          </cell>
          <cell r="BY551">
            <v>4015</v>
          </cell>
          <cell r="BZ551">
            <v>0</v>
          </cell>
        </row>
        <row r="552">
          <cell r="A552">
            <v>740030</v>
          </cell>
          <cell r="B552">
            <v>740030</v>
          </cell>
          <cell r="C552" t="str">
            <v>Blaine Desrosiers</v>
          </cell>
          <cell r="D552">
            <v>740030</v>
          </cell>
          <cell r="E552">
            <v>740</v>
          </cell>
          <cell r="F552">
            <v>40</v>
          </cell>
          <cell r="G552" t="str">
            <v>GG Thermal Plant Maint of Building</v>
          </cell>
          <cell r="I552">
            <v>0</v>
          </cell>
          <cell r="K552">
            <v>0</v>
          </cell>
          <cell r="M552">
            <v>0</v>
          </cell>
          <cell r="O552">
            <v>0</v>
          </cell>
          <cell r="Q552">
            <v>0</v>
          </cell>
          <cell r="S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S552">
            <v>0</v>
          </cell>
          <cell r="AT552">
            <v>0</v>
          </cell>
          <cell r="AU552">
            <v>0</v>
          </cell>
          <cell r="AV552">
            <v>0</v>
          </cell>
          <cell r="AW552">
            <v>0</v>
          </cell>
          <cell r="AY552">
            <v>0</v>
          </cell>
          <cell r="AZ552">
            <v>0</v>
          </cell>
          <cell r="BA552">
            <v>0</v>
          </cell>
          <cell r="BB552">
            <v>0</v>
          </cell>
          <cell r="BC552">
            <v>0</v>
          </cell>
          <cell r="BD552">
            <v>0</v>
          </cell>
          <cell r="BE552">
            <v>0</v>
          </cell>
          <cell r="BF552">
            <v>0</v>
          </cell>
          <cell r="BG552">
            <v>0</v>
          </cell>
          <cell r="BH552">
            <v>0</v>
          </cell>
          <cell r="BI552">
            <v>0</v>
          </cell>
          <cell r="BJ552">
            <v>0</v>
          </cell>
          <cell r="BK552">
            <v>0</v>
          </cell>
          <cell r="BL552">
            <v>0</v>
          </cell>
          <cell r="BM552">
            <v>0</v>
          </cell>
          <cell r="BN552">
            <v>0</v>
          </cell>
          <cell r="BO552">
            <v>0</v>
          </cell>
          <cell r="BP552">
            <v>0</v>
          </cell>
          <cell r="BQ552">
            <v>0</v>
          </cell>
          <cell r="BR552">
            <v>0</v>
          </cell>
          <cell r="BS552">
            <v>0</v>
          </cell>
          <cell r="BT552">
            <v>0</v>
          </cell>
          <cell r="BU552">
            <v>0</v>
          </cell>
          <cell r="BV552">
            <v>0</v>
          </cell>
          <cell r="BW552">
            <v>0</v>
          </cell>
          <cell r="BY552">
            <v>4015</v>
          </cell>
          <cell r="BZ552">
            <v>0</v>
          </cell>
        </row>
        <row r="553">
          <cell r="A553">
            <v>740031</v>
          </cell>
          <cell r="B553">
            <v>740031</v>
          </cell>
          <cell r="C553" t="str">
            <v>Blaine Desrosiers</v>
          </cell>
          <cell r="D553">
            <v>740031</v>
          </cell>
          <cell r="E553">
            <v>740</v>
          </cell>
          <cell r="F553">
            <v>40</v>
          </cell>
          <cell r="G553" t="str">
            <v>GG Thermal Plant Maint of Generators</v>
          </cell>
          <cell r="I553">
            <v>0</v>
          </cell>
          <cell r="K553">
            <v>0</v>
          </cell>
          <cell r="M553">
            <v>0</v>
          </cell>
          <cell r="O553">
            <v>0</v>
          </cell>
          <cell r="Q553">
            <v>0</v>
          </cell>
          <cell r="S553">
            <v>0</v>
          </cell>
          <cell r="U553">
            <v>0</v>
          </cell>
          <cell r="V553">
            <v>0</v>
          </cell>
          <cell r="W553">
            <v>0</v>
          </cell>
          <cell r="X553">
            <v>0</v>
          </cell>
          <cell r="Y553">
            <v>0</v>
          </cell>
          <cell r="Z553">
            <v>0</v>
          </cell>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S553">
            <v>0</v>
          </cell>
          <cell r="AT553">
            <v>0</v>
          </cell>
          <cell r="AU553">
            <v>0</v>
          </cell>
          <cell r="AV553">
            <v>0</v>
          </cell>
          <cell r="AW553">
            <v>0</v>
          </cell>
          <cell r="AY553">
            <v>0</v>
          </cell>
          <cell r="AZ553">
            <v>0</v>
          </cell>
          <cell r="BA553">
            <v>0</v>
          </cell>
          <cell r="BB553">
            <v>0</v>
          </cell>
          <cell r="BC553">
            <v>0</v>
          </cell>
          <cell r="BD553">
            <v>0</v>
          </cell>
          <cell r="BE553">
            <v>0</v>
          </cell>
          <cell r="BF553">
            <v>0</v>
          </cell>
          <cell r="BG553">
            <v>0</v>
          </cell>
          <cell r="BH553">
            <v>0</v>
          </cell>
          <cell r="BI553">
            <v>0</v>
          </cell>
          <cell r="BJ553">
            <v>0</v>
          </cell>
          <cell r="BK553">
            <v>0</v>
          </cell>
          <cell r="BL553">
            <v>0</v>
          </cell>
          <cell r="BM553">
            <v>0</v>
          </cell>
          <cell r="BN553">
            <v>0</v>
          </cell>
          <cell r="BO553">
            <v>0</v>
          </cell>
          <cell r="BP553">
            <v>0</v>
          </cell>
          <cell r="BQ553">
            <v>0</v>
          </cell>
          <cell r="BR553">
            <v>0</v>
          </cell>
          <cell r="BS553">
            <v>0</v>
          </cell>
          <cell r="BT553">
            <v>0</v>
          </cell>
          <cell r="BU553">
            <v>0</v>
          </cell>
          <cell r="BV553">
            <v>0</v>
          </cell>
          <cell r="BW553">
            <v>0</v>
          </cell>
          <cell r="BY553">
            <v>4015</v>
          </cell>
          <cell r="BZ553">
            <v>0</v>
          </cell>
        </row>
        <row r="554">
          <cell r="A554">
            <v>740032</v>
          </cell>
          <cell r="B554">
            <v>740032</v>
          </cell>
          <cell r="C554" t="str">
            <v>Blaine Desrosiers</v>
          </cell>
          <cell r="D554">
            <v>740032</v>
          </cell>
          <cell r="E554">
            <v>740</v>
          </cell>
          <cell r="F554">
            <v>40</v>
          </cell>
          <cell r="G554" t="str">
            <v>GG Thermal Plant Maint of Elec Plant</v>
          </cell>
          <cell r="I554">
            <v>0</v>
          </cell>
          <cell r="K554">
            <v>0</v>
          </cell>
          <cell r="M554">
            <v>0</v>
          </cell>
          <cell r="O554">
            <v>0</v>
          </cell>
          <cell r="Q554">
            <v>0</v>
          </cell>
          <cell r="S554">
            <v>0</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cell r="AP554">
            <v>0</v>
          </cell>
          <cell r="AQ554">
            <v>0</v>
          </cell>
          <cell r="AS554">
            <v>0</v>
          </cell>
          <cell r="AT554">
            <v>0</v>
          </cell>
          <cell r="AU554">
            <v>0</v>
          </cell>
          <cell r="AV554">
            <v>0</v>
          </cell>
          <cell r="AW554">
            <v>0</v>
          </cell>
          <cell r="AY554">
            <v>0</v>
          </cell>
          <cell r="AZ554">
            <v>0</v>
          </cell>
          <cell r="BA554">
            <v>0</v>
          </cell>
          <cell r="BB554">
            <v>0</v>
          </cell>
          <cell r="BC554">
            <v>0</v>
          </cell>
          <cell r="BD554">
            <v>0</v>
          </cell>
          <cell r="BE554">
            <v>0</v>
          </cell>
          <cell r="BF554">
            <v>0</v>
          </cell>
          <cell r="BG554">
            <v>0</v>
          </cell>
          <cell r="BH554">
            <v>0</v>
          </cell>
          <cell r="BI554">
            <v>0</v>
          </cell>
          <cell r="BJ554">
            <v>0</v>
          </cell>
          <cell r="BK554">
            <v>0</v>
          </cell>
          <cell r="BL554">
            <v>0</v>
          </cell>
          <cell r="BM554">
            <v>0</v>
          </cell>
          <cell r="BN554">
            <v>0</v>
          </cell>
          <cell r="BO554">
            <v>0</v>
          </cell>
          <cell r="BP554">
            <v>0</v>
          </cell>
          <cell r="BQ554">
            <v>0</v>
          </cell>
          <cell r="BR554">
            <v>0</v>
          </cell>
          <cell r="BS554">
            <v>0</v>
          </cell>
          <cell r="BT554">
            <v>0</v>
          </cell>
          <cell r="BU554">
            <v>0</v>
          </cell>
          <cell r="BV554">
            <v>0</v>
          </cell>
          <cell r="BW554">
            <v>0</v>
          </cell>
          <cell r="BY554">
            <v>4015</v>
          </cell>
          <cell r="BZ554">
            <v>0</v>
          </cell>
        </row>
        <row r="555">
          <cell r="A555">
            <v>740033</v>
          </cell>
          <cell r="B555">
            <v>740033</v>
          </cell>
          <cell r="C555" t="str">
            <v>Blaine Desrosiers</v>
          </cell>
          <cell r="D555">
            <v>740033</v>
          </cell>
          <cell r="E555">
            <v>740</v>
          </cell>
          <cell r="F555">
            <v>40</v>
          </cell>
          <cell r="G555" t="str">
            <v>GG Thermal Plant Land</v>
          </cell>
          <cell r="I555">
            <v>0</v>
          </cell>
          <cell r="K555">
            <v>0</v>
          </cell>
          <cell r="M555">
            <v>0</v>
          </cell>
          <cell r="O555">
            <v>0</v>
          </cell>
          <cell r="Q555">
            <v>0</v>
          </cell>
          <cell r="S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S555">
            <v>0</v>
          </cell>
          <cell r="AT555">
            <v>0</v>
          </cell>
          <cell r="AU555">
            <v>0</v>
          </cell>
          <cell r="AV555">
            <v>0</v>
          </cell>
          <cell r="AW555">
            <v>0</v>
          </cell>
          <cell r="AY555">
            <v>0</v>
          </cell>
          <cell r="AZ555">
            <v>0</v>
          </cell>
          <cell r="BA555">
            <v>0</v>
          </cell>
          <cell r="BB555">
            <v>0</v>
          </cell>
          <cell r="BC555">
            <v>0</v>
          </cell>
          <cell r="BD555">
            <v>0</v>
          </cell>
          <cell r="BE555">
            <v>0</v>
          </cell>
          <cell r="BF555">
            <v>0</v>
          </cell>
          <cell r="BG555">
            <v>0</v>
          </cell>
          <cell r="BH555">
            <v>0</v>
          </cell>
          <cell r="BI555">
            <v>0</v>
          </cell>
          <cell r="BJ555">
            <v>0</v>
          </cell>
          <cell r="BK555">
            <v>0</v>
          </cell>
          <cell r="BL555">
            <v>0</v>
          </cell>
          <cell r="BM555">
            <v>0</v>
          </cell>
          <cell r="BN555">
            <v>0</v>
          </cell>
          <cell r="BO555">
            <v>0</v>
          </cell>
          <cell r="BP555">
            <v>0</v>
          </cell>
          <cell r="BQ555">
            <v>0</v>
          </cell>
          <cell r="BR555">
            <v>0</v>
          </cell>
          <cell r="BS555">
            <v>0</v>
          </cell>
          <cell r="BT555">
            <v>0</v>
          </cell>
          <cell r="BU555">
            <v>0</v>
          </cell>
          <cell r="BV555">
            <v>0</v>
          </cell>
          <cell r="BW555">
            <v>0</v>
          </cell>
          <cell r="BY555">
            <v>4015</v>
          </cell>
          <cell r="BZ555">
            <v>0</v>
          </cell>
        </row>
        <row r="556">
          <cell r="A556">
            <v>0</v>
          </cell>
          <cell r="K556">
            <v>0</v>
          </cell>
          <cell r="M556">
            <v>0</v>
          </cell>
          <cell r="O556">
            <v>0</v>
          </cell>
          <cell r="Q556">
            <v>0</v>
          </cell>
          <cell r="S556">
            <v>0</v>
          </cell>
          <cell r="U556">
            <v>0</v>
          </cell>
          <cell r="V556">
            <v>0</v>
          </cell>
          <cell r="W556">
            <v>0</v>
          </cell>
          <cell r="X556">
            <v>0</v>
          </cell>
          <cell r="Y556">
            <v>0</v>
          </cell>
          <cell r="BO556">
            <v>0</v>
          </cell>
          <cell r="BV556">
            <v>0</v>
          </cell>
          <cell r="BY556" t="str">
            <v>4015 Total</v>
          </cell>
          <cell r="BZ556">
            <v>0</v>
          </cell>
        </row>
        <row r="557">
          <cell r="A557">
            <v>740028</v>
          </cell>
          <cell r="B557">
            <v>740028</v>
          </cell>
          <cell r="C557" t="str">
            <v>Blaine Desrosiers</v>
          </cell>
          <cell r="D557">
            <v>740028</v>
          </cell>
          <cell r="E557">
            <v>740</v>
          </cell>
          <cell r="F557">
            <v>40</v>
          </cell>
          <cell r="G557" t="str">
            <v>GG Control Dams</v>
          </cell>
          <cell r="I557">
            <v>0</v>
          </cell>
          <cell r="K557">
            <v>0</v>
          </cell>
          <cell r="M557">
            <v>0</v>
          </cell>
          <cell r="O557">
            <v>0</v>
          </cell>
          <cell r="Q557">
            <v>0</v>
          </cell>
          <cell r="S557">
            <v>0</v>
          </cell>
          <cell r="U557">
            <v>0</v>
          </cell>
          <cell r="V557">
            <v>0</v>
          </cell>
          <cell r="W557">
            <v>0</v>
          </cell>
          <cell r="X557">
            <v>0</v>
          </cell>
          <cell r="Y557">
            <v>0</v>
          </cell>
          <cell r="Z557">
            <v>0</v>
          </cell>
          <cell r="AA557">
            <v>0</v>
          </cell>
          <cell r="AB557">
            <v>0</v>
          </cell>
          <cell r="AC557">
            <v>0</v>
          </cell>
          <cell r="AD557">
            <v>192</v>
          </cell>
          <cell r="AE557">
            <v>10752</v>
          </cell>
          <cell r="AF557">
            <v>0</v>
          </cell>
          <cell r="AG557">
            <v>0</v>
          </cell>
          <cell r="AH557">
            <v>0</v>
          </cell>
          <cell r="AI557">
            <v>0</v>
          </cell>
          <cell r="AJ557">
            <v>0</v>
          </cell>
          <cell r="AK557">
            <v>0</v>
          </cell>
          <cell r="AL557">
            <v>200</v>
          </cell>
          <cell r="AM557">
            <v>10728</v>
          </cell>
          <cell r="AN557">
            <v>0</v>
          </cell>
          <cell r="AO557">
            <v>0</v>
          </cell>
          <cell r="AP557">
            <v>0</v>
          </cell>
          <cell r="AQ557">
            <v>0</v>
          </cell>
          <cell r="AS557">
            <v>0</v>
          </cell>
          <cell r="AT557">
            <v>0</v>
          </cell>
          <cell r="AU557">
            <v>0</v>
          </cell>
          <cell r="AV557">
            <v>0</v>
          </cell>
          <cell r="AW557">
            <v>0</v>
          </cell>
          <cell r="AY557">
            <v>0</v>
          </cell>
          <cell r="AZ557">
            <v>0</v>
          </cell>
          <cell r="BA557">
            <v>0</v>
          </cell>
          <cell r="BB557">
            <v>0</v>
          </cell>
          <cell r="BC557">
            <v>0</v>
          </cell>
          <cell r="BD557">
            <v>0</v>
          </cell>
          <cell r="BE557">
            <v>0</v>
          </cell>
          <cell r="BF557">
            <v>0</v>
          </cell>
          <cell r="BG557">
            <v>0</v>
          </cell>
          <cell r="BH557">
            <v>0</v>
          </cell>
          <cell r="BI557">
            <v>0</v>
          </cell>
          <cell r="BJ557">
            <v>0</v>
          </cell>
          <cell r="BK557">
            <v>0</v>
          </cell>
          <cell r="BL557">
            <v>0</v>
          </cell>
          <cell r="BM557">
            <v>0</v>
          </cell>
          <cell r="BN557">
            <v>0</v>
          </cell>
          <cell r="BO557">
            <v>0</v>
          </cell>
          <cell r="BP557">
            <v>0</v>
          </cell>
          <cell r="BQ557">
            <v>0</v>
          </cell>
          <cell r="BR557">
            <v>0</v>
          </cell>
          <cell r="BS557">
            <v>0</v>
          </cell>
          <cell r="BT557">
            <v>0</v>
          </cell>
          <cell r="BU557">
            <v>0</v>
          </cell>
          <cell r="BV557">
            <v>0</v>
          </cell>
          <cell r="BW557">
            <v>0</v>
          </cell>
          <cell r="BY557">
            <v>4016</v>
          </cell>
          <cell r="BZ557">
            <v>21480</v>
          </cell>
        </row>
        <row r="558">
          <cell r="A558">
            <v>740058</v>
          </cell>
          <cell r="B558">
            <v>740058</v>
          </cell>
          <cell r="C558" t="str">
            <v>Blaine Desrosiers</v>
          </cell>
          <cell r="D558">
            <v>740058</v>
          </cell>
          <cell r="E558">
            <v>740</v>
          </cell>
          <cell r="F558">
            <v>40</v>
          </cell>
          <cell r="G558" t="str">
            <v>GG Control Dams Capital Work</v>
          </cell>
          <cell r="I558">
            <v>0</v>
          </cell>
          <cell r="K558">
            <v>0</v>
          </cell>
          <cell r="M558">
            <v>0</v>
          </cell>
          <cell r="O558">
            <v>0</v>
          </cell>
          <cell r="Q558">
            <v>0</v>
          </cell>
          <cell r="S558">
            <v>0</v>
          </cell>
          <cell r="U558">
            <v>0</v>
          </cell>
          <cell r="V558">
            <v>0</v>
          </cell>
          <cell r="W558">
            <v>0</v>
          </cell>
          <cell r="X558">
            <v>0</v>
          </cell>
          <cell r="Y558">
            <v>0</v>
          </cell>
          <cell r="Z558">
            <v>0</v>
          </cell>
          <cell r="AA558">
            <v>0</v>
          </cell>
          <cell r="AB558">
            <v>0</v>
          </cell>
          <cell r="AC558">
            <v>0</v>
          </cell>
          <cell r="AD558">
            <v>96</v>
          </cell>
          <cell r="AE558">
            <v>5376</v>
          </cell>
          <cell r="AF558">
            <v>0</v>
          </cell>
          <cell r="AG558">
            <v>0</v>
          </cell>
          <cell r="AH558">
            <v>0</v>
          </cell>
          <cell r="AI558">
            <v>0</v>
          </cell>
          <cell r="AJ558">
            <v>0</v>
          </cell>
          <cell r="AK558">
            <v>0</v>
          </cell>
          <cell r="AL558">
            <v>0</v>
          </cell>
          <cell r="AM558">
            <v>0</v>
          </cell>
          <cell r="AN558">
            <v>0</v>
          </cell>
          <cell r="AO558">
            <v>0</v>
          </cell>
          <cell r="AP558">
            <v>0</v>
          </cell>
          <cell r="AQ558">
            <v>0</v>
          </cell>
          <cell r="AS558">
            <v>0</v>
          </cell>
          <cell r="AT558">
            <v>0</v>
          </cell>
          <cell r="AU558">
            <v>0</v>
          </cell>
          <cell r="AV558">
            <v>0</v>
          </cell>
          <cell r="AW558">
            <v>0</v>
          </cell>
          <cell r="AY558">
            <v>0</v>
          </cell>
          <cell r="AZ558">
            <v>0</v>
          </cell>
          <cell r="BA558">
            <v>0</v>
          </cell>
          <cell r="BB558">
            <v>0</v>
          </cell>
          <cell r="BC558">
            <v>0</v>
          </cell>
          <cell r="BD558">
            <v>0</v>
          </cell>
          <cell r="BE558">
            <v>0</v>
          </cell>
          <cell r="BF558">
            <v>0</v>
          </cell>
          <cell r="BG558">
            <v>0</v>
          </cell>
          <cell r="BH558">
            <v>0</v>
          </cell>
          <cell r="BI558">
            <v>0</v>
          </cell>
          <cell r="BJ558">
            <v>0</v>
          </cell>
          <cell r="BK558">
            <v>0</v>
          </cell>
          <cell r="BL558">
            <v>0</v>
          </cell>
          <cell r="BM558">
            <v>0</v>
          </cell>
          <cell r="BN558">
            <v>0</v>
          </cell>
          <cell r="BO558">
            <v>0</v>
          </cell>
          <cell r="BP558">
            <v>0</v>
          </cell>
          <cell r="BQ558">
            <v>0</v>
          </cell>
          <cell r="BR558">
            <v>0</v>
          </cell>
          <cell r="BS558">
            <v>0</v>
          </cell>
          <cell r="BT558">
            <v>0</v>
          </cell>
          <cell r="BU558">
            <v>0</v>
          </cell>
          <cell r="BV558">
            <v>0</v>
          </cell>
          <cell r="BW558">
            <v>0</v>
          </cell>
          <cell r="BY558">
            <v>4016</v>
          </cell>
          <cell r="BZ558">
            <v>5376</v>
          </cell>
        </row>
        <row r="559">
          <cell r="A559">
            <v>740036</v>
          </cell>
          <cell r="B559">
            <v>740036</v>
          </cell>
          <cell r="C559" t="str">
            <v>Blaine Desrosiers</v>
          </cell>
          <cell r="D559">
            <v>740036</v>
          </cell>
          <cell r="E559">
            <v>740</v>
          </cell>
          <cell r="F559">
            <v>40</v>
          </cell>
          <cell r="G559" t="str">
            <v>GG-Control Dams Operations</v>
          </cell>
          <cell r="I559">
            <v>0</v>
          </cell>
          <cell r="K559">
            <v>0</v>
          </cell>
          <cell r="M559">
            <v>0</v>
          </cell>
          <cell r="O559">
            <v>0</v>
          </cell>
          <cell r="Q559">
            <v>0</v>
          </cell>
          <cell r="S559">
            <v>0</v>
          </cell>
          <cell r="U559">
            <v>0</v>
          </cell>
          <cell r="V559">
            <v>0</v>
          </cell>
          <cell r="W559">
            <v>0</v>
          </cell>
          <cell r="X559">
            <v>0</v>
          </cell>
          <cell r="Y559">
            <v>0</v>
          </cell>
          <cell r="Z559">
            <v>0</v>
          </cell>
          <cell r="AA559">
            <v>0</v>
          </cell>
          <cell r="AB559">
            <v>0</v>
          </cell>
          <cell r="AC559">
            <v>0</v>
          </cell>
          <cell r="AD559">
            <v>2548</v>
          </cell>
          <cell r="AE559">
            <v>142688</v>
          </cell>
          <cell r="AF559">
            <v>0</v>
          </cell>
          <cell r="AG559">
            <v>0</v>
          </cell>
          <cell r="AH559">
            <v>0</v>
          </cell>
          <cell r="AI559">
            <v>0</v>
          </cell>
          <cell r="AJ559">
            <v>0</v>
          </cell>
          <cell r="AK559">
            <v>0</v>
          </cell>
          <cell r="AL559">
            <v>0</v>
          </cell>
          <cell r="AM559">
            <v>0</v>
          </cell>
          <cell r="AN559">
            <v>0</v>
          </cell>
          <cell r="AO559">
            <v>0</v>
          </cell>
          <cell r="AP559">
            <v>0</v>
          </cell>
          <cell r="AQ559">
            <v>0</v>
          </cell>
          <cell r="AS559">
            <v>0</v>
          </cell>
          <cell r="AT559">
            <v>0</v>
          </cell>
          <cell r="AU559">
            <v>0</v>
          </cell>
          <cell r="AV559">
            <v>0</v>
          </cell>
          <cell r="AW559">
            <v>0</v>
          </cell>
          <cell r="AY559">
            <v>0</v>
          </cell>
          <cell r="AZ559">
            <v>0</v>
          </cell>
          <cell r="BA559">
            <v>0</v>
          </cell>
          <cell r="BB559">
            <v>0</v>
          </cell>
          <cell r="BC559">
            <v>0</v>
          </cell>
          <cell r="BD559">
            <v>0</v>
          </cell>
          <cell r="BE559">
            <v>0</v>
          </cell>
          <cell r="BF559">
            <v>0</v>
          </cell>
          <cell r="BG559">
            <v>0</v>
          </cell>
          <cell r="BH559">
            <v>0</v>
          </cell>
          <cell r="BI559">
            <v>0</v>
          </cell>
          <cell r="BJ559">
            <v>0</v>
          </cell>
          <cell r="BK559">
            <v>0</v>
          </cell>
          <cell r="BL559">
            <v>0</v>
          </cell>
          <cell r="BM559">
            <v>0</v>
          </cell>
          <cell r="BN559">
            <v>0</v>
          </cell>
          <cell r="BO559">
            <v>0</v>
          </cell>
          <cell r="BP559">
            <v>0</v>
          </cell>
          <cell r="BQ559">
            <v>0</v>
          </cell>
          <cell r="BR559">
            <v>0</v>
          </cell>
          <cell r="BS559">
            <v>0</v>
          </cell>
          <cell r="BT559">
            <v>0</v>
          </cell>
          <cell r="BU559">
            <v>0</v>
          </cell>
          <cell r="BV559">
            <v>0</v>
          </cell>
          <cell r="BW559">
            <v>0</v>
          </cell>
          <cell r="BY559">
            <v>4016</v>
          </cell>
          <cell r="BZ559">
            <v>142688</v>
          </cell>
        </row>
        <row r="560">
          <cell r="A560">
            <v>0</v>
          </cell>
          <cell r="K560">
            <v>0</v>
          </cell>
          <cell r="M560">
            <v>0</v>
          </cell>
          <cell r="O560">
            <v>0</v>
          </cell>
          <cell r="Q560">
            <v>0</v>
          </cell>
          <cell r="S560">
            <v>0</v>
          </cell>
          <cell r="U560">
            <v>0</v>
          </cell>
          <cell r="V560">
            <v>0</v>
          </cell>
          <cell r="W560">
            <v>0</v>
          </cell>
          <cell r="X560">
            <v>0</v>
          </cell>
          <cell r="Y560">
            <v>0</v>
          </cell>
          <cell r="BO560">
            <v>0</v>
          </cell>
          <cell r="BV560">
            <v>0</v>
          </cell>
          <cell r="BY560" t="str">
            <v>4016 Total</v>
          </cell>
          <cell r="BZ560">
            <v>169544</v>
          </cell>
        </row>
        <row r="561">
          <cell r="A561">
            <v>740045</v>
          </cell>
          <cell r="B561">
            <v>740045</v>
          </cell>
          <cell r="C561" t="str">
            <v>Blaine Desrosiers</v>
          </cell>
          <cell r="D561">
            <v>740045</v>
          </cell>
          <cell r="E561">
            <v>740</v>
          </cell>
          <cell r="F561">
            <v>40</v>
          </cell>
          <cell r="G561" t="str">
            <v>GG Rideau Falls Operations</v>
          </cell>
          <cell r="I561">
            <v>0</v>
          </cell>
          <cell r="K561">
            <v>0</v>
          </cell>
          <cell r="M561">
            <v>0</v>
          </cell>
          <cell r="O561">
            <v>0</v>
          </cell>
          <cell r="Q561">
            <v>0</v>
          </cell>
          <cell r="S561">
            <v>0</v>
          </cell>
          <cell r="U561">
            <v>0</v>
          </cell>
          <cell r="V561">
            <v>0</v>
          </cell>
          <cell r="W561">
            <v>0</v>
          </cell>
          <cell r="X561">
            <v>0</v>
          </cell>
          <cell r="Y561">
            <v>0</v>
          </cell>
          <cell r="Z561">
            <v>0</v>
          </cell>
          <cell r="AA561">
            <v>0</v>
          </cell>
          <cell r="AB561">
            <v>0</v>
          </cell>
          <cell r="AC561">
            <v>0</v>
          </cell>
          <cell r="AD561">
            <v>16</v>
          </cell>
          <cell r="AE561">
            <v>896</v>
          </cell>
          <cell r="AF561">
            <v>0</v>
          </cell>
          <cell r="AG561">
            <v>0</v>
          </cell>
          <cell r="AH561">
            <v>0</v>
          </cell>
          <cell r="AI561">
            <v>0</v>
          </cell>
          <cell r="AJ561">
            <v>0</v>
          </cell>
          <cell r="AK561">
            <v>0</v>
          </cell>
          <cell r="AL561">
            <v>0</v>
          </cell>
          <cell r="AM561">
            <v>0</v>
          </cell>
          <cell r="AN561">
            <v>0</v>
          </cell>
          <cell r="AO561">
            <v>0</v>
          </cell>
          <cell r="AP561">
            <v>0</v>
          </cell>
          <cell r="AQ561">
            <v>0</v>
          </cell>
          <cell r="AS561">
            <v>0</v>
          </cell>
          <cell r="AT561">
            <v>0</v>
          </cell>
          <cell r="AU561">
            <v>0</v>
          </cell>
          <cell r="AV561">
            <v>0</v>
          </cell>
          <cell r="AW561">
            <v>0</v>
          </cell>
          <cell r="AY561">
            <v>0</v>
          </cell>
          <cell r="AZ561">
            <v>0</v>
          </cell>
          <cell r="BA561">
            <v>0</v>
          </cell>
          <cell r="BB561">
            <v>0</v>
          </cell>
          <cell r="BC561">
            <v>0</v>
          </cell>
          <cell r="BD561">
            <v>0</v>
          </cell>
          <cell r="BE561">
            <v>0</v>
          </cell>
          <cell r="BF561">
            <v>0</v>
          </cell>
          <cell r="BG561">
            <v>0</v>
          </cell>
          <cell r="BH561">
            <v>0</v>
          </cell>
          <cell r="BI561">
            <v>0</v>
          </cell>
          <cell r="BJ561">
            <v>0</v>
          </cell>
          <cell r="BK561">
            <v>0</v>
          </cell>
          <cell r="BL561">
            <v>0</v>
          </cell>
          <cell r="BM561">
            <v>0</v>
          </cell>
          <cell r="BN561">
            <v>0</v>
          </cell>
          <cell r="BO561">
            <v>0</v>
          </cell>
          <cell r="BP561">
            <v>752</v>
          </cell>
          <cell r="BQ561">
            <v>30832</v>
          </cell>
          <cell r="BR561">
            <v>0</v>
          </cell>
          <cell r="BS561">
            <v>0</v>
          </cell>
          <cell r="BT561">
            <v>0</v>
          </cell>
          <cell r="BU561">
            <v>0</v>
          </cell>
          <cell r="BV561">
            <v>0</v>
          </cell>
          <cell r="BW561">
            <v>0</v>
          </cell>
          <cell r="BY561">
            <v>4017</v>
          </cell>
          <cell r="BZ561">
            <v>31728</v>
          </cell>
        </row>
        <row r="562">
          <cell r="A562">
            <v>740046</v>
          </cell>
          <cell r="B562">
            <v>740046</v>
          </cell>
          <cell r="C562" t="str">
            <v>Blaine Desrosiers</v>
          </cell>
          <cell r="D562">
            <v>740046</v>
          </cell>
          <cell r="E562">
            <v>740</v>
          </cell>
          <cell r="F562">
            <v>40</v>
          </cell>
          <cell r="G562" t="str">
            <v>GG Rideau Falls Maint of Building</v>
          </cell>
          <cell r="I562">
            <v>0</v>
          </cell>
          <cell r="K562">
            <v>0</v>
          </cell>
          <cell r="M562">
            <v>0</v>
          </cell>
          <cell r="O562">
            <v>0</v>
          </cell>
          <cell r="Q562">
            <v>0</v>
          </cell>
          <cell r="S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cell r="AS562">
            <v>0</v>
          </cell>
          <cell r="AT562">
            <v>0</v>
          </cell>
          <cell r="AU562">
            <v>0</v>
          </cell>
          <cell r="AV562">
            <v>0</v>
          </cell>
          <cell r="AW562">
            <v>0</v>
          </cell>
          <cell r="AY562">
            <v>0</v>
          </cell>
          <cell r="AZ562">
            <v>0</v>
          </cell>
          <cell r="BA562">
            <v>0</v>
          </cell>
          <cell r="BB562">
            <v>0</v>
          </cell>
          <cell r="BC562">
            <v>0</v>
          </cell>
          <cell r="BD562">
            <v>0</v>
          </cell>
          <cell r="BE562">
            <v>0</v>
          </cell>
          <cell r="BF562">
            <v>0</v>
          </cell>
          <cell r="BG562">
            <v>0</v>
          </cell>
          <cell r="BH562">
            <v>0</v>
          </cell>
          <cell r="BI562">
            <v>0</v>
          </cell>
          <cell r="BJ562">
            <v>0</v>
          </cell>
          <cell r="BK562">
            <v>0</v>
          </cell>
          <cell r="BL562">
            <v>0</v>
          </cell>
          <cell r="BM562">
            <v>0</v>
          </cell>
          <cell r="BN562">
            <v>0</v>
          </cell>
          <cell r="BO562">
            <v>0</v>
          </cell>
          <cell r="BP562">
            <v>376</v>
          </cell>
          <cell r="BQ562">
            <v>15416</v>
          </cell>
          <cell r="BR562">
            <v>0</v>
          </cell>
          <cell r="BS562">
            <v>0</v>
          </cell>
          <cell r="BT562">
            <v>0</v>
          </cell>
          <cell r="BU562">
            <v>0</v>
          </cell>
          <cell r="BV562">
            <v>0</v>
          </cell>
          <cell r="BW562">
            <v>0</v>
          </cell>
          <cell r="BY562">
            <v>4017</v>
          </cell>
          <cell r="BZ562">
            <v>15416</v>
          </cell>
        </row>
        <row r="563">
          <cell r="A563">
            <v>740057</v>
          </cell>
          <cell r="B563">
            <v>740057</v>
          </cell>
          <cell r="C563" t="str">
            <v>Blaine Desrosiers</v>
          </cell>
          <cell r="D563">
            <v>740057</v>
          </cell>
          <cell r="E563">
            <v>740</v>
          </cell>
          <cell r="F563">
            <v>40</v>
          </cell>
          <cell r="G563" t="str">
            <v>GG Rideau Falls Capital Work</v>
          </cell>
          <cell r="I563">
            <v>0</v>
          </cell>
          <cell r="K563">
            <v>0</v>
          </cell>
          <cell r="M563">
            <v>0</v>
          </cell>
          <cell r="O563">
            <v>0</v>
          </cell>
          <cell r="Q563">
            <v>0</v>
          </cell>
          <cell r="S563">
            <v>0</v>
          </cell>
          <cell r="U563">
            <v>0</v>
          </cell>
          <cell r="V563">
            <v>0</v>
          </cell>
          <cell r="W563">
            <v>0</v>
          </cell>
          <cell r="X563">
            <v>0</v>
          </cell>
          <cell r="Y563">
            <v>0</v>
          </cell>
          <cell r="Z563">
            <v>0</v>
          </cell>
          <cell r="AA563">
            <v>0</v>
          </cell>
          <cell r="AB563">
            <v>0</v>
          </cell>
          <cell r="AC563">
            <v>0</v>
          </cell>
          <cell r="AD563">
            <v>112</v>
          </cell>
          <cell r="AE563">
            <v>6272</v>
          </cell>
          <cell r="AF563">
            <v>0</v>
          </cell>
          <cell r="AG563">
            <v>0</v>
          </cell>
          <cell r="AH563">
            <v>0</v>
          </cell>
          <cell r="AI563">
            <v>0</v>
          </cell>
          <cell r="AJ563">
            <v>0</v>
          </cell>
          <cell r="AK563">
            <v>0</v>
          </cell>
          <cell r="AL563">
            <v>0</v>
          </cell>
          <cell r="AM563">
            <v>0</v>
          </cell>
          <cell r="AN563">
            <v>0</v>
          </cell>
          <cell r="AO563">
            <v>0</v>
          </cell>
          <cell r="AP563">
            <v>0</v>
          </cell>
          <cell r="AQ563">
            <v>0</v>
          </cell>
          <cell r="AS563">
            <v>0</v>
          </cell>
          <cell r="AT563">
            <v>0</v>
          </cell>
          <cell r="AU563">
            <v>0</v>
          </cell>
          <cell r="AV563">
            <v>0</v>
          </cell>
          <cell r="AW563">
            <v>0</v>
          </cell>
          <cell r="AY563">
            <v>0</v>
          </cell>
          <cell r="AZ563">
            <v>0</v>
          </cell>
          <cell r="BA563">
            <v>0</v>
          </cell>
          <cell r="BB563">
            <v>0</v>
          </cell>
          <cell r="BC563">
            <v>0</v>
          </cell>
          <cell r="BD563">
            <v>0</v>
          </cell>
          <cell r="BE563">
            <v>0</v>
          </cell>
          <cell r="BF563">
            <v>0</v>
          </cell>
          <cell r="BG563">
            <v>0</v>
          </cell>
          <cell r="BH563">
            <v>0</v>
          </cell>
          <cell r="BI563">
            <v>0</v>
          </cell>
          <cell r="BJ563">
            <v>0</v>
          </cell>
          <cell r="BK563">
            <v>0</v>
          </cell>
          <cell r="BL563">
            <v>0</v>
          </cell>
          <cell r="BM563">
            <v>0</v>
          </cell>
          <cell r="BN563">
            <v>0</v>
          </cell>
          <cell r="BO563">
            <v>0</v>
          </cell>
          <cell r="BP563">
            <v>0</v>
          </cell>
          <cell r="BQ563">
            <v>0</v>
          </cell>
          <cell r="BR563">
            <v>0</v>
          </cell>
          <cell r="BS563">
            <v>0</v>
          </cell>
          <cell r="BT563">
            <v>0</v>
          </cell>
          <cell r="BU563">
            <v>0</v>
          </cell>
          <cell r="BV563">
            <v>0</v>
          </cell>
          <cell r="BW563">
            <v>0</v>
          </cell>
          <cell r="BY563">
            <v>4017</v>
          </cell>
          <cell r="BZ563">
            <v>6272</v>
          </cell>
        </row>
        <row r="564">
          <cell r="A564">
            <v>740047</v>
          </cell>
          <cell r="B564">
            <v>740047</v>
          </cell>
          <cell r="C564" t="str">
            <v>Blaine Desrosiers</v>
          </cell>
          <cell r="D564">
            <v>740047</v>
          </cell>
          <cell r="E564">
            <v>740</v>
          </cell>
          <cell r="F564">
            <v>40</v>
          </cell>
          <cell r="G564" t="str">
            <v>GG Rideau Falls Maint of Canals,Pens Etc</v>
          </cell>
          <cell r="I564">
            <v>0</v>
          </cell>
          <cell r="K564">
            <v>0</v>
          </cell>
          <cell r="M564">
            <v>0</v>
          </cell>
          <cell r="O564">
            <v>0</v>
          </cell>
          <cell r="Q564">
            <v>0</v>
          </cell>
          <cell r="S564">
            <v>0</v>
          </cell>
          <cell r="U564">
            <v>0</v>
          </cell>
          <cell r="V564">
            <v>0</v>
          </cell>
          <cell r="W564">
            <v>0</v>
          </cell>
          <cell r="X564">
            <v>0</v>
          </cell>
          <cell r="Y564">
            <v>0</v>
          </cell>
          <cell r="Z564">
            <v>0</v>
          </cell>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cell r="AP564">
            <v>0</v>
          </cell>
          <cell r="AQ564">
            <v>0</v>
          </cell>
          <cell r="AS564">
            <v>0</v>
          </cell>
          <cell r="AT564">
            <v>0</v>
          </cell>
          <cell r="AU564">
            <v>0</v>
          </cell>
          <cell r="AV564">
            <v>0</v>
          </cell>
          <cell r="AW564">
            <v>0</v>
          </cell>
          <cell r="AY564">
            <v>0</v>
          </cell>
          <cell r="AZ564">
            <v>0</v>
          </cell>
          <cell r="BA564">
            <v>0</v>
          </cell>
          <cell r="BB564">
            <v>0</v>
          </cell>
          <cell r="BC564">
            <v>0</v>
          </cell>
          <cell r="BD564">
            <v>0</v>
          </cell>
          <cell r="BE564">
            <v>0</v>
          </cell>
          <cell r="BF564">
            <v>0</v>
          </cell>
          <cell r="BG564">
            <v>0</v>
          </cell>
          <cell r="BH564">
            <v>0</v>
          </cell>
          <cell r="BI564">
            <v>0</v>
          </cell>
          <cell r="BJ564">
            <v>0</v>
          </cell>
          <cell r="BK564">
            <v>0</v>
          </cell>
          <cell r="BL564">
            <v>0</v>
          </cell>
          <cell r="BM564">
            <v>0</v>
          </cell>
          <cell r="BN564">
            <v>0</v>
          </cell>
          <cell r="BO564">
            <v>0</v>
          </cell>
          <cell r="BP564">
            <v>376</v>
          </cell>
          <cell r="BQ564">
            <v>15416</v>
          </cell>
          <cell r="BR564">
            <v>0</v>
          </cell>
          <cell r="BS564">
            <v>0</v>
          </cell>
          <cell r="BT564">
            <v>0</v>
          </cell>
          <cell r="BU564">
            <v>0</v>
          </cell>
          <cell r="BV564">
            <v>0</v>
          </cell>
          <cell r="BW564">
            <v>0</v>
          </cell>
          <cell r="BY564">
            <v>4017</v>
          </cell>
          <cell r="BZ564">
            <v>15416</v>
          </cell>
        </row>
        <row r="565">
          <cell r="A565">
            <v>740048</v>
          </cell>
          <cell r="B565">
            <v>740048</v>
          </cell>
          <cell r="C565" t="str">
            <v>Blaine Desrosiers</v>
          </cell>
          <cell r="D565">
            <v>740048</v>
          </cell>
          <cell r="E565">
            <v>740</v>
          </cell>
          <cell r="F565">
            <v>40</v>
          </cell>
          <cell r="G565" t="str">
            <v>GG Rideau Falls Maint of Generators</v>
          </cell>
          <cell r="I565">
            <v>0</v>
          </cell>
          <cell r="K565">
            <v>0</v>
          </cell>
          <cell r="M565">
            <v>0</v>
          </cell>
          <cell r="O565">
            <v>0</v>
          </cell>
          <cell r="Q565">
            <v>0</v>
          </cell>
          <cell r="S565">
            <v>0</v>
          </cell>
          <cell r="U565">
            <v>0</v>
          </cell>
          <cell r="V565">
            <v>0</v>
          </cell>
          <cell r="W565">
            <v>0</v>
          </cell>
          <cell r="X565">
            <v>0</v>
          </cell>
          <cell r="Y565">
            <v>0</v>
          </cell>
          <cell r="Z565">
            <v>0</v>
          </cell>
          <cell r="AA565">
            <v>0</v>
          </cell>
          <cell r="AB565">
            <v>0</v>
          </cell>
          <cell r="AC565">
            <v>0</v>
          </cell>
          <cell r="AD565">
            <v>16</v>
          </cell>
          <cell r="AE565">
            <v>896</v>
          </cell>
          <cell r="AF565">
            <v>0</v>
          </cell>
          <cell r="AG565">
            <v>0</v>
          </cell>
          <cell r="AH565">
            <v>0</v>
          </cell>
          <cell r="AI565">
            <v>0</v>
          </cell>
          <cell r="AJ565">
            <v>0</v>
          </cell>
          <cell r="AK565">
            <v>0</v>
          </cell>
          <cell r="AL565">
            <v>0</v>
          </cell>
          <cell r="AM565">
            <v>0</v>
          </cell>
          <cell r="AN565">
            <v>0</v>
          </cell>
          <cell r="AO565">
            <v>0</v>
          </cell>
          <cell r="AP565">
            <v>0</v>
          </cell>
          <cell r="AQ565">
            <v>0</v>
          </cell>
          <cell r="AS565">
            <v>0</v>
          </cell>
          <cell r="AT565">
            <v>0</v>
          </cell>
          <cell r="AU565">
            <v>0</v>
          </cell>
          <cell r="AV565">
            <v>0</v>
          </cell>
          <cell r="AW565">
            <v>0</v>
          </cell>
          <cell r="AY565">
            <v>0</v>
          </cell>
          <cell r="AZ565">
            <v>0</v>
          </cell>
          <cell r="BA565">
            <v>0</v>
          </cell>
          <cell r="BB565">
            <v>0</v>
          </cell>
          <cell r="BC565">
            <v>0</v>
          </cell>
          <cell r="BD565">
            <v>0</v>
          </cell>
          <cell r="BE565">
            <v>0</v>
          </cell>
          <cell r="BF565">
            <v>0</v>
          </cell>
          <cell r="BG565">
            <v>0</v>
          </cell>
          <cell r="BH565">
            <v>0</v>
          </cell>
          <cell r="BI565">
            <v>0</v>
          </cell>
          <cell r="BJ565">
            <v>0</v>
          </cell>
          <cell r="BK565">
            <v>0</v>
          </cell>
          <cell r="BL565">
            <v>0</v>
          </cell>
          <cell r="BM565">
            <v>0</v>
          </cell>
          <cell r="BN565">
            <v>0</v>
          </cell>
          <cell r="BO565">
            <v>0</v>
          </cell>
          <cell r="BP565">
            <v>376</v>
          </cell>
          <cell r="BQ565">
            <v>15416</v>
          </cell>
          <cell r="BR565">
            <v>0</v>
          </cell>
          <cell r="BS565">
            <v>0</v>
          </cell>
          <cell r="BT565">
            <v>0</v>
          </cell>
          <cell r="BU565">
            <v>0</v>
          </cell>
          <cell r="BV565">
            <v>0</v>
          </cell>
          <cell r="BW565">
            <v>0</v>
          </cell>
          <cell r="BY565">
            <v>4017</v>
          </cell>
          <cell r="BZ565">
            <v>16312</v>
          </cell>
        </row>
        <row r="566">
          <cell r="A566">
            <v>740049</v>
          </cell>
          <cell r="B566">
            <v>740049</v>
          </cell>
          <cell r="C566" t="str">
            <v>Blaine Desrosiers</v>
          </cell>
          <cell r="D566">
            <v>740049</v>
          </cell>
          <cell r="E566">
            <v>740</v>
          </cell>
          <cell r="F566">
            <v>40</v>
          </cell>
          <cell r="G566" t="str">
            <v>GG Rideau Falls Maint of Electric Plant</v>
          </cell>
          <cell r="I566">
            <v>0</v>
          </cell>
          <cell r="K566">
            <v>0</v>
          </cell>
          <cell r="M566">
            <v>0</v>
          </cell>
          <cell r="O566">
            <v>0</v>
          </cell>
          <cell r="Q566">
            <v>0</v>
          </cell>
          <cell r="S566">
            <v>0</v>
          </cell>
          <cell r="U566">
            <v>0</v>
          </cell>
          <cell r="V566">
            <v>0</v>
          </cell>
          <cell r="W566">
            <v>0</v>
          </cell>
          <cell r="X566">
            <v>0</v>
          </cell>
          <cell r="Y566">
            <v>0</v>
          </cell>
          <cell r="Z566">
            <v>0</v>
          </cell>
          <cell r="AA566">
            <v>0</v>
          </cell>
          <cell r="AB566">
            <v>0</v>
          </cell>
          <cell r="AC566">
            <v>0</v>
          </cell>
          <cell r="AD566">
            <v>32</v>
          </cell>
          <cell r="AE566">
            <v>1792</v>
          </cell>
          <cell r="AF566">
            <v>0</v>
          </cell>
          <cell r="AG566">
            <v>0</v>
          </cell>
          <cell r="AH566">
            <v>0</v>
          </cell>
          <cell r="AI566">
            <v>0</v>
          </cell>
          <cell r="AJ566">
            <v>0</v>
          </cell>
          <cell r="AK566">
            <v>0</v>
          </cell>
          <cell r="AL566">
            <v>0</v>
          </cell>
          <cell r="AM566">
            <v>0</v>
          </cell>
          <cell r="AN566">
            <v>0</v>
          </cell>
          <cell r="AO566">
            <v>0</v>
          </cell>
          <cell r="AP566">
            <v>0</v>
          </cell>
          <cell r="AQ566">
            <v>0</v>
          </cell>
          <cell r="AS566">
            <v>0</v>
          </cell>
          <cell r="AT566">
            <v>0</v>
          </cell>
          <cell r="AU566">
            <v>0</v>
          </cell>
          <cell r="AV566">
            <v>0</v>
          </cell>
          <cell r="AW566">
            <v>0</v>
          </cell>
          <cell r="AY566">
            <v>0</v>
          </cell>
          <cell r="AZ566">
            <v>0</v>
          </cell>
          <cell r="BA566">
            <v>0</v>
          </cell>
          <cell r="BB566">
            <v>0</v>
          </cell>
          <cell r="BC566">
            <v>0</v>
          </cell>
          <cell r="BD566">
            <v>0</v>
          </cell>
          <cell r="BE566">
            <v>0</v>
          </cell>
          <cell r="BF566">
            <v>0</v>
          </cell>
          <cell r="BG566">
            <v>0</v>
          </cell>
          <cell r="BH566">
            <v>0</v>
          </cell>
          <cell r="BI566">
            <v>0</v>
          </cell>
          <cell r="BJ566">
            <v>0</v>
          </cell>
          <cell r="BK566">
            <v>0</v>
          </cell>
          <cell r="BL566">
            <v>0</v>
          </cell>
          <cell r="BM566">
            <v>0</v>
          </cell>
          <cell r="BN566">
            <v>0</v>
          </cell>
          <cell r="BO566">
            <v>0</v>
          </cell>
          <cell r="BP566">
            <v>376</v>
          </cell>
          <cell r="BQ566">
            <v>15416</v>
          </cell>
          <cell r="BR566">
            <v>0</v>
          </cell>
          <cell r="BS566">
            <v>0</v>
          </cell>
          <cell r="BU566">
            <v>0</v>
          </cell>
          <cell r="BV566">
            <v>0</v>
          </cell>
          <cell r="BW566">
            <v>0</v>
          </cell>
          <cell r="BY566">
            <v>4017</v>
          </cell>
          <cell r="BZ566">
            <v>17208</v>
          </cell>
        </row>
        <row r="567">
          <cell r="A567">
            <v>0</v>
          </cell>
          <cell r="K567">
            <v>0</v>
          </cell>
          <cell r="M567">
            <v>0</v>
          </cell>
          <cell r="O567">
            <v>0</v>
          </cell>
          <cell r="Q567">
            <v>0</v>
          </cell>
          <cell r="S567">
            <v>0</v>
          </cell>
          <cell r="U567">
            <v>0</v>
          </cell>
          <cell r="V567">
            <v>0</v>
          </cell>
          <cell r="W567">
            <v>0</v>
          </cell>
          <cell r="X567">
            <v>0</v>
          </cell>
          <cell r="Y567">
            <v>0</v>
          </cell>
          <cell r="BO567">
            <v>0</v>
          </cell>
          <cell r="BV567">
            <v>0</v>
          </cell>
          <cell r="BY567" t="str">
            <v>4017 Total</v>
          </cell>
          <cell r="BZ567">
            <v>102352</v>
          </cell>
        </row>
        <row r="568">
          <cell r="A568">
            <v>300981</v>
          </cell>
          <cell r="B568">
            <v>300981</v>
          </cell>
          <cell r="C568" t="str">
            <v>Blaine Desrosiers</v>
          </cell>
          <cell r="D568">
            <v>300981</v>
          </cell>
          <cell r="E568">
            <v>300</v>
          </cell>
          <cell r="F568">
            <v>41</v>
          </cell>
          <cell r="G568" t="str">
            <v>TP  Generation Mgmt Function</v>
          </cell>
          <cell r="I568">
            <v>0</v>
          </cell>
          <cell r="K568">
            <v>0</v>
          </cell>
          <cell r="M568">
            <v>0</v>
          </cell>
          <cell r="O568">
            <v>0</v>
          </cell>
          <cell r="Q568">
            <v>0</v>
          </cell>
          <cell r="S568">
            <v>0</v>
          </cell>
          <cell r="U568">
            <v>0</v>
          </cell>
          <cell r="V568">
            <v>0</v>
          </cell>
          <cell r="W568">
            <v>0</v>
          </cell>
          <cell r="X568">
            <v>0</v>
          </cell>
          <cell r="Y568">
            <v>0</v>
          </cell>
          <cell r="Z568">
            <v>0</v>
          </cell>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cell r="AP568">
            <v>0</v>
          </cell>
          <cell r="AQ568">
            <v>0</v>
          </cell>
          <cell r="AS568">
            <v>0</v>
          </cell>
          <cell r="AT568">
            <v>0</v>
          </cell>
          <cell r="AU568">
            <v>0</v>
          </cell>
          <cell r="AV568">
            <v>0</v>
          </cell>
          <cell r="AW568">
            <v>0</v>
          </cell>
          <cell r="AY568">
            <v>0</v>
          </cell>
          <cell r="AZ568">
            <v>0</v>
          </cell>
          <cell r="BA568">
            <v>0</v>
          </cell>
          <cell r="BB568">
            <v>0</v>
          </cell>
          <cell r="BC568">
            <v>0</v>
          </cell>
          <cell r="BD568">
            <v>0</v>
          </cell>
          <cell r="BE568">
            <v>0</v>
          </cell>
          <cell r="BF568">
            <v>0</v>
          </cell>
          <cell r="BG568">
            <v>0</v>
          </cell>
          <cell r="BH568">
            <v>0</v>
          </cell>
          <cell r="BI568">
            <v>0</v>
          </cell>
          <cell r="BJ568">
            <v>0</v>
          </cell>
          <cell r="BK568">
            <v>0</v>
          </cell>
          <cell r="BL568">
            <v>0</v>
          </cell>
          <cell r="BM568">
            <v>0</v>
          </cell>
          <cell r="BN568">
            <v>0</v>
          </cell>
          <cell r="BO568">
            <v>0</v>
          </cell>
          <cell r="BP568">
            <v>0</v>
          </cell>
          <cell r="BQ568">
            <v>0</v>
          </cell>
          <cell r="BR568">
            <v>0</v>
          </cell>
          <cell r="BS568">
            <v>0</v>
          </cell>
          <cell r="BT568">
            <v>0</v>
          </cell>
          <cell r="BU568">
            <v>0</v>
          </cell>
          <cell r="BV568">
            <v>0</v>
          </cell>
          <cell r="BW568" t="e">
            <v>#N/A</v>
          </cell>
          <cell r="BY568">
            <v>4100</v>
          </cell>
          <cell r="BZ568">
            <v>0</v>
          </cell>
        </row>
        <row r="569">
          <cell r="A569">
            <v>0</v>
          </cell>
          <cell r="K569">
            <v>0</v>
          </cell>
          <cell r="M569">
            <v>0</v>
          </cell>
          <cell r="O569">
            <v>0</v>
          </cell>
          <cell r="Q569">
            <v>0</v>
          </cell>
          <cell r="S569">
            <v>0</v>
          </cell>
          <cell r="U569">
            <v>0</v>
          </cell>
          <cell r="W569">
            <v>0</v>
          </cell>
          <cell r="BY569" t="str">
            <v>4100 Total</v>
          </cell>
          <cell r="BZ569">
            <v>0</v>
          </cell>
        </row>
        <row r="570">
          <cell r="A570">
            <v>300880</v>
          </cell>
          <cell r="B570">
            <v>300880</v>
          </cell>
          <cell r="C570" t="str">
            <v>Harry Clutterbuck</v>
          </cell>
          <cell r="D570">
            <v>300880</v>
          </cell>
          <cell r="E570">
            <v>300</v>
          </cell>
          <cell r="F570">
            <v>20</v>
          </cell>
          <cell r="G570" t="str">
            <v>Finance Services to CNE Co 0050</v>
          </cell>
          <cell r="I570">
            <v>0</v>
          </cell>
          <cell r="K570">
            <v>0</v>
          </cell>
          <cell r="M570">
            <v>0</v>
          </cell>
          <cell r="O570">
            <v>0</v>
          </cell>
          <cell r="Q570">
            <v>0</v>
          </cell>
          <cell r="S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P570">
            <v>0</v>
          </cell>
          <cell r="AQ570">
            <v>0</v>
          </cell>
          <cell r="AS570">
            <v>0</v>
          </cell>
          <cell r="AT570">
            <v>0</v>
          </cell>
          <cell r="AU570">
            <v>0</v>
          </cell>
          <cell r="AV570">
            <v>0</v>
          </cell>
          <cell r="AW570">
            <v>0</v>
          </cell>
          <cell r="AY570">
            <v>0</v>
          </cell>
          <cell r="AZ570">
            <v>0</v>
          </cell>
          <cell r="BA570">
            <v>0</v>
          </cell>
          <cell r="BB570">
            <v>0</v>
          </cell>
          <cell r="BC570">
            <v>0</v>
          </cell>
          <cell r="BD570">
            <v>0</v>
          </cell>
          <cell r="BE570">
            <v>0</v>
          </cell>
          <cell r="BF570">
            <v>0</v>
          </cell>
          <cell r="BG570">
            <v>0</v>
          </cell>
          <cell r="BH570">
            <v>0</v>
          </cell>
          <cell r="BI570">
            <v>0</v>
          </cell>
          <cell r="BJ570">
            <v>0</v>
          </cell>
          <cell r="BK570">
            <v>0</v>
          </cell>
          <cell r="BL570">
            <v>0</v>
          </cell>
          <cell r="BM570">
            <v>0</v>
          </cell>
          <cell r="BN570">
            <v>0</v>
          </cell>
          <cell r="BO570">
            <v>0</v>
          </cell>
          <cell r="BP570">
            <v>0</v>
          </cell>
          <cell r="BQ570">
            <v>0</v>
          </cell>
          <cell r="BR570">
            <v>0</v>
          </cell>
          <cell r="BS570">
            <v>0</v>
          </cell>
          <cell r="BT570">
            <v>0</v>
          </cell>
          <cell r="BU570">
            <v>0</v>
          </cell>
          <cell r="BV570">
            <v>0</v>
          </cell>
          <cell r="BW570">
            <v>0</v>
          </cell>
          <cell r="BY570">
            <v>5102</v>
          </cell>
          <cell r="BZ570">
            <v>0</v>
          </cell>
        </row>
        <row r="571">
          <cell r="A571">
            <v>0</v>
          </cell>
          <cell r="K571">
            <v>0</v>
          </cell>
          <cell r="M571">
            <v>0</v>
          </cell>
          <cell r="O571">
            <v>0</v>
          </cell>
          <cell r="Q571">
            <v>0</v>
          </cell>
          <cell r="S571">
            <v>0</v>
          </cell>
          <cell r="U571">
            <v>0</v>
          </cell>
          <cell r="V571">
            <v>0</v>
          </cell>
          <cell r="W571">
            <v>0</v>
          </cell>
          <cell r="X571">
            <v>0</v>
          </cell>
          <cell r="Y571">
            <v>0</v>
          </cell>
          <cell r="BO571">
            <v>0</v>
          </cell>
          <cell r="BV571">
            <v>0</v>
          </cell>
          <cell r="BY571" t="str">
            <v>5102 Total</v>
          </cell>
          <cell r="BZ571">
            <v>0</v>
          </cell>
        </row>
        <row r="572">
          <cell r="A572">
            <v>700077</v>
          </cell>
          <cell r="B572">
            <v>700077</v>
          </cell>
          <cell r="C572" t="str">
            <v>Mike Pescod</v>
          </cell>
          <cell r="D572">
            <v>700077</v>
          </cell>
          <cell r="E572">
            <v>700</v>
          </cell>
          <cell r="F572">
            <v>70</v>
          </cell>
          <cell r="G572" t="str">
            <v>CE-Mgmt of T&amp;D</v>
          </cell>
          <cell r="I572">
            <v>0</v>
          </cell>
          <cell r="K572">
            <v>0</v>
          </cell>
          <cell r="M572">
            <v>0</v>
          </cell>
          <cell r="O572">
            <v>0</v>
          </cell>
          <cell r="Q572">
            <v>0</v>
          </cell>
          <cell r="S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0</v>
          </cell>
          <cell r="AS572">
            <v>0</v>
          </cell>
          <cell r="AT572">
            <v>0</v>
          </cell>
          <cell r="AU572">
            <v>0</v>
          </cell>
          <cell r="AV572">
            <v>0</v>
          </cell>
          <cell r="AW572">
            <v>0</v>
          </cell>
          <cell r="AY572">
            <v>0</v>
          </cell>
          <cell r="AZ572">
            <v>0</v>
          </cell>
          <cell r="BA572">
            <v>0</v>
          </cell>
          <cell r="BB572">
            <v>0</v>
          </cell>
          <cell r="BC572">
            <v>0</v>
          </cell>
          <cell r="BD572">
            <v>0</v>
          </cell>
          <cell r="BE572">
            <v>0</v>
          </cell>
          <cell r="BF572">
            <v>0</v>
          </cell>
          <cell r="BG572">
            <v>0</v>
          </cell>
          <cell r="BH572">
            <v>0</v>
          </cell>
          <cell r="BI572">
            <v>0</v>
          </cell>
          <cell r="BJ572">
            <v>0</v>
          </cell>
          <cell r="BK572">
            <v>0</v>
          </cell>
          <cell r="BL572">
            <v>0</v>
          </cell>
          <cell r="BM572">
            <v>0</v>
          </cell>
          <cell r="BN572">
            <v>0</v>
          </cell>
          <cell r="BO572">
            <v>0</v>
          </cell>
          <cell r="BP572">
            <v>0</v>
          </cell>
          <cell r="BQ572">
            <v>0</v>
          </cell>
          <cell r="BR572">
            <v>0</v>
          </cell>
          <cell r="BS572">
            <v>0</v>
          </cell>
          <cell r="BT572">
            <v>0</v>
          </cell>
          <cell r="BU572">
            <v>0</v>
          </cell>
          <cell r="BV572">
            <v>0</v>
          </cell>
          <cell r="BW572">
            <v>0</v>
          </cell>
          <cell r="BY572">
            <v>7200</v>
          </cell>
          <cell r="BZ572">
            <v>0</v>
          </cell>
        </row>
        <row r="573">
          <cell r="A573">
            <v>0</v>
          </cell>
          <cell r="K573">
            <v>0</v>
          </cell>
          <cell r="M573">
            <v>0</v>
          </cell>
          <cell r="O573">
            <v>0</v>
          </cell>
          <cell r="Q573">
            <v>0</v>
          </cell>
          <cell r="S573">
            <v>0</v>
          </cell>
          <cell r="U573">
            <v>0</v>
          </cell>
          <cell r="V573">
            <v>0</v>
          </cell>
          <cell r="W573">
            <v>0</v>
          </cell>
          <cell r="X573">
            <v>0</v>
          </cell>
          <cell r="Y573">
            <v>0</v>
          </cell>
          <cell r="BO573">
            <v>0</v>
          </cell>
          <cell r="BV573">
            <v>0</v>
          </cell>
          <cell r="BY573" t="str">
            <v>7200 Total</v>
          </cell>
          <cell r="BZ573">
            <v>0</v>
          </cell>
        </row>
        <row r="574">
          <cell r="A574">
            <v>700076</v>
          </cell>
          <cell r="B574">
            <v>700076</v>
          </cell>
          <cell r="C574" t="str">
            <v>Mike Pescod</v>
          </cell>
          <cell r="D574">
            <v>700076</v>
          </cell>
          <cell r="E574">
            <v>700</v>
          </cell>
          <cell r="F574">
            <v>70</v>
          </cell>
          <cell r="G574" t="str">
            <v>Cornwall-Substations Mgmt Function</v>
          </cell>
          <cell r="I574">
            <v>0</v>
          </cell>
          <cell r="K574">
            <v>0</v>
          </cell>
          <cell r="M574">
            <v>0</v>
          </cell>
          <cell r="O574">
            <v>0</v>
          </cell>
          <cell r="Q574">
            <v>0</v>
          </cell>
          <cell r="S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P574">
            <v>0</v>
          </cell>
          <cell r="AQ574">
            <v>0</v>
          </cell>
          <cell r="AS574">
            <v>0</v>
          </cell>
          <cell r="AT574">
            <v>0</v>
          </cell>
          <cell r="AU574">
            <v>0</v>
          </cell>
          <cell r="AV574">
            <v>0</v>
          </cell>
          <cell r="AW574">
            <v>0</v>
          </cell>
          <cell r="AY574">
            <v>0</v>
          </cell>
          <cell r="AZ574">
            <v>0</v>
          </cell>
          <cell r="BA574">
            <v>0</v>
          </cell>
          <cell r="BB574">
            <v>0</v>
          </cell>
          <cell r="BC574">
            <v>0</v>
          </cell>
          <cell r="BD574">
            <v>0</v>
          </cell>
          <cell r="BE574">
            <v>0</v>
          </cell>
          <cell r="BF574">
            <v>0</v>
          </cell>
          <cell r="BG574">
            <v>0</v>
          </cell>
          <cell r="BH574">
            <v>0</v>
          </cell>
          <cell r="BI574">
            <v>0</v>
          </cell>
          <cell r="BJ574">
            <v>0</v>
          </cell>
          <cell r="BK574">
            <v>0</v>
          </cell>
          <cell r="BL574">
            <v>0</v>
          </cell>
          <cell r="BM574">
            <v>0</v>
          </cell>
          <cell r="BN574">
            <v>0</v>
          </cell>
          <cell r="BO574">
            <v>0</v>
          </cell>
          <cell r="BP574">
            <v>0</v>
          </cell>
          <cell r="BQ574">
            <v>0</v>
          </cell>
          <cell r="BR574">
            <v>0</v>
          </cell>
          <cell r="BS574">
            <v>0</v>
          </cell>
          <cell r="BT574">
            <v>0</v>
          </cell>
          <cell r="BU574">
            <v>0</v>
          </cell>
          <cell r="BV574">
            <v>0</v>
          </cell>
          <cell r="BW574">
            <v>0</v>
          </cell>
          <cell r="BY574">
            <v>7203</v>
          </cell>
          <cell r="BZ574">
            <v>0</v>
          </cell>
        </row>
        <row r="575">
          <cell r="A575">
            <v>0</v>
          </cell>
          <cell r="K575">
            <v>0</v>
          </cell>
          <cell r="M575">
            <v>0</v>
          </cell>
          <cell r="O575">
            <v>0</v>
          </cell>
          <cell r="Q575">
            <v>0</v>
          </cell>
          <cell r="S575">
            <v>0</v>
          </cell>
          <cell r="U575">
            <v>0</v>
          </cell>
          <cell r="V575">
            <v>0</v>
          </cell>
          <cell r="W575">
            <v>0</v>
          </cell>
          <cell r="X575">
            <v>0</v>
          </cell>
          <cell r="Y575">
            <v>0</v>
          </cell>
          <cell r="BO575">
            <v>0</v>
          </cell>
          <cell r="BV575">
            <v>0</v>
          </cell>
          <cell r="BY575" t="str">
            <v>7203 Total</v>
          </cell>
          <cell r="BZ575">
            <v>0</v>
          </cell>
        </row>
        <row r="576">
          <cell r="A576">
            <v>700000</v>
          </cell>
          <cell r="B576">
            <v>700000</v>
          </cell>
          <cell r="C576" t="str">
            <v>Mike Pescod</v>
          </cell>
          <cell r="D576">
            <v>700000</v>
          </cell>
          <cell r="E576">
            <v>700</v>
          </cell>
          <cell r="F576">
            <v>70</v>
          </cell>
          <cell r="G576" t="str">
            <v>Cornwall-Transmission Lines Operation</v>
          </cell>
          <cell r="I576">
            <v>0</v>
          </cell>
          <cell r="K576">
            <v>0</v>
          </cell>
          <cell r="M576">
            <v>0</v>
          </cell>
          <cell r="O576">
            <v>0</v>
          </cell>
          <cell r="Q576">
            <v>0</v>
          </cell>
          <cell r="S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P576">
            <v>0</v>
          </cell>
          <cell r="AQ576">
            <v>0</v>
          </cell>
          <cell r="AS576">
            <v>0</v>
          </cell>
          <cell r="AT576">
            <v>0</v>
          </cell>
          <cell r="AU576">
            <v>0</v>
          </cell>
          <cell r="AV576">
            <v>0</v>
          </cell>
          <cell r="AW576">
            <v>0</v>
          </cell>
          <cell r="AY576">
            <v>0</v>
          </cell>
          <cell r="AZ576">
            <v>0</v>
          </cell>
          <cell r="BA576">
            <v>0</v>
          </cell>
          <cell r="BB576">
            <v>0</v>
          </cell>
          <cell r="BC576">
            <v>0</v>
          </cell>
          <cell r="BD576">
            <v>0</v>
          </cell>
          <cell r="BE576">
            <v>0</v>
          </cell>
          <cell r="BF576">
            <v>0</v>
          </cell>
          <cell r="BG576">
            <v>0</v>
          </cell>
          <cell r="BH576">
            <v>0</v>
          </cell>
          <cell r="BI576">
            <v>0</v>
          </cell>
          <cell r="BJ576">
            <v>0</v>
          </cell>
          <cell r="BK576">
            <v>0</v>
          </cell>
          <cell r="BL576">
            <v>0</v>
          </cell>
          <cell r="BM576">
            <v>0</v>
          </cell>
          <cell r="BN576">
            <v>0</v>
          </cell>
          <cell r="BO576">
            <v>0</v>
          </cell>
          <cell r="BP576">
            <v>0</v>
          </cell>
          <cell r="BQ576">
            <v>0</v>
          </cell>
          <cell r="BR576">
            <v>0</v>
          </cell>
          <cell r="BS576">
            <v>0</v>
          </cell>
          <cell r="BT576">
            <v>0</v>
          </cell>
          <cell r="BU576">
            <v>0</v>
          </cell>
          <cell r="BV576">
            <v>900</v>
          </cell>
          <cell r="BW576">
            <v>0</v>
          </cell>
          <cell r="BY576">
            <v>7300</v>
          </cell>
          <cell r="BZ576">
            <v>900</v>
          </cell>
        </row>
        <row r="577">
          <cell r="A577">
            <v>700001</v>
          </cell>
          <cell r="B577">
            <v>700001</v>
          </cell>
          <cell r="C577" t="str">
            <v>Mike Pescod</v>
          </cell>
          <cell r="D577">
            <v>700001</v>
          </cell>
          <cell r="E577">
            <v>700</v>
          </cell>
          <cell r="F577">
            <v>70</v>
          </cell>
          <cell r="G577" t="str">
            <v>Cornwall-Transmission Lines Maintenance</v>
          </cell>
          <cell r="I577">
            <v>0</v>
          </cell>
          <cell r="K577">
            <v>0</v>
          </cell>
          <cell r="M577">
            <v>0</v>
          </cell>
          <cell r="O577">
            <v>0</v>
          </cell>
          <cell r="Q577">
            <v>0</v>
          </cell>
          <cell r="S577">
            <v>0</v>
          </cell>
          <cell r="U577">
            <v>0</v>
          </cell>
          <cell r="V577">
            <v>0</v>
          </cell>
          <cell r="W577">
            <v>0</v>
          </cell>
          <cell r="X577">
            <v>0</v>
          </cell>
          <cell r="Y577">
            <v>0</v>
          </cell>
          <cell r="Z577">
            <v>0</v>
          </cell>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0</v>
          </cell>
          <cell r="AO577">
            <v>0</v>
          </cell>
          <cell r="AP577">
            <v>0</v>
          </cell>
          <cell r="AQ577">
            <v>0</v>
          </cell>
          <cell r="AS577">
            <v>0</v>
          </cell>
          <cell r="AT577">
            <v>0</v>
          </cell>
          <cell r="AU577">
            <v>0</v>
          </cell>
          <cell r="AV577">
            <v>0</v>
          </cell>
          <cell r="AW577">
            <v>0</v>
          </cell>
          <cell r="AY577">
            <v>0</v>
          </cell>
          <cell r="AZ577">
            <v>120</v>
          </cell>
          <cell r="BA577">
            <v>6961.2</v>
          </cell>
          <cell r="BB577">
            <v>0</v>
          </cell>
          <cell r="BC577">
            <v>0</v>
          </cell>
          <cell r="BD577">
            <v>0</v>
          </cell>
          <cell r="BE577">
            <v>0</v>
          </cell>
          <cell r="BF577">
            <v>0</v>
          </cell>
          <cell r="BG577">
            <v>0</v>
          </cell>
          <cell r="BH577">
            <v>0</v>
          </cell>
          <cell r="BI577">
            <v>0</v>
          </cell>
          <cell r="BJ577">
            <v>0</v>
          </cell>
          <cell r="BK577">
            <v>0</v>
          </cell>
          <cell r="BL577">
            <v>0</v>
          </cell>
          <cell r="BM577">
            <v>0</v>
          </cell>
          <cell r="BN577">
            <v>0</v>
          </cell>
          <cell r="BO577">
            <v>0</v>
          </cell>
          <cell r="BP577">
            <v>0</v>
          </cell>
          <cell r="BQ577">
            <v>0</v>
          </cell>
          <cell r="BR577">
            <v>0</v>
          </cell>
          <cell r="BS577">
            <v>0</v>
          </cell>
          <cell r="BT577">
            <v>0</v>
          </cell>
          <cell r="BU577">
            <v>0</v>
          </cell>
          <cell r="BV577">
            <v>8000</v>
          </cell>
          <cell r="BW577">
            <v>0</v>
          </cell>
          <cell r="BY577">
            <v>7300</v>
          </cell>
          <cell r="BZ577">
            <v>14961.2</v>
          </cell>
        </row>
        <row r="578">
          <cell r="A578">
            <v>700002</v>
          </cell>
          <cell r="B578">
            <v>700002</v>
          </cell>
          <cell r="C578" t="str">
            <v>Mike Pescod</v>
          </cell>
          <cell r="D578">
            <v>700002</v>
          </cell>
          <cell r="E578">
            <v>700</v>
          </cell>
          <cell r="F578">
            <v>70</v>
          </cell>
          <cell r="G578" t="str">
            <v>Cornwall-Transmission Lines ROW</v>
          </cell>
          <cell r="I578">
            <v>0</v>
          </cell>
          <cell r="K578">
            <v>0</v>
          </cell>
          <cell r="M578">
            <v>0</v>
          </cell>
          <cell r="O578">
            <v>0</v>
          </cell>
          <cell r="Q578">
            <v>0</v>
          </cell>
          <cell r="S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cell r="AQ578">
            <v>0</v>
          </cell>
          <cell r="AS578">
            <v>0</v>
          </cell>
          <cell r="AT578">
            <v>0</v>
          </cell>
          <cell r="AU578">
            <v>0</v>
          </cell>
          <cell r="AV578">
            <v>0</v>
          </cell>
          <cell r="AW578">
            <v>0</v>
          </cell>
          <cell r="AY578">
            <v>0</v>
          </cell>
          <cell r="AZ578">
            <v>80</v>
          </cell>
          <cell r="BA578">
            <v>4640.8</v>
          </cell>
          <cell r="BB578">
            <v>0</v>
          </cell>
          <cell r="BC578">
            <v>0</v>
          </cell>
          <cell r="BD578">
            <v>0</v>
          </cell>
          <cell r="BE578">
            <v>0</v>
          </cell>
          <cell r="BF578">
            <v>0</v>
          </cell>
          <cell r="BG578">
            <v>0</v>
          </cell>
          <cell r="BH578">
            <v>0</v>
          </cell>
          <cell r="BI578">
            <v>0</v>
          </cell>
          <cell r="BJ578">
            <v>0</v>
          </cell>
          <cell r="BK578">
            <v>0</v>
          </cell>
          <cell r="BL578">
            <v>0</v>
          </cell>
          <cell r="BM578">
            <v>0</v>
          </cell>
          <cell r="BN578">
            <v>0</v>
          </cell>
          <cell r="BO578">
            <v>0</v>
          </cell>
          <cell r="BP578">
            <v>0</v>
          </cell>
          <cell r="BQ578">
            <v>0</v>
          </cell>
          <cell r="BR578">
            <v>0</v>
          </cell>
          <cell r="BS578">
            <v>0</v>
          </cell>
          <cell r="BT578">
            <v>0</v>
          </cell>
          <cell r="BU578">
            <v>0</v>
          </cell>
          <cell r="BV578">
            <v>5000</v>
          </cell>
          <cell r="BW578">
            <v>0</v>
          </cell>
          <cell r="BY578">
            <v>7300</v>
          </cell>
          <cell r="BZ578">
            <v>9640.7999999999993</v>
          </cell>
        </row>
        <row r="579">
          <cell r="A579">
            <v>700003</v>
          </cell>
          <cell r="B579">
            <v>700003</v>
          </cell>
          <cell r="C579" t="str">
            <v>Mike Pescod</v>
          </cell>
          <cell r="D579">
            <v>700003</v>
          </cell>
          <cell r="E579">
            <v>700</v>
          </cell>
          <cell r="F579">
            <v>70</v>
          </cell>
          <cell r="G579" t="str">
            <v>Cornwall-Station Buildings &amp; Fixt Expens</v>
          </cell>
          <cell r="I579">
            <v>0</v>
          </cell>
          <cell r="K579">
            <v>0</v>
          </cell>
          <cell r="M579">
            <v>0</v>
          </cell>
          <cell r="O579">
            <v>0</v>
          </cell>
          <cell r="Q579">
            <v>0</v>
          </cell>
          <cell r="S579">
            <v>0</v>
          </cell>
          <cell r="U579">
            <v>0</v>
          </cell>
          <cell r="V579">
            <v>0</v>
          </cell>
          <cell r="W579">
            <v>0</v>
          </cell>
          <cell r="X579">
            <v>0</v>
          </cell>
          <cell r="Y579">
            <v>0</v>
          </cell>
          <cell r="Z579">
            <v>0</v>
          </cell>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0</v>
          </cell>
          <cell r="AS579">
            <v>0</v>
          </cell>
          <cell r="AT579">
            <v>0</v>
          </cell>
          <cell r="AU579">
            <v>0</v>
          </cell>
          <cell r="AV579">
            <v>0</v>
          </cell>
          <cell r="AW579">
            <v>0</v>
          </cell>
          <cell r="AY579">
            <v>0</v>
          </cell>
          <cell r="AZ579">
            <v>0</v>
          </cell>
          <cell r="BA579">
            <v>0</v>
          </cell>
          <cell r="BB579">
            <v>0</v>
          </cell>
          <cell r="BC579">
            <v>0</v>
          </cell>
          <cell r="BD579">
            <v>0</v>
          </cell>
          <cell r="BE579">
            <v>0</v>
          </cell>
          <cell r="BF579">
            <v>0</v>
          </cell>
          <cell r="BG579">
            <v>0</v>
          </cell>
          <cell r="BH579">
            <v>0</v>
          </cell>
          <cell r="BI579">
            <v>0</v>
          </cell>
          <cell r="BJ579">
            <v>0</v>
          </cell>
          <cell r="BK579">
            <v>0</v>
          </cell>
          <cell r="BL579">
            <v>0</v>
          </cell>
          <cell r="BM579">
            <v>0</v>
          </cell>
          <cell r="BN579">
            <v>0</v>
          </cell>
          <cell r="BO579">
            <v>0</v>
          </cell>
          <cell r="BP579">
            <v>0</v>
          </cell>
          <cell r="BQ579">
            <v>0</v>
          </cell>
          <cell r="BR579">
            <v>0</v>
          </cell>
          <cell r="BS579">
            <v>0</v>
          </cell>
          <cell r="BT579">
            <v>0</v>
          </cell>
          <cell r="BU579">
            <v>0</v>
          </cell>
          <cell r="BV579">
            <v>24000</v>
          </cell>
          <cell r="BW579">
            <v>0</v>
          </cell>
          <cell r="BY579">
            <v>7300</v>
          </cell>
          <cell r="BZ579">
            <v>24000</v>
          </cell>
        </row>
        <row r="580">
          <cell r="A580">
            <v>700004</v>
          </cell>
          <cell r="B580">
            <v>700004</v>
          </cell>
          <cell r="C580" t="str">
            <v>Mike Pescod</v>
          </cell>
          <cell r="D580">
            <v>700004</v>
          </cell>
          <cell r="E580">
            <v>700</v>
          </cell>
          <cell r="F580">
            <v>70</v>
          </cell>
          <cell r="G580" t="str">
            <v>Cornwall-Maint Dist Station Equipment</v>
          </cell>
          <cell r="I580">
            <v>0</v>
          </cell>
          <cell r="K580">
            <v>0</v>
          </cell>
          <cell r="M580">
            <v>0</v>
          </cell>
          <cell r="O580">
            <v>0</v>
          </cell>
          <cell r="Q580">
            <v>0</v>
          </cell>
          <cell r="S580">
            <v>0</v>
          </cell>
          <cell r="U580">
            <v>0</v>
          </cell>
          <cell r="V580">
            <v>0</v>
          </cell>
          <cell r="W580">
            <v>0</v>
          </cell>
          <cell r="X580">
            <v>0</v>
          </cell>
          <cell r="Y580">
            <v>0</v>
          </cell>
          <cell r="Z580">
            <v>0</v>
          </cell>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cell r="AP580">
            <v>0</v>
          </cell>
          <cell r="AQ580">
            <v>0</v>
          </cell>
          <cell r="AS580">
            <v>0</v>
          </cell>
          <cell r="AT580">
            <v>0</v>
          </cell>
          <cell r="AU580">
            <v>0</v>
          </cell>
          <cell r="AV580">
            <v>0</v>
          </cell>
          <cell r="AW580">
            <v>0</v>
          </cell>
          <cell r="AY580">
            <v>0</v>
          </cell>
          <cell r="AZ580">
            <v>200</v>
          </cell>
          <cell r="BA580">
            <v>11602</v>
          </cell>
          <cell r="BB580">
            <v>0</v>
          </cell>
          <cell r="BC580">
            <v>0</v>
          </cell>
          <cell r="BD580">
            <v>800</v>
          </cell>
          <cell r="BE580">
            <v>42488</v>
          </cell>
          <cell r="BF580">
            <v>0</v>
          </cell>
          <cell r="BG580">
            <v>0</v>
          </cell>
          <cell r="BH580">
            <v>0</v>
          </cell>
          <cell r="BI580">
            <v>0</v>
          </cell>
          <cell r="BJ580">
            <v>0</v>
          </cell>
          <cell r="BK580">
            <v>0</v>
          </cell>
          <cell r="BL580">
            <v>0</v>
          </cell>
          <cell r="BM580">
            <v>0</v>
          </cell>
          <cell r="BN580">
            <v>0</v>
          </cell>
          <cell r="BO580">
            <v>0</v>
          </cell>
          <cell r="BP580">
            <v>0</v>
          </cell>
          <cell r="BQ580">
            <v>0</v>
          </cell>
          <cell r="BR580">
            <v>0</v>
          </cell>
          <cell r="BS580">
            <v>0</v>
          </cell>
          <cell r="BT580">
            <v>0</v>
          </cell>
          <cell r="BU580">
            <v>0</v>
          </cell>
          <cell r="BV580">
            <v>9000</v>
          </cell>
          <cell r="BW580">
            <v>0</v>
          </cell>
          <cell r="BY580">
            <v>7300</v>
          </cell>
          <cell r="BZ580">
            <v>63090</v>
          </cell>
        </row>
        <row r="581">
          <cell r="A581">
            <v>700005</v>
          </cell>
          <cell r="B581">
            <v>700005</v>
          </cell>
          <cell r="C581" t="str">
            <v>Mike Pescod</v>
          </cell>
          <cell r="D581">
            <v>700005</v>
          </cell>
          <cell r="E581">
            <v>700</v>
          </cell>
          <cell r="F581">
            <v>70</v>
          </cell>
          <cell r="G581" t="str">
            <v>Cornwall-Dist Sation Equip-Supp&amp;Exp</v>
          </cell>
          <cell r="I581">
            <v>0</v>
          </cell>
          <cell r="K581">
            <v>0</v>
          </cell>
          <cell r="M581">
            <v>0</v>
          </cell>
          <cell r="O581">
            <v>0</v>
          </cell>
          <cell r="Q581">
            <v>0</v>
          </cell>
          <cell r="S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cell r="AP581">
            <v>0</v>
          </cell>
          <cell r="AQ581">
            <v>0</v>
          </cell>
          <cell r="AS581">
            <v>0</v>
          </cell>
          <cell r="AT581">
            <v>0</v>
          </cell>
          <cell r="AU581">
            <v>0</v>
          </cell>
          <cell r="AV581">
            <v>0</v>
          </cell>
          <cell r="AW581">
            <v>0</v>
          </cell>
          <cell r="AY581">
            <v>0</v>
          </cell>
          <cell r="AZ581">
            <v>0</v>
          </cell>
          <cell r="BA581">
            <v>0</v>
          </cell>
          <cell r="BB581">
            <v>0</v>
          </cell>
          <cell r="BC581">
            <v>0</v>
          </cell>
          <cell r="BD581">
            <v>0</v>
          </cell>
          <cell r="BE581">
            <v>0</v>
          </cell>
          <cell r="BF581">
            <v>0</v>
          </cell>
          <cell r="BG581">
            <v>0</v>
          </cell>
          <cell r="BH581">
            <v>0</v>
          </cell>
          <cell r="BI581">
            <v>0</v>
          </cell>
          <cell r="BJ581">
            <v>0</v>
          </cell>
          <cell r="BK581">
            <v>0</v>
          </cell>
          <cell r="BL581">
            <v>0</v>
          </cell>
          <cell r="BM581">
            <v>0</v>
          </cell>
          <cell r="BN581">
            <v>0</v>
          </cell>
          <cell r="BO581">
            <v>0</v>
          </cell>
          <cell r="BP581">
            <v>0</v>
          </cell>
          <cell r="BQ581">
            <v>0</v>
          </cell>
          <cell r="BR581">
            <v>0</v>
          </cell>
          <cell r="BS581">
            <v>0</v>
          </cell>
          <cell r="BT581">
            <v>0</v>
          </cell>
          <cell r="BU581">
            <v>0</v>
          </cell>
          <cell r="BV581">
            <v>14000</v>
          </cell>
          <cell r="BW581">
            <v>0</v>
          </cell>
          <cell r="BY581">
            <v>7300</v>
          </cell>
          <cell r="BZ581">
            <v>14000</v>
          </cell>
        </row>
        <row r="582">
          <cell r="A582">
            <v>700006</v>
          </cell>
          <cell r="B582">
            <v>700006</v>
          </cell>
          <cell r="C582" t="str">
            <v>Mike Pescod</v>
          </cell>
          <cell r="D582">
            <v>700006</v>
          </cell>
          <cell r="E582">
            <v>700</v>
          </cell>
          <cell r="F582">
            <v>70</v>
          </cell>
          <cell r="G582" t="str">
            <v>Cornwall-OH Dist Lines &amp; Feeder Supp&amp;Exp</v>
          </cell>
          <cell r="I582">
            <v>0</v>
          </cell>
          <cell r="K582">
            <v>0</v>
          </cell>
          <cell r="M582">
            <v>0</v>
          </cell>
          <cell r="O582">
            <v>0</v>
          </cell>
          <cell r="Q582">
            <v>0</v>
          </cell>
          <cell r="S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0</v>
          </cell>
          <cell r="AO582">
            <v>0</v>
          </cell>
          <cell r="AP582">
            <v>0</v>
          </cell>
          <cell r="AQ582">
            <v>0</v>
          </cell>
          <cell r="AS582">
            <v>0</v>
          </cell>
          <cell r="AT582">
            <v>0</v>
          </cell>
          <cell r="AU582">
            <v>0</v>
          </cell>
          <cell r="AV582">
            <v>0</v>
          </cell>
          <cell r="AW582">
            <v>0</v>
          </cell>
          <cell r="AY582">
            <v>0</v>
          </cell>
          <cell r="AZ582">
            <v>0</v>
          </cell>
          <cell r="BA582">
            <v>0</v>
          </cell>
          <cell r="BB582">
            <v>0</v>
          </cell>
          <cell r="BC582">
            <v>0</v>
          </cell>
          <cell r="BD582">
            <v>0</v>
          </cell>
          <cell r="BE582">
            <v>0</v>
          </cell>
          <cell r="BF582">
            <v>0</v>
          </cell>
          <cell r="BG582">
            <v>0</v>
          </cell>
          <cell r="BH582">
            <v>0</v>
          </cell>
          <cell r="BI582">
            <v>0</v>
          </cell>
          <cell r="BJ582">
            <v>0</v>
          </cell>
          <cell r="BK582">
            <v>0</v>
          </cell>
          <cell r="BL582">
            <v>0</v>
          </cell>
          <cell r="BM582">
            <v>0</v>
          </cell>
          <cell r="BN582">
            <v>0</v>
          </cell>
          <cell r="BO582">
            <v>0</v>
          </cell>
          <cell r="BP582">
            <v>0</v>
          </cell>
          <cell r="BQ582">
            <v>0</v>
          </cell>
          <cell r="BR582">
            <v>0</v>
          </cell>
          <cell r="BS582">
            <v>0</v>
          </cell>
          <cell r="BT582">
            <v>0</v>
          </cell>
          <cell r="BU582">
            <v>0</v>
          </cell>
          <cell r="BV582">
            <v>224000</v>
          </cell>
          <cell r="BW582">
            <v>0</v>
          </cell>
          <cell r="BY582">
            <v>7300</v>
          </cell>
          <cell r="BZ582">
            <v>224000</v>
          </cell>
        </row>
        <row r="583">
          <cell r="A583">
            <v>700007</v>
          </cell>
          <cell r="B583">
            <v>700007</v>
          </cell>
          <cell r="C583" t="str">
            <v>Mike Pescod</v>
          </cell>
          <cell r="D583">
            <v>700007</v>
          </cell>
          <cell r="E583">
            <v>700</v>
          </cell>
          <cell r="F583">
            <v>70</v>
          </cell>
          <cell r="G583" t="str">
            <v>Cornwall-Maint of OH Cond &amp; Devices</v>
          </cell>
          <cell r="I583">
            <v>0</v>
          </cell>
          <cell r="K583">
            <v>0</v>
          </cell>
          <cell r="M583">
            <v>0</v>
          </cell>
          <cell r="O583">
            <v>0</v>
          </cell>
          <cell r="Q583">
            <v>0</v>
          </cell>
          <cell r="S583">
            <v>0</v>
          </cell>
          <cell r="U583">
            <v>0</v>
          </cell>
          <cell r="V583">
            <v>0</v>
          </cell>
          <cell r="W583">
            <v>0</v>
          </cell>
          <cell r="X583">
            <v>0</v>
          </cell>
          <cell r="Y583">
            <v>0</v>
          </cell>
          <cell r="Z583">
            <v>0</v>
          </cell>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cell r="AP583">
            <v>0</v>
          </cell>
          <cell r="AQ583">
            <v>0</v>
          </cell>
          <cell r="AS583">
            <v>0</v>
          </cell>
          <cell r="AT583">
            <v>0</v>
          </cell>
          <cell r="AU583">
            <v>0</v>
          </cell>
          <cell r="AV583">
            <v>0</v>
          </cell>
          <cell r="AW583">
            <v>0</v>
          </cell>
          <cell r="AY583">
            <v>0</v>
          </cell>
          <cell r="AZ583">
            <v>1053</v>
          </cell>
          <cell r="BA583">
            <v>61084.53</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BQ583">
            <v>0</v>
          </cell>
          <cell r="BR583">
            <v>0</v>
          </cell>
          <cell r="BS583">
            <v>0</v>
          </cell>
          <cell r="BT583">
            <v>0</v>
          </cell>
          <cell r="BU583">
            <v>0</v>
          </cell>
          <cell r="BV583">
            <v>11000</v>
          </cell>
          <cell r="BW583">
            <v>0</v>
          </cell>
          <cell r="BY583">
            <v>7300</v>
          </cell>
          <cell r="BZ583">
            <v>72084.53</v>
          </cell>
        </row>
        <row r="584">
          <cell r="A584">
            <v>700008</v>
          </cell>
          <cell r="B584">
            <v>700008</v>
          </cell>
          <cell r="C584" t="str">
            <v>Mike Pescod</v>
          </cell>
          <cell r="D584">
            <v>700008</v>
          </cell>
          <cell r="E584">
            <v>700</v>
          </cell>
          <cell r="F584">
            <v>70</v>
          </cell>
          <cell r="G584" t="str">
            <v>Cornwall-Overhead Dist Tree Trimming</v>
          </cell>
          <cell r="I584">
            <v>0</v>
          </cell>
          <cell r="K584">
            <v>0</v>
          </cell>
          <cell r="M584">
            <v>0</v>
          </cell>
          <cell r="O584">
            <v>0</v>
          </cell>
          <cell r="Q584">
            <v>0</v>
          </cell>
          <cell r="S584">
            <v>0</v>
          </cell>
          <cell r="U584">
            <v>0</v>
          </cell>
          <cell r="V584">
            <v>0</v>
          </cell>
          <cell r="W584">
            <v>0</v>
          </cell>
          <cell r="X584">
            <v>0</v>
          </cell>
          <cell r="Y584">
            <v>0</v>
          </cell>
          <cell r="Z584">
            <v>0</v>
          </cell>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S584">
            <v>0</v>
          </cell>
          <cell r="AT584">
            <v>0</v>
          </cell>
          <cell r="AU584">
            <v>0</v>
          </cell>
          <cell r="AV584">
            <v>0</v>
          </cell>
          <cell r="AW584">
            <v>0</v>
          </cell>
          <cell r="AY584">
            <v>0</v>
          </cell>
          <cell r="AZ584">
            <v>500</v>
          </cell>
          <cell r="BA584">
            <v>29005</v>
          </cell>
          <cell r="BB584">
            <v>0</v>
          </cell>
          <cell r="BC584">
            <v>0</v>
          </cell>
          <cell r="BD584">
            <v>0</v>
          </cell>
          <cell r="BE584">
            <v>0</v>
          </cell>
          <cell r="BF584">
            <v>0</v>
          </cell>
          <cell r="BG584">
            <v>0</v>
          </cell>
          <cell r="BH584">
            <v>0</v>
          </cell>
          <cell r="BI584">
            <v>0</v>
          </cell>
          <cell r="BJ584">
            <v>0</v>
          </cell>
          <cell r="BK584">
            <v>0</v>
          </cell>
          <cell r="BL584">
            <v>0</v>
          </cell>
          <cell r="BM584">
            <v>0</v>
          </cell>
          <cell r="BN584">
            <v>0</v>
          </cell>
          <cell r="BO584">
            <v>0</v>
          </cell>
          <cell r="BP584">
            <v>0</v>
          </cell>
          <cell r="BQ584">
            <v>0</v>
          </cell>
          <cell r="BR584">
            <v>0</v>
          </cell>
          <cell r="BS584">
            <v>0</v>
          </cell>
          <cell r="BT584">
            <v>0</v>
          </cell>
          <cell r="BU584">
            <v>0</v>
          </cell>
          <cell r="BV584">
            <v>85000</v>
          </cell>
          <cell r="BW584">
            <v>0</v>
          </cell>
          <cell r="BY584">
            <v>7300</v>
          </cell>
          <cell r="BZ584">
            <v>114005</v>
          </cell>
        </row>
        <row r="585">
          <cell r="A585">
            <v>700009</v>
          </cell>
          <cell r="B585">
            <v>700009</v>
          </cell>
          <cell r="C585" t="str">
            <v>Mike Pescod</v>
          </cell>
          <cell r="D585">
            <v>700009</v>
          </cell>
          <cell r="E585">
            <v>700</v>
          </cell>
          <cell r="F585">
            <v>70</v>
          </cell>
          <cell r="G585" t="str">
            <v>Cornwall-UG Dist Lines &amp; Feeder Supp&amp;Exp</v>
          </cell>
          <cell r="I585">
            <v>0</v>
          </cell>
          <cell r="K585">
            <v>0</v>
          </cell>
          <cell r="M585">
            <v>0</v>
          </cell>
          <cell r="O585">
            <v>0</v>
          </cell>
          <cell r="Q585">
            <v>0</v>
          </cell>
          <cell r="S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P585">
            <v>0</v>
          </cell>
          <cell r="AQ585">
            <v>0</v>
          </cell>
          <cell r="AS585">
            <v>0</v>
          </cell>
          <cell r="AT585">
            <v>0</v>
          </cell>
          <cell r="AU585">
            <v>0</v>
          </cell>
          <cell r="AV585">
            <v>0</v>
          </cell>
          <cell r="AW585">
            <v>0</v>
          </cell>
          <cell r="AY585">
            <v>0</v>
          </cell>
          <cell r="AZ585">
            <v>0</v>
          </cell>
          <cell r="BA585">
            <v>0</v>
          </cell>
          <cell r="BB585">
            <v>0</v>
          </cell>
          <cell r="BC585">
            <v>0</v>
          </cell>
          <cell r="BD585">
            <v>0</v>
          </cell>
          <cell r="BE585">
            <v>0</v>
          </cell>
          <cell r="BF585">
            <v>0</v>
          </cell>
          <cell r="BG585">
            <v>0</v>
          </cell>
          <cell r="BH585">
            <v>0</v>
          </cell>
          <cell r="BI585">
            <v>0</v>
          </cell>
          <cell r="BJ585">
            <v>0</v>
          </cell>
          <cell r="BK585">
            <v>0</v>
          </cell>
          <cell r="BL585">
            <v>0</v>
          </cell>
          <cell r="BM585">
            <v>0</v>
          </cell>
          <cell r="BN585">
            <v>0</v>
          </cell>
          <cell r="BO585">
            <v>0</v>
          </cell>
          <cell r="BP585">
            <v>0</v>
          </cell>
          <cell r="BQ585">
            <v>0</v>
          </cell>
          <cell r="BR585">
            <v>0</v>
          </cell>
          <cell r="BS585">
            <v>0</v>
          </cell>
          <cell r="BT585">
            <v>0</v>
          </cell>
          <cell r="BU585">
            <v>0</v>
          </cell>
          <cell r="BV585">
            <v>11000</v>
          </cell>
          <cell r="BW585">
            <v>0</v>
          </cell>
          <cell r="BY585">
            <v>7300</v>
          </cell>
          <cell r="BZ585">
            <v>11000</v>
          </cell>
        </row>
        <row r="586">
          <cell r="A586">
            <v>700010</v>
          </cell>
          <cell r="B586">
            <v>700010</v>
          </cell>
          <cell r="C586" t="str">
            <v>Mike Pescod</v>
          </cell>
          <cell r="D586">
            <v>700010</v>
          </cell>
          <cell r="E586">
            <v>700</v>
          </cell>
          <cell r="F586">
            <v>70</v>
          </cell>
          <cell r="G586" t="str">
            <v>Cornwall-Maint of UG Cond &amp; Devices</v>
          </cell>
          <cell r="I586">
            <v>0</v>
          </cell>
          <cell r="K586">
            <v>0</v>
          </cell>
          <cell r="M586">
            <v>0</v>
          </cell>
          <cell r="O586">
            <v>0</v>
          </cell>
          <cell r="Q586">
            <v>0</v>
          </cell>
          <cell r="S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S586">
            <v>0</v>
          </cell>
          <cell r="AT586">
            <v>0</v>
          </cell>
          <cell r="AU586">
            <v>0</v>
          </cell>
          <cell r="AV586">
            <v>0</v>
          </cell>
          <cell r="AW586">
            <v>0</v>
          </cell>
          <cell r="AY586">
            <v>0</v>
          </cell>
          <cell r="AZ586">
            <v>800</v>
          </cell>
          <cell r="BA586">
            <v>46408</v>
          </cell>
          <cell r="BB586">
            <v>0</v>
          </cell>
          <cell r="BC586">
            <v>0</v>
          </cell>
          <cell r="BD586">
            <v>0</v>
          </cell>
          <cell r="BE586">
            <v>0</v>
          </cell>
          <cell r="BF586">
            <v>0</v>
          </cell>
          <cell r="BG586">
            <v>0</v>
          </cell>
          <cell r="BH586">
            <v>0</v>
          </cell>
          <cell r="BI586">
            <v>0</v>
          </cell>
          <cell r="BJ586">
            <v>0</v>
          </cell>
          <cell r="BK586">
            <v>0</v>
          </cell>
          <cell r="BL586">
            <v>0</v>
          </cell>
          <cell r="BM586">
            <v>0</v>
          </cell>
          <cell r="BN586">
            <v>0</v>
          </cell>
          <cell r="BO586">
            <v>0</v>
          </cell>
          <cell r="BP586">
            <v>0</v>
          </cell>
          <cell r="BQ586">
            <v>0</v>
          </cell>
          <cell r="BR586">
            <v>0</v>
          </cell>
          <cell r="BS586">
            <v>0</v>
          </cell>
          <cell r="BT586">
            <v>0</v>
          </cell>
          <cell r="BU586">
            <v>0</v>
          </cell>
          <cell r="BV586">
            <v>10000</v>
          </cell>
          <cell r="BW586">
            <v>0</v>
          </cell>
          <cell r="BY586">
            <v>7300</v>
          </cell>
          <cell r="BZ586">
            <v>56408</v>
          </cell>
        </row>
        <row r="587">
          <cell r="A587">
            <v>700011</v>
          </cell>
          <cell r="B587">
            <v>700011</v>
          </cell>
          <cell r="C587" t="str">
            <v>Mike Pescod</v>
          </cell>
          <cell r="D587">
            <v>700011</v>
          </cell>
          <cell r="E587">
            <v>700</v>
          </cell>
          <cell r="F587">
            <v>70</v>
          </cell>
          <cell r="G587" t="str">
            <v>Cornwall-OH Distribution Transformers</v>
          </cell>
          <cell r="I587">
            <v>0</v>
          </cell>
          <cell r="K587">
            <v>0</v>
          </cell>
          <cell r="M587">
            <v>0</v>
          </cell>
          <cell r="O587">
            <v>0</v>
          </cell>
          <cell r="Q587">
            <v>0</v>
          </cell>
          <cell r="S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cell r="AS587">
            <v>0</v>
          </cell>
          <cell r="AT587">
            <v>0</v>
          </cell>
          <cell r="AU587">
            <v>0</v>
          </cell>
          <cell r="AV587">
            <v>0</v>
          </cell>
          <cell r="AW587">
            <v>0</v>
          </cell>
          <cell r="AY587">
            <v>0</v>
          </cell>
          <cell r="AZ587">
            <v>600</v>
          </cell>
          <cell r="BA587">
            <v>34806</v>
          </cell>
          <cell r="BB587">
            <v>0</v>
          </cell>
          <cell r="BC587">
            <v>0</v>
          </cell>
          <cell r="BD587">
            <v>0</v>
          </cell>
          <cell r="BE587">
            <v>0</v>
          </cell>
          <cell r="BF587">
            <v>0</v>
          </cell>
          <cell r="BG587">
            <v>0</v>
          </cell>
          <cell r="BH587">
            <v>0</v>
          </cell>
          <cell r="BI587">
            <v>0</v>
          </cell>
          <cell r="BJ587">
            <v>0</v>
          </cell>
          <cell r="BK587">
            <v>0</v>
          </cell>
          <cell r="BL587">
            <v>0</v>
          </cell>
          <cell r="BM587">
            <v>0</v>
          </cell>
          <cell r="BN587">
            <v>0</v>
          </cell>
          <cell r="BO587">
            <v>0</v>
          </cell>
          <cell r="BP587">
            <v>0</v>
          </cell>
          <cell r="BQ587">
            <v>0</v>
          </cell>
          <cell r="BR587">
            <v>0</v>
          </cell>
          <cell r="BS587">
            <v>0</v>
          </cell>
          <cell r="BT587">
            <v>0</v>
          </cell>
          <cell r="BU587">
            <v>0</v>
          </cell>
          <cell r="BV587">
            <v>12000</v>
          </cell>
          <cell r="BW587">
            <v>0</v>
          </cell>
          <cell r="BY587">
            <v>7300</v>
          </cell>
          <cell r="BZ587">
            <v>46806</v>
          </cell>
        </row>
        <row r="588">
          <cell r="A588">
            <v>700012</v>
          </cell>
          <cell r="B588">
            <v>700012</v>
          </cell>
          <cell r="C588" t="str">
            <v>Mike Pescod</v>
          </cell>
          <cell r="D588">
            <v>700012</v>
          </cell>
          <cell r="E588">
            <v>700</v>
          </cell>
          <cell r="F588">
            <v>70</v>
          </cell>
          <cell r="G588" t="str">
            <v>Cornwall-Maint of Line Transformers</v>
          </cell>
          <cell r="I588">
            <v>0</v>
          </cell>
          <cell r="K588">
            <v>0</v>
          </cell>
          <cell r="M588">
            <v>0</v>
          </cell>
          <cell r="O588">
            <v>0</v>
          </cell>
          <cell r="Q588">
            <v>0</v>
          </cell>
          <cell r="S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cell r="AP588">
            <v>0</v>
          </cell>
          <cell r="AQ588">
            <v>0</v>
          </cell>
          <cell r="AS588">
            <v>0</v>
          </cell>
          <cell r="AT588">
            <v>0</v>
          </cell>
          <cell r="AU588">
            <v>0</v>
          </cell>
          <cell r="AV588">
            <v>0</v>
          </cell>
          <cell r="AW588">
            <v>0</v>
          </cell>
          <cell r="AY588">
            <v>0</v>
          </cell>
          <cell r="AZ588">
            <v>280</v>
          </cell>
          <cell r="BA588">
            <v>16242.8</v>
          </cell>
          <cell r="BB588">
            <v>0</v>
          </cell>
          <cell r="BC588">
            <v>0</v>
          </cell>
          <cell r="BD588">
            <v>0</v>
          </cell>
          <cell r="BE588">
            <v>0</v>
          </cell>
          <cell r="BF588">
            <v>0</v>
          </cell>
          <cell r="BG588">
            <v>0</v>
          </cell>
          <cell r="BH588">
            <v>0</v>
          </cell>
          <cell r="BI588">
            <v>0</v>
          </cell>
          <cell r="BJ588">
            <v>0</v>
          </cell>
          <cell r="BK588">
            <v>0</v>
          </cell>
          <cell r="BL588">
            <v>0</v>
          </cell>
          <cell r="BM588">
            <v>0</v>
          </cell>
          <cell r="BN588">
            <v>0</v>
          </cell>
          <cell r="BO588">
            <v>0</v>
          </cell>
          <cell r="BP588">
            <v>0</v>
          </cell>
          <cell r="BQ588">
            <v>0</v>
          </cell>
          <cell r="BR588">
            <v>0</v>
          </cell>
          <cell r="BS588">
            <v>0</v>
          </cell>
          <cell r="BT588">
            <v>0</v>
          </cell>
          <cell r="BU588">
            <v>0</v>
          </cell>
          <cell r="BV588">
            <v>0</v>
          </cell>
          <cell r="BW588">
            <v>0</v>
          </cell>
          <cell r="BY588">
            <v>7300</v>
          </cell>
          <cell r="BZ588">
            <v>16242.8</v>
          </cell>
        </row>
        <row r="589">
          <cell r="A589">
            <v>700020</v>
          </cell>
          <cell r="B589">
            <v>700020</v>
          </cell>
          <cell r="C589" t="str">
            <v>Mike Pescod</v>
          </cell>
          <cell r="D589">
            <v>700020</v>
          </cell>
          <cell r="E589">
            <v>700</v>
          </cell>
          <cell r="F589">
            <v>70</v>
          </cell>
          <cell r="G589" t="str">
            <v>Cornwall Meter Expenses</v>
          </cell>
          <cell r="I589">
            <v>0</v>
          </cell>
          <cell r="K589">
            <v>0</v>
          </cell>
          <cell r="M589">
            <v>0</v>
          </cell>
          <cell r="O589">
            <v>0</v>
          </cell>
          <cell r="Q589">
            <v>0</v>
          </cell>
          <cell r="S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S589">
            <v>0</v>
          </cell>
          <cell r="AT589">
            <v>0</v>
          </cell>
          <cell r="AU589">
            <v>0</v>
          </cell>
          <cell r="AV589">
            <v>0</v>
          </cell>
          <cell r="AW589">
            <v>0</v>
          </cell>
          <cell r="AY589">
            <v>0</v>
          </cell>
          <cell r="AZ589">
            <v>0</v>
          </cell>
          <cell r="BA589">
            <v>0</v>
          </cell>
          <cell r="BB589">
            <v>0</v>
          </cell>
          <cell r="BC589">
            <v>0</v>
          </cell>
          <cell r="BD589">
            <v>0</v>
          </cell>
          <cell r="BE589">
            <v>0</v>
          </cell>
          <cell r="BF589">
            <v>0</v>
          </cell>
          <cell r="BG589">
            <v>0</v>
          </cell>
          <cell r="BH589">
            <v>0</v>
          </cell>
          <cell r="BI589">
            <v>0</v>
          </cell>
          <cell r="BJ589">
            <v>0</v>
          </cell>
          <cell r="BK589">
            <v>0</v>
          </cell>
          <cell r="BL589">
            <v>0</v>
          </cell>
          <cell r="BM589">
            <v>0</v>
          </cell>
          <cell r="BN589">
            <v>0</v>
          </cell>
          <cell r="BO589">
            <v>0</v>
          </cell>
          <cell r="BP589">
            <v>0</v>
          </cell>
          <cell r="BQ589">
            <v>0</v>
          </cell>
          <cell r="BR589">
            <v>0</v>
          </cell>
          <cell r="BS589">
            <v>0</v>
          </cell>
          <cell r="BT589">
            <v>920</v>
          </cell>
          <cell r="BU589">
            <v>43341.2</v>
          </cell>
          <cell r="BV589">
            <v>24000</v>
          </cell>
          <cell r="BW589">
            <v>0</v>
          </cell>
          <cell r="BY589">
            <v>7300</v>
          </cell>
          <cell r="BZ589">
            <v>67341.2</v>
          </cell>
        </row>
        <row r="590">
          <cell r="A590">
            <v>700040</v>
          </cell>
          <cell r="B590">
            <v>700040</v>
          </cell>
          <cell r="C590" t="str">
            <v>Mike Pescod</v>
          </cell>
          <cell r="D590">
            <v>700040</v>
          </cell>
          <cell r="E590">
            <v>700</v>
          </cell>
          <cell r="F590">
            <v>70</v>
          </cell>
          <cell r="G590" t="str">
            <v>Cornwall-Dist Stat Equip - Oper Labr</v>
          </cell>
          <cell r="I590">
            <v>0</v>
          </cell>
          <cell r="K590">
            <v>0</v>
          </cell>
          <cell r="M590">
            <v>0</v>
          </cell>
          <cell r="O590">
            <v>0</v>
          </cell>
          <cell r="Q590">
            <v>0</v>
          </cell>
          <cell r="S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S590">
            <v>0</v>
          </cell>
          <cell r="AT590">
            <v>0</v>
          </cell>
          <cell r="AU590">
            <v>0</v>
          </cell>
          <cell r="AV590">
            <v>0</v>
          </cell>
          <cell r="AW590">
            <v>0</v>
          </cell>
          <cell r="AY590">
            <v>0</v>
          </cell>
          <cell r="AZ590">
            <v>288</v>
          </cell>
          <cell r="BA590">
            <v>16706.88</v>
          </cell>
          <cell r="BB590">
            <v>0</v>
          </cell>
          <cell r="BC590">
            <v>0</v>
          </cell>
          <cell r="BD590">
            <v>1245</v>
          </cell>
          <cell r="BE590">
            <v>66121.95</v>
          </cell>
          <cell r="BF590">
            <v>0</v>
          </cell>
          <cell r="BG590">
            <v>0</v>
          </cell>
          <cell r="BH590">
            <v>0</v>
          </cell>
          <cell r="BI590">
            <v>0</v>
          </cell>
          <cell r="BJ590">
            <v>0</v>
          </cell>
          <cell r="BK590">
            <v>0</v>
          </cell>
          <cell r="BL590">
            <v>0</v>
          </cell>
          <cell r="BM590">
            <v>0</v>
          </cell>
          <cell r="BN590">
            <v>0</v>
          </cell>
          <cell r="BO590">
            <v>0</v>
          </cell>
          <cell r="BP590">
            <v>0</v>
          </cell>
          <cell r="BQ590">
            <v>0</v>
          </cell>
          <cell r="BR590">
            <v>0</v>
          </cell>
          <cell r="BS590">
            <v>0</v>
          </cell>
          <cell r="BT590">
            <v>0</v>
          </cell>
          <cell r="BU590">
            <v>0</v>
          </cell>
          <cell r="BV590">
            <v>0</v>
          </cell>
          <cell r="BW590">
            <v>0</v>
          </cell>
          <cell r="BY590">
            <v>7300</v>
          </cell>
          <cell r="BZ590">
            <v>82828.83</v>
          </cell>
        </row>
        <row r="591">
          <cell r="A591">
            <v>700041</v>
          </cell>
          <cell r="B591">
            <v>700041</v>
          </cell>
          <cell r="C591" t="str">
            <v>Mike Pescod</v>
          </cell>
          <cell r="D591">
            <v>700041</v>
          </cell>
          <cell r="E591">
            <v>700</v>
          </cell>
          <cell r="F591">
            <v>70</v>
          </cell>
          <cell r="G591" t="str">
            <v>Cornwall-OH Dist Lines &amp; Feeder Oper Lbr</v>
          </cell>
          <cell r="I591">
            <v>0</v>
          </cell>
          <cell r="K591">
            <v>0</v>
          </cell>
          <cell r="M591">
            <v>0</v>
          </cell>
          <cell r="O591">
            <v>0</v>
          </cell>
          <cell r="Q591">
            <v>0</v>
          </cell>
          <cell r="S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P591">
            <v>0</v>
          </cell>
          <cell r="AQ591">
            <v>0</v>
          </cell>
          <cell r="AS591">
            <v>0</v>
          </cell>
          <cell r="AT591">
            <v>0</v>
          </cell>
          <cell r="AU591">
            <v>0</v>
          </cell>
          <cell r="AV591">
            <v>0</v>
          </cell>
          <cell r="AW591">
            <v>0</v>
          </cell>
          <cell r="AY591">
            <v>0</v>
          </cell>
          <cell r="AZ591">
            <v>3450</v>
          </cell>
          <cell r="BA591">
            <v>200134.5</v>
          </cell>
          <cell r="BB591">
            <v>0</v>
          </cell>
          <cell r="BC591">
            <v>0</v>
          </cell>
          <cell r="BD591">
            <v>1753</v>
          </cell>
          <cell r="BE591">
            <v>93101.83</v>
          </cell>
          <cell r="BF591">
            <v>0</v>
          </cell>
          <cell r="BG591">
            <v>0</v>
          </cell>
          <cell r="BH591">
            <v>0</v>
          </cell>
          <cell r="BI591">
            <v>0</v>
          </cell>
          <cell r="BJ591">
            <v>0</v>
          </cell>
          <cell r="BK591">
            <v>0</v>
          </cell>
          <cell r="BL591">
            <v>0</v>
          </cell>
          <cell r="BM591">
            <v>0</v>
          </cell>
          <cell r="BN591">
            <v>0</v>
          </cell>
          <cell r="BO591">
            <v>0</v>
          </cell>
          <cell r="BP591">
            <v>0</v>
          </cell>
          <cell r="BQ591">
            <v>0</v>
          </cell>
          <cell r="BR591">
            <v>0</v>
          </cell>
          <cell r="BS591">
            <v>0</v>
          </cell>
          <cell r="BT591">
            <v>0</v>
          </cell>
          <cell r="BU591">
            <v>0</v>
          </cell>
          <cell r="BV591">
            <v>0</v>
          </cell>
          <cell r="BW591">
            <v>0</v>
          </cell>
          <cell r="BY591">
            <v>7300</v>
          </cell>
          <cell r="BZ591">
            <v>293236.33</v>
          </cell>
        </row>
        <row r="592">
          <cell r="A592">
            <v>700042</v>
          </cell>
          <cell r="B592">
            <v>700042</v>
          </cell>
          <cell r="C592" t="str">
            <v>Mike Pescod</v>
          </cell>
          <cell r="D592">
            <v>700042</v>
          </cell>
          <cell r="E592">
            <v>700</v>
          </cell>
          <cell r="F592">
            <v>70</v>
          </cell>
          <cell r="G592" t="str">
            <v>Cornwall-UG Dist Lines &amp; Feeder Oper Lbr</v>
          </cell>
          <cell r="I592">
            <v>0</v>
          </cell>
          <cell r="K592">
            <v>0</v>
          </cell>
          <cell r="M592">
            <v>0</v>
          </cell>
          <cell r="O592">
            <v>0</v>
          </cell>
          <cell r="Q592">
            <v>0</v>
          </cell>
          <cell r="S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P592">
            <v>0</v>
          </cell>
          <cell r="AQ592">
            <v>0</v>
          </cell>
          <cell r="AS592">
            <v>0</v>
          </cell>
          <cell r="AT592">
            <v>0</v>
          </cell>
          <cell r="AU592">
            <v>0</v>
          </cell>
          <cell r="AV592">
            <v>0</v>
          </cell>
          <cell r="AW592">
            <v>0</v>
          </cell>
          <cell r="AY592">
            <v>0</v>
          </cell>
          <cell r="AZ592">
            <v>2250</v>
          </cell>
          <cell r="BA592">
            <v>130522.5</v>
          </cell>
          <cell r="BB592">
            <v>0</v>
          </cell>
          <cell r="BC592">
            <v>0</v>
          </cell>
          <cell r="BD592">
            <v>0</v>
          </cell>
          <cell r="BE592">
            <v>0</v>
          </cell>
          <cell r="BF592">
            <v>0</v>
          </cell>
          <cell r="BG592">
            <v>0</v>
          </cell>
          <cell r="BH592">
            <v>0</v>
          </cell>
          <cell r="BI592">
            <v>0</v>
          </cell>
          <cell r="BJ592">
            <v>0</v>
          </cell>
          <cell r="BK592">
            <v>0</v>
          </cell>
          <cell r="BL592">
            <v>0</v>
          </cell>
          <cell r="BM592">
            <v>0</v>
          </cell>
          <cell r="BN592">
            <v>0</v>
          </cell>
          <cell r="BO592">
            <v>0</v>
          </cell>
          <cell r="BP592">
            <v>0</v>
          </cell>
          <cell r="BQ592">
            <v>0</v>
          </cell>
          <cell r="BR592">
            <v>0</v>
          </cell>
          <cell r="BS592">
            <v>0</v>
          </cell>
          <cell r="BT592">
            <v>0</v>
          </cell>
          <cell r="BU592">
            <v>0</v>
          </cell>
          <cell r="BV592">
            <v>0</v>
          </cell>
          <cell r="BW592">
            <v>0</v>
          </cell>
          <cell r="BY592">
            <v>7300</v>
          </cell>
          <cell r="BZ592">
            <v>130522.5</v>
          </cell>
        </row>
        <row r="593">
          <cell r="A593">
            <v>700043</v>
          </cell>
          <cell r="B593">
            <v>700043</v>
          </cell>
          <cell r="C593" t="str">
            <v>Mike Pescod</v>
          </cell>
          <cell r="D593">
            <v>700043</v>
          </cell>
          <cell r="E593">
            <v>700</v>
          </cell>
          <cell r="F593">
            <v>70</v>
          </cell>
          <cell r="G593" t="str">
            <v>Cornwall-UG Distribution Transformers</v>
          </cell>
          <cell r="I593">
            <v>0</v>
          </cell>
          <cell r="K593">
            <v>0</v>
          </cell>
          <cell r="M593">
            <v>0</v>
          </cell>
          <cell r="O593">
            <v>0</v>
          </cell>
          <cell r="Q593">
            <v>0</v>
          </cell>
          <cell r="S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P593">
            <v>0</v>
          </cell>
          <cell r="AQ593">
            <v>0</v>
          </cell>
          <cell r="AS593">
            <v>0</v>
          </cell>
          <cell r="AT593">
            <v>0</v>
          </cell>
          <cell r="AU593">
            <v>0</v>
          </cell>
          <cell r="AV593">
            <v>0</v>
          </cell>
          <cell r="AW593">
            <v>0</v>
          </cell>
          <cell r="AY593">
            <v>0</v>
          </cell>
          <cell r="AZ593">
            <v>200</v>
          </cell>
          <cell r="BA593">
            <v>11602</v>
          </cell>
          <cell r="BB593">
            <v>0</v>
          </cell>
          <cell r="BC593">
            <v>0</v>
          </cell>
          <cell r="BD593">
            <v>0</v>
          </cell>
          <cell r="BE593">
            <v>0</v>
          </cell>
          <cell r="BF593">
            <v>0</v>
          </cell>
          <cell r="BG593">
            <v>0</v>
          </cell>
          <cell r="BH593">
            <v>0</v>
          </cell>
          <cell r="BI593">
            <v>0</v>
          </cell>
          <cell r="BJ593">
            <v>0</v>
          </cell>
          <cell r="BK593">
            <v>0</v>
          </cell>
          <cell r="BL593">
            <v>0</v>
          </cell>
          <cell r="BM593">
            <v>0</v>
          </cell>
          <cell r="BN593">
            <v>0</v>
          </cell>
          <cell r="BO593">
            <v>0</v>
          </cell>
          <cell r="BP593">
            <v>0</v>
          </cell>
          <cell r="BQ593">
            <v>0</v>
          </cell>
          <cell r="BR593">
            <v>0</v>
          </cell>
          <cell r="BS593">
            <v>0</v>
          </cell>
          <cell r="BT593">
            <v>0</v>
          </cell>
          <cell r="BU593">
            <v>0</v>
          </cell>
          <cell r="BV593">
            <v>2500</v>
          </cell>
          <cell r="BW593">
            <v>0</v>
          </cell>
          <cell r="BY593">
            <v>7300</v>
          </cell>
          <cell r="BZ593">
            <v>14102</v>
          </cell>
        </row>
        <row r="594">
          <cell r="A594">
            <v>700044</v>
          </cell>
          <cell r="B594">
            <v>700044</v>
          </cell>
          <cell r="C594" t="str">
            <v>Mike Pescod</v>
          </cell>
          <cell r="D594">
            <v>700044</v>
          </cell>
          <cell r="E594">
            <v>700</v>
          </cell>
          <cell r="F594">
            <v>70</v>
          </cell>
          <cell r="G594" t="str">
            <v>Cornwall - Maintenance of Meters</v>
          </cell>
          <cell r="I594">
            <v>0</v>
          </cell>
          <cell r="J594">
            <v>97</v>
          </cell>
          <cell r="K594">
            <v>5559.0700000000006</v>
          </cell>
          <cell r="M594">
            <v>0</v>
          </cell>
          <cell r="O594">
            <v>0</v>
          </cell>
          <cell r="Q594">
            <v>0</v>
          </cell>
          <cell r="S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P594">
            <v>0</v>
          </cell>
          <cell r="AQ594">
            <v>0</v>
          </cell>
          <cell r="AS594">
            <v>0</v>
          </cell>
          <cell r="AT594">
            <v>0</v>
          </cell>
          <cell r="AU594">
            <v>0</v>
          </cell>
          <cell r="AV594">
            <v>0</v>
          </cell>
          <cell r="AW594">
            <v>0</v>
          </cell>
          <cell r="AY594">
            <v>0</v>
          </cell>
          <cell r="AZ594">
            <v>100</v>
          </cell>
          <cell r="BA594">
            <v>5801</v>
          </cell>
          <cell r="BB594">
            <v>0</v>
          </cell>
          <cell r="BC594">
            <v>0</v>
          </cell>
          <cell r="BD594">
            <v>0</v>
          </cell>
          <cell r="BE594">
            <v>0</v>
          </cell>
          <cell r="BF594">
            <v>0</v>
          </cell>
          <cell r="BG594">
            <v>0</v>
          </cell>
          <cell r="BH594">
            <v>0</v>
          </cell>
          <cell r="BI594">
            <v>0</v>
          </cell>
          <cell r="BJ594">
            <v>0</v>
          </cell>
          <cell r="BK594">
            <v>0</v>
          </cell>
          <cell r="BL594">
            <v>0</v>
          </cell>
          <cell r="BM594">
            <v>0</v>
          </cell>
          <cell r="BN594">
            <v>0</v>
          </cell>
          <cell r="BO594">
            <v>0</v>
          </cell>
          <cell r="BP594">
            <v>0</v>
          </cell>
          <cell r="BQ594">
            <v>0</v>
          </cell>
          <cell r="BR594">
            <v>0</v>
          </cell>
          <cell r="BS594">
            <v>0</v>
          </cell>
          <cell r="BT594">
            <v>2085</v>
          </cell>
          <cell r="BU594">
            <v>98224.35</v>
          </cell>
          <cell r="BV594">
            <v>28000</v>
          </cell>
          <cell r="BW594">
            <v>0</v>
          </cell>
          <cell r="BY594">
            <v>7300</v>
          </cell>
          <cell r="BZ594">
            <v>137584.42000000001</v>
          </cell>
        </row>
        <row r="595">
          <cell r="A595">
            <v>700045</v>
          </cell>
          <cell r="B595">
            <v>700045</v>
          </cell>
          <cell r="C595" t="str">
            <v>Mike Pescod</v>
          </cell>
          <cell r="D595">
            <v>700045</v>
          </cell>
          <cell r="E595">
            <v>700</v>
          </cell>
          <cell r="F595">
            <v>70</v>
          </cell>
          <cell r="G595" t="str">
            <v>Cornwall-Operation of Str. Lite TWPS&amp; CI</v>
          </cell>
          <cell r="I595">
            <v>0</v>
          </cell>
          <cell r="K595">
            <v>0</v>
          </cell>
          <cell r="M595">
            <v>0</v>
          </cell>
          <cell r="O595">
            <v>0</v>
          </cell>
          <cell r="Q595">
            <v>0</v>
          </cell>
          <cell r="S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cell r="AQ595">
            <v>0</v>
          </cell>
          <cell r="AS595">
            <v>0</v>
          </cell>
          <cell r="AT595">
            <v>0</v>
          </cell>
          <cell r="AU595">
            <v>0</v>
          </cell>
          <cell r="AV595">
            <v>0</v>
          </cell>
          <cell r="AW595">
            <v>0</v>
          </cell>
          <cell r="AY595">
            <v>0</v>
          </cell>
          <cell r="AZ595">
            <v>0</v>
          </cell>
          <cell r="BA595">
            <v>0</v>
          </cell>
          <cell r="BB595">
            <v>0</v>
          </cell>
          <cell r="BC595">
            <v>0</v>
          </cell>
          <cell r="BD595">
            <v>0</v>
          </cell>
          <cell r="BE595">
            <v>0</v>
          </cell>
          <cell r="BF595">
            <v>0</v>
          </cell>
          <cell r="BG595">
            <v>0</v>
          </cell>
          <cell r="BH595">
            <v>0</v>
          </cell>
          <cell r="BI595">
            <v>0</v>
          </cell>
          <cell r="BJ595">
            <v>0</v>
          </cell>
          <cell r="BK595">
            <v>0</v>
          </cell>
          <cell r="BL595">
            <v>0</v>
          </cell>
          <cell r="BM595">
            <v>0</v>
          </cell>
          <cell r="BN595">
            <v>0</v>
          </cell>
          <cell r="BO595">
            <v>0</v>
          </cell>
          <cell r="BP595">
            <v>0</v>
          </cell>
          <cell r="BQ595">
            <v>0</v>
          </cell>
          <cell r="BR595">
            <v>0</v>
          </cell>
          <cell r="BS595">
            <v>0</v>
          </cell>
          <cell r="BT595">
            <v>0</v>
          </cell>
          <cell r="BU595">
            <v>0</v>
          </cell>
          <cell r="BV595">
            <v>0</v>
          </cell>
          <cell r="BW595">
            <v>0</v>
          </cell>
          <cell r="BY595">
            <v>7300</v>
          </cell>
          <cell r="BZ595">
            <v>0</v>
          </cell>
        </row>
        <row r="596">
          <cell r="A596">
            <v>700046</v>
          </cell>
          <cell r="B596">
            <v>700046</v>
          </cell>
          <cell r="C596" t="str">
            <v>Mike Pescod</v>
          </cell>
          <cell r="D596">
            <v>700046</v>
          </cell>
          <cell r="E596">
            <v>700</v>
          </cell>
          <cell r="F596">
            <v>70</v>
          </cell>
          <cell r="G596" t="str">
            <v>Cornwall Customer Premi- Oper lbr</v>
          </cell>
          <cell r="I596">
            <v>0</v>
          </cell>
          <cell r="K596">
            <v>0</v>
          </cell>
          <cell r="M596">
            <v>0</v>
          </cell>
          <cell r="O596">
            <v>0</v>
          </cell>
          <cell r="Q596">
            <v>0</v>
          </cell>
          <cell r="S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cell r="AQ596">
            <v>0</v>
          </cell>
          <cell r="AS596">
            <v>0</v>
          </cell>
          <cell r="AT596">
            <v>0</v>
          </cell>
          <cell r="AU596">
            <v>0</v>
          </cell>
          <cell r="AV596">
            <v>0</v>
          </cell>
          <cell r="AW596">
            <v>0</v>
          </cell>
          <cell r="AY596">
            <v>0</v>
          </cell>
          <cell r="AZ596">
            <v>0</v>
          </cell>
          <cell r="BA596">
            <v>0</v>
          </cell>
          <cell r="BB596">
            <v>0</v>
          </cell>
          <cell r="BC596">
            <v>0</v>
          </cell>
          <cell r="BD596">
            <v>0</v>
          </cell>
          <cell r="BE596">
            <v>0</v>
          </cell>
          <cell r="BF596">
            <v>0</v>
          </cell>
          <cell r="BG596">
            <v>0</v>
          </cell>
          <cell r="BH596">
            <v>0</v>
          </cell>
          <cell r="BI596">
            <v>0</v>
          </cell>
          <cell r="BJ596">
            <v>0</v>
          </cell>
          <cell r="BK596">
            <v>0</v>
          </cell>
          <cell r="BL596">
            <v>0</v>
          </cell>
          <cell r="BM596">
            <v>0</v>
          </cell>
          <cell r="BN596">
            <v>0</v>
          </cell>
          <cell r="BO596">
            <v>0</v>
          </cell>
          <cell r="BP596">
            <v>0</v>
          </cell>
          <cell r="BQ596">
            <v>0</v>
          </cell>
          <cell r="BR596">
            <v>0</v>
          </cell>
          <cell r="BS596">
            <v>0</v>
          </cell>
          <cell r="BT596">
            <v>0</v>
          </cell>
          <cell r="BU596">
            <v>0</v>
          </cell>
          <cell r="BV596">
            <v>0</v>
          </cell>
          <cell r="BW596">
            <v>0</v>
          </cell>
          <cell r="BY596">
            <v>7300</v>
          </cell>
          <cell r="BZ596">
            <v>0</v>
          </cell>
        </row>
        <row r="597">
          <cell r="A597">
            <v>700047</v>
          </cell>
          <cell r="B597">
            <v>700047</v>
          </cell>
          <cell r="C597" t="str">
            <v>Mike Pescod</v>
          </cell>
          <cell r="D597">
            <v>700047</v>
          </cell>
          <cell r="E597">
            <v>700</v>
          </cell>
          <cell r="F597">
            <v>70</v>
          </cell>
          <cell r="G597" t="str">
            <v>Cornwall Customer Premise Mat &amp; Exp</v>
          </cell>
          <cell r="I597">
            <v>0</v>
          </cell>
          <cell r="K597">
            <v>0</v>
          </cell>
          <cell r="M597">
            <v>0</v>
          </cell>
          <cell r="O597">
            <v>0</v>
          </cell>
          <cell r="Q597">
            <v>0</v>
          </cell>
          <cell r="S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S597">
            <v>0</v>
          </cell>
          <cell r="AT597">
            <v>0</v>
          </cell>
          <cell r="AU597">
            <v>0</v>
          </cell>
          <cell r="AV597">
            <v>0</v>
          </cell>
          <cell r="AW597">
            <v>0</v>
          </cell>
          <cell r="AY597">
            <v>0</v>
          </cell>
          <cell r="AZ597">
            <v>0</v>
          </cell>
          <cell r="BA597">
            <v>0</v>
          </cell>
          <cell r="BB597">
            <v>0</v>
          </cell>
          <cell r="BC597">
            <v>0</v>
          </cell>
          <cell r="BD597">
            <v>0</v>
          </cell>
          <cell r="BE597">
            <v>0</v>
          </cell>
          <cell r="BF597">
            <v>0</v>
          </cell>
          <cell r="BG597">
            <v>0</v>
          </cell>
          <cell r="BH597">
            <v>0</v>
          </cell>
          <cell r="BI597">
            <v>0</v>
          </cell>
          <cell r="BJ597">
            <v>0</v>
          </cell>
          <cell r="BK597">
            <v>0</v>
          </cell>
          <cell r="BL597">
            <v>0</v>
          </cell>
          <cell r="BM597">
            <v>0</v>
          </cell>
          <cell r="BN597">
            <v>0</v>
          </cell>
          <cell r="BO597">
            <v>0</v>
          </cell>
          <cell r="BP597">
            <v>0</v>
          </cell>
          <cell r="BQ597">
            <v>0</v>
          </cell>
          <cell r="BR597">
            <v>0</v>
          </cell>
          <cell r="BS597">
            <v>0</v>
          </cell>
          <cell r="BT597">
            <v>0</v>
          </cell>
          <cell r="BU597">
            <v>0</v>
          </cell>
          <cell r="BV597">
            <v>0</v>
          </cell>
          <cell r="BW597">
            <v>0</v>
          </cell>
          <cell r="BY597">
            <v>7300</v>
          </cell>
          <cell r="BZ597">
            <v>0</v>
          </cell>
        </row>
        <row r="598">
          <cell r="A598">
            <v>700048</v>
          </cell>
          <cell r="B598">
            <v>700048</v>
          </cell>
          <cell r="C598" t="str">
            <v>Mike Pescod</v>
          </cell>
          <cell r="D598">
            <v>700048</v>
          </cell>
          <cell r="E598">
            <v>700</v>
          </cell>
          <cell r="F598">
            <v>70</v>
          </cell>
          <cell r="G598" t="str">
            <v>Cornwall Misc Dist Expense</v>
          </cell>
          <cell r="I598">
            <v>0</v>
          </cell>
          <cell r="K598">
            <v>0</v>
          </cell>
          <cell r="M598">
            <v>0</v>
          </cell>
          <cell r="O598">
            <v>0</v>
          </cell>
          <cell r="Q598">
            <v>0</v>
          </cell>
          <cell r="S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AQ598">
            <v>0</v>
          </cell>
          <cell r="AS598">
            <v>0</v>
          </cell>
          <cell r="AT598">
            <v>0</v>
          </cell>
          <cell r="AU598">
            <v>0</v>
          </cell>
          <cell r="AV598">
            <v>0</v>
          </cell>
          <cell r="AW598">
            <v>0</v>
          </cell>
          <cell r="AY598">
            <v>0</v>
          </cell>
          <cell r="AZ598">
            <v>500</v>
          </cell>
          <cell r="BA598">
            <v>29005</v>
          </cell>
          <cell r="BB598">
            <v>0</v>
          </cell>
          <cell r="BC598">
            <v>0</v>
          </cell>
          <cell r="BD598">
            <v>0</v>
          </cell>
          <cell r="BE598">
            <v>0</v>
          </cell>
          <cell r="BF598">
            <v>0</v>
          </cell>
          <cell r="BG598">
            <v>0</v>
          </cell>
          <cell r="BH598">
            <v>0</v>
          </cell>
          <cell r="BI598">
            <v>0</v>
          </cell>
          <cell r="BJ598">
            <v>0</v>
          </cell>
          <cell r="BK598">
            <v>0</v>
          </cell>
          <cell r="BL598">
            <v>0</v>
          </cell>
          <cell r="BM598">
            <v>0</v>
          </cell>
          <cell r="BN598">
            <v>0</v>
          </cell>
          <cell r="BO598">
            <v>0</v>
          </cell>
          <cell r="BP598">
            <v>0</v>
          </cell>
          <cell r="BQ598">
            <v>0</v>
          </cell>
          <cell r="BR598">
            <v>0</v>
          </cell>
          <cell r="BS598">
            <v>0</v>
          </cell>
          <cell r="BT598">
            <v>0</v>
          </cell>
          <cell r="BU598">
            <v>0</v>
          </cell>
          <cell r="BV598">
            <v>4200</v>
          </cell>
          <cell r="BW598">
            <v>0</v>
          </cell>
          <cell r="BY598">
            <v>7300</v>
          </cell>
          <cell r="BZ598">
            <v>33205</v>
          </cell>
        </row>
        <row r="599">
          <cell r="A599">
            <v>700049</v>
          </cell>
          <cell r="B599">
            <v>700049</v>
          </cell>
          <cell r="C599" t="str">
            <v>Mike Pescod</v>
          </cell>
          <cell r="D599">
            <v>700049</v>
          </cell>
          <cell r="E599">
            <v>700</v>
          </cell>
          <cell r="F599">
            <v>70</v>
          </cell>
          <cell r="G599" t="str">
            <v>Cornwall UG Dist Lines &amp; Feed-Rental Pd</v>
          </cell>
          <cell r="I599">
            <v>0</v>
          </cell>
          <cell r="K599">
            <v>0</v>
          </cell>
          <cell r="M599">
            <v>0</v>
          </cell>
          <cell r="O599">
            <v>0</v>
          </cell>
          <cell r="Q599">
            <v>0</v>
          </cell>
          <cell r="S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P599">
            <v>0</v>
          </cell>
          <cell r="AQ599">
            <v>0</v>
          </cell>
          <cell r="AS599">
            <v>0</v>
          </cell>
          <cell r="AT599">
            <v>0</v>
          </cell>
          <cell r="AU599">
            <v>0</v>
          </cell>
          <cell r="AV599">
            <v>0</v>
          </cell>
          <cell r="AW599">
            <v>0</v>
          </cell>
          <cell r="AY599">
            <v>0</v>
          </cell>
          <cell r="AZ599">
            <v>0</v>
          </cell>
          <cell r="BA599">
            <v>0</v>
          </cell>
          <cell r="BB599">
            <v>0</v>
          </cell>
          <cell r="BC599">
            <v>0</v>
          </cell>
          <cell r="BD599">
            <v>0</v>
          </cell>
          <cell r="BE599">
            <v>0</v>
          </cell>
          <cell r="BF599">
            <v>0</v>
          </cell>
          <cell r="BG599">
            <v>0</v>
          </cell>
          <cell r="BH599">
            <v>0</v>
          </cell>
          <cell r="BI599">
            <v>0</v>
          </cell>
          <cell r="BJ599">
            <v>0</v>
          </cell>
          <cell r="BK599">
            <v>0</v>
          </cell>
          <cell r="BL599">
            <v>0</v>
          </cell>
          <cell r="BM599">
            <v>0</v>
          </cell>
          <cell r="BN599">
            <v>0</v>
          </cell>
          <cell r="BO599">
            <v>0</v>
          </cell>
          <cell r="BP599">
            <v>0</v>
          </cell>
          <cell r="BQ599">
            <v>0</v>
          </cell>
          <cell r="BR599">
            <v>0</v>
          </cell>
          <cell r="BS599">
            <v>0</v>
          </cell>
          <cell r="BT599">
            <v>0</v>
          </cell>
          <cell r="BU599">
            <v>0</v>
          </cell>
          <cell r="BV599">
            <v>0</v>
          </cell>
          <cell r="BW599">
            <v>0</v>
          </cell>
          <cell r="BY599">
            <v>7300</v>
          </cell>
          <cell r="BZ599">
            <v>0</v>
          </cell>
        </row>
        <row r="600">
          <cell r="A600">
            <v>700050</v>
          </cell>
          <cell r="B600">
            <v>700050</v>
          </cell>
          <cell r="C600" t="str">
            <v>Mike Pescod</v>
          </cell>
          <cell r="D600">
            <v>700050</v>
          </cell>
          <cell r="E600">
            <v>700</v>
          </cell>
          <cell r="F600">
            <v>70</v>
          </cell>
          <cell r="G600" t="str">
            <v>Cornwall OH Dist Lines &amp; Feed-Rental Pd</v>
          </cell>
          <cell r="I600">
            <v>0</v>
          </cell>
          <cell r="K600">
            <v>0</v>
          </cell>
          <cell r="M600">
            <v>0</v>
          </cell>
          <cell r="O600">
            <v>0</v>
          </cell>
          <cell r="Q600">
            <v>0</v>
          </cell>
          <cell r="S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P600">
            <v>0</v>
          </cell>
          <cell r="AQ600">
            <v>0</v>
          </cell>
          <cell r="AS600">
            <v>0</v>
          </cell>
          <cell r="AT600">
            <v>0</v>
          </cell>
          <cell r="AU600">
            <v>0</v>
          </cell>
          <cell r="AV600">
            <v>0</v>
          </cell>
          <cell r="AW600">
            <v>0</v>
          </cell>
          <cell r="AY600">
            <v>0</v>
          </cell>
          <cell r="AZ600">
            <v>0</v>
          </cell>
          <cell r="BA600">
            <v>0</v>
          </cell>
          <cell r="BB600">
            <v>0</v>
          </cell>
          <cell r="BC600">
            <v>0</v>
          </cell>
          <cell r="BD600">
            <v>0</v>
          </cell>
          <cell r="BE600">
            <v>0</v>
          </cell>
          <cell r="BF600">
            <v>0</v>
          </cell>
          <cell r="BG600">
            <v>0</v>
          </cell>
          <cell r="BH600">
            <v>0</v>
          </cell>
          <cell r="BI600">
            <v>0</v>
          </cell>
          <cell r="BJ600">
            <v>0</v>
          </cell>
          <cell r="BK600">
            <v>0</v>
          </cell>
          <cell r="BL600">
            <v>0</v>
          </cell>
          <cell r="BM600">
            <v>0</v>
          </cell>
          <cell r="BN600">
            <v>0</v>
          </cell>
          <cell r="BO600">
            <v>0</v>
          </cell>
          <cell r="BP600">
            <v>0</v>
          </cell>
          <cell r="BQ600">
            <v>0</v>
          </cell>
          <cell r="BR600">
            <v>0</v>
          </cell>
          <cell r="BS600">
            <v>0</v>
          </cell>
          <cell r="BT600">
            <v>0</v>
          </cell>
          <cell r="BU600">
            <v>0</v>
          </cell>
          <cell r="BV600">
            <v>0</v>
          </cell>
          <cell r="BW600">
            <v>0</v>
          </cell>
          <cell r="BY600">
            <v>7300</v>
          </cell>
          <cell r="BZ600">
            <v>0</v>
          </cell>
        </row>
        <row r="601">
          <cell r="A601">
            <v>700085</v>
          </cell>
          <cell r="B601">
            <v>700051</v>
          </cell>
          <cell r="C601" t="str">
            <v>Mike Pescod</v>
          </cell>
          <cell r="D601">
            <v>700085</v>
          </cell>
          <cell r="E601">
            <v>700</v>
          </cell>
          <cell r="F601">
            <v>70</v>
          </cell>
          <cell r="G601" t="str">
            <v>Cornwall Operating Supervison</v>
          </cell>
          <cell r="H601">
            <v>75</v>
          </cell>
          <cell r="I601">
            <v>6484.4999999999991</v>
          </cell>
          <cell r="K601">
            <v>0</v>
          </cell>
          <cell r="M601">
            <v>0</v>
          </cell>
          <cell r="O601">
            <v>0</v>
          </cell>
          <cell r="Q601">
            <v>0</v>
          </cell>
          <cell r="S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S601">
            <v>0</v>
          </cell>
          <cell r="AT601">
            <v>0</v>
          </cell>
          <cell r="AU601">
            <v>0</v>
          </cell>
          <cell r="AV601">
            <v>0</v>
          </cell>
          <cell r="AW601">
            <v>0</v>
          </cell>
          <cell r="AY601">
            <v>0</v>
          </cell>
          <cell r="AZ601">
            <v>0</v>
          </cell>
          <cell r="BA601">
            <v>0</v>
          </cell>
          <cell r="BB601">
            <v>0</v>
          </cell>
          <cell r="BC601">
            <v>0</v>
          </cell>
          <cell r="BD601">
            <v>0</v>
          </cell>
          <cell r="BE601">
            <v>0</v>
          </cell>
          <cell r="BF601">
            <v>0</v>
          </cell>
          <cell r="BG601">
            <v>0</v>
          </cell>
          <cell r="BH601">
            <v>0</v>
          </cell>
          <cell r="BI601">
            <v>0</v>
          </cell>
          <cell r="BJ601">
            <v>0</v>
          </cell>
          <cell r="BK601">
            <v>0</v>
          </cell>
          <cell r="BL601">
            <v>0</v>
          </cell>
          <cell r="BM601">
            <v>0</v>
          </cell>
          <cell r="BN601">
            <v>0</v>
          </cell>
          <cell r="BO601">
            <v>0</v>
          </cell>
          <cell r="BP601">
            <v>0</v>
          </cell>
          <cell r="BQ601">
            <v>0</v>
          </cell>
          <cell r="BR601">
            <v>0</v>
          </cell>
          <cell r="BS601">
            <v>0</v>
          </cell>
          <cell r="BT601">
            <v>0</v>
          </cell>
          <cell r="BU601">
            <v>0</v>
          </cell>
          <cell r="BV601">
            <v>0</v>
          </cell>
          <cell r="BW601" t="e">
            <v>#N/A</v>
          </cell>
          <cell r="BY601">
            <v>7300</v>
          </cell>
          <cell r="BZ601">
            <v>6484.4999999999991</v>
          </cell>
        </row>
        <row r="602">
          <cell r="A602">
            <v>700052</v>
          </cell>
          <cell r="B602">
            <v>700052</v>
          </cell>
          <cell r="C602" t="str">
            <v>Mike Pescod</v>
          </cell>
          <cell r="D602">
            <v>700052</v>
          </cell>
          <cell r="E602">
            <v>700</v>
          </cell>
          <cell r="F602">
            <v>70</v>
          </cell>
          <cell r="G602" t="str">
            <v>Cornwall Maint Supervision &amp; Engineering</v>
          </cell>
          <cell r="I602">
            <v>0</v>
          </cell>
          <cell r="J602">
            <v>44</v>
          </cell>
          <cell r="K602">
            <v>2521.6400000000003</v>
          </cell>
          <cell r="M602">
            <v>0</v>
          </cell>
          <cell r="O602">
            <v>0</v>
          </cell>
          <cell r="Q602">
            <v>0</v>
          </cell>
          <cell r="S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S602">
            <v>0</v>
          </cell>
          <cell r="AT602">
            <v>0</v>
          </cell>
          <cell r="AU602">
            <v>0</v>
          </cell>
          <cell r="AV602">
            <v>0</v>
          </cell>
          <cell r="AW602">
            <v>0</v>
          </cell>
          <cell r="AY602">
            <v>0</v>
          </cell>
          <cell r="AZ602">
            <v>400</v>
          </cell>
          <cell r="BA602">
            <v>23204</v>
          </cell>
          <cell r="BB602">
            <v>0</v>
          </cell>
          <cell r="BC602">
            <v>0</v>
          </cell>
          <cell r="BD602">
            <v>0</v>
          </cell>
          <cell r="BE602">
            <v>0</v>
          </cell>
          <cell r="BF602">
            <v>0</v>
          </cell>
          <cell r="BG602">
            <v>0</v>
          </cell>
          <cell r="BH602">
            <v>0</v>
          </cell>
          <cell r="BI602">
            <v>0</v>
          </cell>
          <cell r="BJ602">
            <v>0</v>
          </cell>
          <cell r="BK602">
            <v>0</v>
          </cell>
          <cell r="BL602">
            <v>0</v>
          </cell>
          <cell r="BM602">
            <v>0</v>
          </cell>
          <cell r="BN602">
            <v>0</v>
          </cell>
          <cell r="BO602">
            <v>0</v>
          </cell>
          <cell r="BP602">
            <v>0</v>
          </cell>
          <cell r="BQ602">
            <v>0</v>
          </cell>
          <cell r="BR602">
            <v>0</v>
          </cell>
          <cell r="BS602">
            <v>0</v>
          </cell>
          <cell r="BT602">
            <v>0</v>
          </cell>
          <cell r="BU602">
            <v>0</v>
          </cell>
          <cell r="BV602">
            <v>0</v>
          </cell>
          <cell r="BW602">
            <v>0</v>
          </cell>
          <cell r="BY602">
            <v>7300</v>
          </cell>
          <cell r="BZ602">
            <v>25725.64</v>
          </cell>
        </row>
        <row r="603">
          <cell r="A603">
            <v>700053</v>
          </cell>
          <cell r="B603">
            <v>700053</v>
          </cell>
          <cell r="C603" t="str">
            <v>Mike Pescod</v>
          </cell>
          <cell r="D603">
            <v>700053</v>
          </cell>
          <cell r="E603">
            <v>700</v>
          </cell>
          <cell r="F603">
            <v>70</v>
          </cell>
          <cell r="G603" t="str">
            <v>Cornwall Maint of Build &amp; Fix-Dist Stats</v>
          </cell>
          <cell r="I603">
            <v>0</v>
          </cell>
          <cell r="K603">
            <v>0</v>
          </cell>
          <cell r="M603">
            <v>0</v>
          </cell>
          <cell r="O603">
            <v>0</v>
          </cell>
          <cell r="Q603">
            <v>0</v>
          </cell>
          <cell r="S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0</v>
          </cell>
          <cell r="AS603">
            <v>0</v>
          </cell>
          <cell r="AT603">
            <v>0</v>
          </cell>
          <cell r="AU603">
            <v>0</v>
          </cell>
          <cell r="AV603">
            <v>0</v>
          </cell>
          <cell r="AW603">
            <v>0</v>
          </cell>
          <cell r="AY603">
            <v>0</v>
          </cell>
          <cell r="AZ603">
            <v>0</v>
          </cell>
          <cell r="BA603">
            <v>0</v>
          </cell>
          <cell r="BB603">
            <v>0</v>
          </cell>
          <cell r="BC603">
            <v>0</v>
          </cell>
          <cell r="BD603">
            <v>0</v>
          </cell>
          <cell r="BE603">
            <v>0</v>
          </cell>
          <cell r="BF603">
            <v>0</v>
          </cell>
          <cell r="BG603">
            <v>0</v>
          </cell>
          <cell r="BH603">
            <v>0</v>
          </cell>
          <cell r="BI603">
            <v>0</v>
          </cell>
          <cell r="BJ603">
            <v>0</v>
          </cell>
          <cell r="BK603">
            <v>0</v>
          </cell>
          <cell r="BL603">
            <v>0</v>
          </cell>
          <cell r="BM603">
            <v>0</v>
          </cell>
          <cell r="BN603">
            <v>0</v>
          </cell>
          <cell r="BO603">
            <v>0</v>
          </cell>
          <cell r="BP603">
            <v>0</v>
          </cell>
          <cell r="BQ603">
            <v>0</v>
          </cell>
          <cell r="BR603">
            <v>0</v>
          </cell>
          <cell r="BS603">
            <v>0</v>
          </cell>
          <cell r="BT603">
            <v>0</v>
          </cell>
          <cell r="BU603">
            <v>0</v>
          </cell>
          <cell r="BV603">
            <v>0</v>
          </cell>
          <cell r="BW603">
            <v>0</v>
          </cell>
          <cell r="BY603">
            <v>7300</v>
          </cell>
          <cell r="BZ603">
            <v>0</v>
          </cell>
        </row>
        <row r="604">
          <cell r="A604">
            <v>700054</v>
          </cell>
          <cell r="B604">
            <v>700054</v>
          </cell>
          <cell r="C604" t="str">
            <v>Mike Pescod</v>
          </cell>
          <cell r="D604">
            <v>700054</v>
          </cell>
          <cell r="E604">
            <v>700</v>
          </cell>
          <cell r="F604">
            <v>70</v>
          </cell>
          <cell r="G604" t="str">
            <v>Cornwall Maint of Poles Towers &amp; Fixture</v>
          </cell>
          <cell r="I604">
            <v>0</v>
          </cell>
          <cell r="K604">
            <v>0</v>
          </cell>
          <cell r="M604">
            <v>0</v>
          </cell>
          <cell r="O604">
            <v>0</v>
          </cell>
          <cell r="Q604">
            <v>0</v>
          </cell>
          <cell r="S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P604">
            <v>0</v>
          </cell>
          <cell r="AQ604">
            <v>0</v>
          </cell>
          <cell r="AS604">
            <v>0</v>
          </cell>
          <cell r="AT604">
            <v>0</v>
          </cell>
          <cell r="AU604">
            <v>0</v>
          </cell>
          <cell r="AV604">
            <v>0</v>
          </cell>
          <cell r="AW604">
            <v>0</v>
          </cell>
          <cell r="AY604">
            <v>0</v>
          </cell>
          <cell r="AZ604">
            <v>400</v>
          </cell>
          <cell r="BA604">
            <v>23204</v>
          </cell>
          <cell r="BB604">
            <v>0</v>
          </cell>
          <cell r="BC604">
            <v>0</v>
          </cell>
          <cell r="BD604">
            <v>0</v>
          </cell>
          <cell r="BE604">
            <v>0</v>
          </cell>
          <cell r="BF604">
            <v>0</v>
          </cell>
          <cell r="BG604">
            <v>0</v>
          </cell>
          <cell r="BH604">
            <v>0</v>
          </cell>
          <cell r="BI604">
            <v>0</v>
          </cell>
          <cell r="BJ604">
            <v>0</v>
          </cell>
          <cell r="BK604">
            <v>0</v>
          </cell>
          <cell r="BL604">
            <v>0</v>
          </cell>
          <cell r="BM604">
            <v>0</v>
          </cell>
          <cell r="BN604">
            <v>0</v>
          </cell>
          <cell r="BO604">
            <v>0</v>
          </cell>
          <cell r="BP604">
            <v>0</v>
          </cell>
          <cell r="BQ604">
            <v>0</v>
          </cell>
          <cell r="BR604">
            <v>0</v>
          </cell>
          <cell r="BS604">
            <v>0</v>
          </cell>
          <cell r="BT604">
            <v>0</v>
          </cell>
          <cell r="BU604">
            <v>0</v>
          </cell>
          <cell r="BV604">
            <v>600</v>
          </cell>
          <cell r="BW604">
            <v>0</v>
          </cell>
          <cell r="BY604">
            <v>7300</v>
          </cell>
          <cell r="BZ604">
            <v>23804</v>
          </cell>
        </row>
        <row r="605">
          <cell r="A605">
            <v>700055</v>
          </cell>
          <cell r="B605">
            <v>700055</v>
          </cell>
          <cell r="C605" t="str">
            <v>Mike Pescod</v>
          </cell>
          <cell r="D605">
            <v>700055</v>
          </cell>
          <cell r="E605">
            <v>700</v>
          </cell>
          <cell r="F605">
            <v>70</v>
          </cell>
          <cell r="G605" t="str">
            <v>Cornwall Maintenance of OH Services</v>
          </cell>
          <cell r="I605">
            <v>0</v>
          </cell>
          <cell r="K605">
            <v>0</v>
          </cell>
          <cell r="M605">
            <v>0</v>
          </cell>
          <cell r="O605">
            <v>0</v>
          </cell>
          <cell r="Q605">
            <v>0</v>
          </cell>
          <cell r="S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P605">
            <v>0</v>
          </cell>
          <cell r="AQ605">
            <v>0</v>
          </cell>
          <cell r="AS605">
            <v>0</v>
          </cell>
          <cell r="AT605">
            <v>0</v>
          </cell>
          <cell r="AU605">
            <v>0</v>
          </cell>
          <cell r="AV605">
            <v>0</v>
          </cell>
          <cell r="AW605">
            <v>0</v>
          </cell>
          <cell r="AY605">
            <v>0</v>
          </cell>
          <cell r="AZ605">
            <v>1250</v>
          </cell>
          <cell r="BA605">
            <v>72512.5</v>
          </cell>
          <cell r="BB605">
            <v>0</v>
          </cell>
          <cell r="BC605">
            <v>0</v>
          </cell>
          <cell r="BD605">
            <v>0</v>
          </cell>
          <cell r="BE605">
            <v>0</v>
          </cell>
          <cell r="BF605">
            <v>0</v>
          </cell>
          <cell r="BG605">
            <v>0</v>
          </cell>
          <cell r="BH605">
            <v>0</v>
          </cell>
          <cell r="BI605">
            <v>0</v>
          </cell>
          <cell r="BJ605">
            <v>0</v>
          </cell>
          <cell r="BK605">
            <v>0</v>
          </cell>
          <cell r="BL605">
            <v>0</v>
          </cell>
          <cell r="BM605">
            <v>0</v>
          </cell>
          <cell r="BN605">
            <v>0</v>
          </cell>
          <cell r="BO605">
            <v>0</v>
          </cell>
          <cell r="BP605">
            <v>0</v>
          </cell>
          <cell r="BQ605">
            <v>0</v>
          </cell>
          <cell r="BR605">
            <v>0</v>
          </cell>
          <cell r="BS605">
            <v>0</v>
          </cell>
          <cell r="BT605">
            <v>0</v>
          </cell>
          <cell r="BU605">
            <v>0</v>
          </cell>
          <cell r="BV605">
            <v>1000</v>
          </cell>
          <cell r="BW605">
            <v>0</v>
          </cell>
          <cell r="BY605">
            <v>7300</v>
          </cell>
          <cell r="BZ605">
            <v>73512.5</v>
          </cell>
        </row>
        <row r="606">
          <cell r="A606">
            <v>700056</v>
          </cell>
          <cell r="B606">
            <v>700056</v>
          </cell>
          <cell r="C606" t="str">
            <v>Mike Pescod</v>
          </cell>
          <cell r="D606">
            <v>700056</v>
          </cell>
          <cell r="E606">
            <v>700</v>
          </cell>
          <cell r="F606">
            <v>70</v>
          </cell>
          <cell r="G606" t="str">
            <v>Cornwall OH Dist Lines &amp; Feeders- ROW</v>
          </cell>
          <cell r="I606">
            <v>0</v>
          </cell>
          <cell r="K606">
            <v>0</v>
          </cell>
          <cell r="M606">
            <v>0</v>
          </cell>
          <cell r="O606">
            <v>0</v>
          </cell>
          <cell r="Q606">
            <v>0</v>
          </cell>
          <cell r="S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P606">
            <v>0</v>
          </cell>
          <cell r="AQ606">
            <v>0</v>
          </cell>
          <cell r="AS606">
            <v>0</v>
          </cell>
          <cell r="AT606">
            <v>0</v>
          </cell>
          <cell r="AU606">
            <v>0</v>
          </cell>
          <cell r="AV606">
            <v>0</v>
          </cell>
          <cell r="AW606">
            <v>0</v>
          </cell>
          <cell r="AY606">
            <v>0</v>
          </cell>
          <cell r="AZ606">
            <v>100</v>
          </cell>
          <cell r="BA606">
            <v>5801</v>
          </cell>
          <cell r="BB606">
            <v>0</v>
          </cell>
          <cell r="BC606">
            <v>0</v>
          </cell>
          <cell r="BD606">
            <v>0</v>
          </cell>
          <cell r="BE606">
            <v>0</v>
          </cell>
          <cell r="BF606">
            <v>0</v>
          </cell>
          <cell r="BG606">
            <v>0</v>
          </cell>
          <cell r="BH606">
            <v>0</v>
          </cell>
          <cell r="BI606">
            <v>0</v>
          </cell>
          <cell r="BJ606">
            <v>0</v>
          </cell>
          <cell r="BK606">
            <v>0</v>
          </cell>
          <cell r="BL606">
            <v>0</v>
          </cell>
          <cell r="BM606">
            <v>0</v>
          </cell>
          <cell r="BN606">
            <v>0</v>
          </cell>
          <cell r="BO606">
            <v>0</v>
          </cell>
          <cell r="BP606">
            <v>0</v>
          </cell>
          <cell r="BQ606">
            <v>0</v>
          </cell>
          <cell r="BR606">
            <v>0</v>
          </cell>
          <cell r="BS606">
            <v>0</v>
          </cell>
          <cell r="BT606">
            <v>0</v>
          </cell>
          <cell r="BU606">
            <v>0</v>
          </cell>
          <cell r="BV606">
            <v>0</v>
          </cell>
          <cell r="BW606">
            <v>0</v>
          </cell>
          <cell r="BY606">
            <v>7300</v>
          </cell>
          <cell r="BZ606">
            <v>5801</v>
          </cell>
        </row>
        <row r="607">
          <cell r="A607">
            <v>700057</v>
          </cell>
          <cell r="B607">
            <v>700057</v>
          </cell>
          <cell r="C607" t="str">
            <v>Mike Pescod</v>
          </cell>
          <cell r="D607">
            <v>700057</v>
          </cell>
          <cell r="E607">
            <v>700</v>
          </cell>
          <cell r="F607">
            <v>70</v>
          </cell>
          <cell r="G607" t="str">
            <v>Cornwall Maintenance of UG COnduit</v>
          </cell>
          <cell r="I607">
            <v>0</v>
          </cell>
          <cell r="K607">
            <v>0</v>
          </cell>
          <cell r="M607">
            <v>0</v>
          </cell>
          <cell r="O607">
            <v>0</v>
          </cell>
          <cell r="Q607">
            <v>0</v>
          </cell>
          <cell r="S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S607">
            <v>0</v>
          </cell>
          <cell r="AT607">
            <v>0</v>
          </cell>
          <cell r="AU607">
            <v>0</v>
          </cell>
          <cell r="AV607">
            <v>0</v>
          </cell>
          <cell r="AW607">
            <v>0</v>
          </cell>
          <cell r="AY607">
            <v>0</v>
          </cell>
          <cell r="AZ607">
            <v>200</v>
          </cell>
          <cell r="BA607">
            <v>11602</v>
          </cell>
          <cell r="BB607">
            <v>0</v>
          </cell>
          <cell r="BC607">
            <v>0</v>
          </cell>
          <cell r="BD607">
            <v>0</v>
          </cell>
          <cell r="BE607">
            <v>0</v>
          </cell>
          <cell r="BF607">
            <v>0</v>
          </cell>
          <cell r="BG607">
            <v>0</v>
          </cell>
          <cell r="BH607">
            <v>0</v>
          </cell>
          <cell r="BI607">
            <v>0</v>
          </cell>
          <cell r="BJ607">
            <v>0</v>
          </cell>
          <cell r="BK607">
            <v>0</v>
          </cell>
          <cell r="BL607">
            <v>0</v>
          </cell>
          <cell r="BM607">
            <v>0</v>
          </cell>
          <cell r="BN607">
            <v>0</v>
          </cell>
          <cell r="BO607">
            <v>0</v>
          </cell>
          <cell r="BP607">
            <v>0</v>
          </cell>
          <cell r="BQ607">
            <v>0</v>
          </cell>
          <cell r="BR607">
            <v>0</v>
          </cell>
          <cell r="BS607">
            <v>0</v>
          </cell>
          <cell r="BT607">
            <v>0</v>
          </cell>
          <cell r="BU607">
            <v>0</v>
          </cell>
          <cell r="BV607">
            <v>200</v>
          </cell>
          <cell r="BW607">
            <v>0</v>
          </cell>
          <cell r="BY607">
            <v>7300</v>
          </cell>
          <cell r="BZ607">
            <v>11802</v>
          </cell>
        </row>
        <row r="608">
          <cell r="A608">
            <v>700058</v>
          </cell>
          <cell r="B608">
            <v>700058</v>
          </cell>
          <cell r="C608" t="str">
            <v>Mike Pescod</v>
          </cell>
          <cell r="D608">
            <v>700058</v>
          </cell>
          <cell r="E608">
            <v>700</v>
          </cell>
          <cell r="F608">
            <v>70</v>
          </cell>
          <cell r="G608" t="str">
            <v>Cornwall Maintenance of UG Services</v>
          </cell>
          <cell r="I608">
            <v>0</v>
          </cell>
          <cell r="K608">
            <v>0</v>
          </cell>
          <cell r="M608">
            <v>0</v>
          </cell>
          <cell r="O608">
            <v>0</v>
          </cell>
          <cell r="Q608">
            <v>0</v>
          </cell>
          <cell r="S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P608">
            <v>0</v>
          </cell>
          <cell r="AQ608">
            <v>0</v>
          </cell>
          <cell r="AS608">
            <v>0</v>
          </cell>
          <cell r="AT608">
            <v>0</v>
          </cell>
          <cell r="AU608">
            <v>0</v>
          </cell>
          <cell r="AV608">
            <v>0</v>
          </cell>
          <cell r="AW608">
            <v>0</v>
          </cell>
          <cell r="AY608">
            <v>0</v>
          </cell>
          <cell r="AZ608">
            <v>350</v>
          </cell>
          <cell r="BA608">
            <v>20303.5</v>
          </cell>
          <cell r="BB608">
            <v>0</v>
          </cell>
          <cell r="BC608">
            <v>0</v>
          </cell>
          <cell r="BD608">
            <v>0</v>
          </cell>
          <cell r="BE608">
            <v>0</v>
          </cell>
          <cell r="BF608">
            <v>0</v>
          </cell>
          <cell r="BG608">
            <v>0</v>
          </cell>
          <cell r="BH608">
            <v>0</v>
          </cell>
          <cell r="BI608">
            <v>0</v>
          </cell>
          <cell r="BJ608">
            <v>0</v>
          </cell>
          <cell r="BK608">
            <v>0</v>
          </cell>
          <cell r="BL608">
            <v>0</v>
          </cell>
          <cell r="BM608">
            <v>0</v>
          </cell>
          <cell r="BN608">
            <v>0</v>
          </cell>
          <cell r="BO608">
            <v>0</v>
          </cell>
          <cell r="BP608">
            <v>0</v>
          </cell>
          <cell r="BQ608">
            <v>0</v>
          </cell>
          <cell r="BR608">
            <v>0</v>
          </cell>
          <cell r="BS608">
            <v>0</v>
          </cell>
          <cell r="BT608">
            <v>0</v>
          </cell>
          <cell r="BU608">
            <v>0</v>
          </cell>
          <cell r="BV608">
            <v>12000</v>
          </cell>
          <cell r="BW608">
            <v>0</v>
          </cell>
          <cell r="BY608">
            <v>7300</v>
          </cell>
          <cell r="BZ608">
            <v>32303.5</v>
          </cell>
        </row>
        <row r="609">
          <cell r="A609">
            <v>700059</v>
          </cell>
          <cell r="B609">
            <v>700059</v>
          </cell>
          <cell r="C609" t="str">
            <v>Mike Pescod</v>
          </cell>
          <cell r="D609">
            <v>700059</v>
          </cell>
          <cell r="E609">
            <v>700</v>
          </cell>
          <cell r="F609">
            <v>70</v>
          </cell>
          <cell r="G609" t="str">
            <v>Cornwall Maint of Str.lites TWPS &amp; CI</v>
          </cell>
          <cell r="I609">
            <v>0</v>
          </cell>
          <cell r="K609">
            <v>0</v>
          </cell>
          <cell r="M609">
            <v>0</v>
          </cell>
          <cell r="O609">
            <v>0</v>
          </cell>
          <cell r="Q609">
            <v>0</v>
          </cell>
          <cell r="S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P609">
            <v>0</v>
          </cell>
          <cell r="AQ609">
            <v>0</v>
          </cell>
          <cell r="AS609">
            <v>0</v>
          </cell>
          <cell r="AT609">
            <v>0</v>
          </cell>
          <cell r="AU609">
            <v>0</v>
          </cell>
          <cell r="AV609">
            <v>0</v>
          </cell>
          <cell r="AW609">
            <v>0</v>
          </cell>
          <cell r="AY609">
            <v>0</v>
          </cell>
          <cell r="AZ609">
            <v>200</v>
          </cell>
          <cell r="BA609">
            <v>11602</v>
          </cell>
          <cell r="BB609">
            <v>0</v>
          </cell>
          <cell r="BC609">
            <v>0</v>
          </cell>
          <cell r="BD609">
            <v>0</v>
          </cell>
          <cell r="BE609">
            <v>0</v>
          </cell>
          <cell r="BF609">
            <v>0</v>
          </cell>
          <cell r="BG609">
            <v>0</v>
          </cell>
          <cell r="BH609">
            <v>0</v>
          </cell>
          <cell r="BI609">
            <v>0</v>
          </cell>
          <cell r="BJ609">
            <v>0</v>
          </cell>
          <cell r="BK609">
            <v>0</v>
          </cell>
          <cell r="BL609">
            <v>0</v>
          </cell>
          <cell r="BM609">
            <v>0</v>
          </cell>
          <cell r="BN609">
            <v>0</v>
          </cell>
          <cell r="BO609">
            <v>0</v>
          </cell>
          <cell r="BP609">
            <v>0</v>
          </cell>
          <cell r="BQ609">
            <v>0</v>
          </cell>
          <cell r="BR609">
            <v>0</v>
          </cell>
          <cell r="BS609">
            <v>0</v>
          </cell>
          <cell r="BT609">
            <v>0</v>
          </cell>
          <cell r="BU609">
            <v>0</v>
          </cell>
          <cell r="BV609">
            <v>2600</v>
          </cell>
          <cell r="BW609">
            <v>0</v>
          </cell>
          <cell r="BY609">
            <v>7300</v>
          </cell>
          <cell r="BZ609">
            <v>14202</v>
          </cell>
        </row>
        <row r="610">
          <cell r="A610">
            <v>700060</v>
          </cell>
          <cell r="B610">
            <v>700060</v>
          </cell>
          <cell r="C610" t="str">
            <v>Mike Pescod</v>
          </cell>
          <cell r="D610">
            <v>700060</v>
          </cell>
          <cell r="E610">
            <v>700</v>
          </cell>
          <cell r="F610">
            <v>70</v>
          </cell>
          <cell r="G610" t="str">
            <v>Cornwall Sentinal Lights - Labour</v>
          </cell>
          <cell r="I610">
            <v>0</v>
          </cell>
          <cell r="K610">
            <v>0</v>
          </cell>
          <cell r="M610">
            <v>0</v>
          </cell>
          <cell r="O610">
            <v>0</v>
          </cell>
          <cell r="Q610">
            <v>0</v>
          </cell>
          <cell r="S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P610">
            <v>0</v>
          </cell>
          <cell r="AQ610">
            <v>0</v>
          </cell>
          <cell r="AS610">
            <v>0</v>
          </cell>
          <cell r="AT610">
            <v>0</v>
          </cell>
          <cell r="AU610">
            <v>0</v>
          </cell>
          <cell r="AV610">
            <v>0</v>
          </cell>
          <cell r="AW610">
            <v>0</v>
          </cell>
          <cell r="AY610">
            <v>0</v>
          </cell>
          <cell r="AZ610">
            <v>100</v>
          </cell>
          <cell r="BA610">
            <v>5801</v>
          </cell>
          <cell r="BB610">
            <v>0</v>
          </cell>
          <cell r="BC610">
            <v>0</v>
          </cell>
          <cell r="BD610">
            <v>0</v>
          </cell>
          <cell r="BE610">
            <v>0</v>
          </cell>
          <cell r="BF610">
            <v>0</v>
          </cell>
          <cell r="BG610">
            <v>0</v>
          </cell>
          <cell r="BH610">
            <v>0</v>
          </cell>
          <cell r="BI610">
            <v>0</v>
          </cell>
          <cell r="BJ610">
            <v>0</v>
          </cell>
          <cell r="BK610">
            <v>0</v>
          </cell>
          <cell r="BL610">
            <v>0</v>
          </cell>
          <cell r="BM610">
            <v>0</v>
          </cell>
          <cell r="BN610">
            <v>0</v>
          </cell>
          <cell r="BO610">
            <v>0</v>
          </cell>
          <cell r="BP610">
            <v>0</v>
          </cell>
          <cell r="BQ610">
            <v>0</v>
          </cell>
          <cell r="BR610">
            <v>0</v>
          </cell>
          <cell r="BS610">
            <v>0</v>
          </cell>
          <cell r="BT610">
            <v>0</v>
          </cell>
          <cell r="BU610">
            <v>0</v>
          </cell>
          <cell r="BV610">
            <v>0</v>
          </cell>
          <cell r="BW610">
            <v>0</v>
          </cell>
          <cell r="BY610">
            <v>7300</v>
          </cell>
          <cell r="BZ610">
            <v>5801</v>
          </cell>
        </row>
        <row r="611">
          <cell r="A611">
            <v>700061</v>
          </cell>
          <cell r="B611">
            <v>700061</v>
          </cell>
          <cell r="C611" t="str">
            <v>Mike Pescod</v>
          </cell>
          <cell r="D611">
            <v>700061</v>
          </cell>
          <cell r="E611">
            <v>700</v>
          </cell>
          <cell r="F611">
            <v>70</v>
          </cell>
          <cell r="G611" t="str">
            <v>Cornwall Sentinal Lights -Material &amp; Exp</v>
          </cell>
          <cell r="I611">
            <v>0</v>
          </cell>
          <cell r="K611">
            <v>0</v>
          </cell>
          <cell r="M611">
            <v>0</v>
          </cell>
          <cell r="O611">
            <v>0</v>
          </cell>
          <cell r="Q611">
            <v>0</v>
          </cell>
          <cell r="S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P611">
            <v>0</v>
          </cell>
          <cell r="AQ611">
            <v>0</v>
          </cell>
          <cell r="AS611">
            <v>0</v>
          </cell>
          <cell r="AT611">
            <v>0</v>
          </cell>
          <cell r="AU611">
            <v>0</v>
          </cell>
          <cell r="AV611">
            <v>0</v>
          </cell>
          <cell r="AW611">
            <v>0</v>
          </cell>
          <cell r="AY611">
            <v>0</v>
          </cell>
          <cell r="AZ611">
            <v>0</v>
          </cell>
          <cell r="BA611">
            <v>0</v>
          </cell>
          <cell r="BB611">
            <v>0</v>
          </cell>
          <cell r="BC611">
            <v>0</v>
          </cell>
          <cell r="BD611">
            <v>0</v>
          </cell>
          <cell r="BE611">
            <v>0</v>
          </cell>
          <cell r="BF611">
            <v>0</v>
          </cell>
          <cell r="BG611">
            <v>0</v>
          </cell>
          <cell r="BH611">
            <v>0</v>
          </cell>
          <cell r="BI611">
            <v>0</v>
          </cell>
          <cell r="BJ611">
            <v>0</v>
          </cell>
          <cell r="BK611">
            <v>0</v>
          </cell>
          <cell r="BL611">
            <v>0</v>
          </cell>
          <cell r="BM611">
            <v>0</v>
          </cell>
          <cell r="BN611">
            <v>0</v>
          </cell>
          <cell r="BO611">
            <v>0</v>
          </cell>
          <cell r="BP611">
            <v>0</v>
          </cell>
          <cell r="BQ611">
            <v>0</v>
          </cell>
          <cell r="BR611">
            <v>0</v>
          </cell>
          <cell r="BS611">
            <v>0</v>
          </cell>
          <cell r="BT611">
            <v>0</v>
          </cell>
          <cell r="BU611">
            <v>0</v>
          </cell>
          <cell r="BV611">
            <v>1400</v>
          </cell>
          <cell r="BW611">
            <v>0</v>
          </cell>
          <cell r="BY611">
            <v>7300</v>
          </cell>
          <cell r="BZ611">
            <v>1400</v>
          </cell>
        </row>
        <row r="612">
          <cell r="A612">
            <v>700062</v>
          </cell>
          <cell r="B612">
            <v>700062</v>
          </cell>
          <cell r="C612" t="str">
            <v>Mike Pescod</v>
          </cell>
          <cell r="D612">
            <v>700062</v>
          </cell>
          <cell r="E612">
            <v>700</v>
          </cell>
          <cell r="F612">
            <v>70</v>
          </cell>
          <cell r="G612" t="str">
            <v>Cornwall Maint of Other Instal on Cust P</v>
          </cell>
          <cell r="I612">
            <v>0</v>
          </cell>
          <cell r="K612">
            <v>0</v>
          </cell>
          <cell r="M612">
            <v>0</v>
          </cell>
          <cell r="O612">
            <v>0</v>
          </cell>
          <cell r="Q612">
            <v>0</v>
          </cell>
          <cell r="S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0</v>
          </cell>
          <cell r="AS612">
            <v>0</v>
          </cell>
          <cell r="AT612">
            <v>0</v>
          </cell>
          <cell r="AU612">
            <v>0</v>
          </cell>
          <cell r="AV612">
            <v>0</v>
          </cell>
          <cell r="AW612">
            <v>0</v>
          </cell>
          <cell r="AY612">
            <v>0</v>
          </cell>
          <cell r="AZ612">
            <v>0</v>
          </cell>
          <cell r="BA612">
            <v>0</v>
          </cell>
          <cell r="BB612">
            <v>0</v>
          </cell>
          <cell r="BC612">
            <v>0</v>
          </cell>
          <cell r="BD612">
            <v>0</v>
          </cell>
          <cell r="BE612">
            <v>0</v>
          </cell>
          <cell r="BF612">
            <v>0</v>
          </cell>
          <cell r="BG612">
            <v>0</v>
          </cell>
          <cell r="BH612">
            <v>0</v>
          </cell>
          <cell r="BI612">
            <v>0</v>
          </cell>
          <cell r="BJ612">
            <v>0</v>
          </cell>
          <cell r="BK612">
            <v>0</v>
          </cell>
          <cell r="BL612">
            <v>0</v>
          </cell>
          <cell r="BM612">
            <v>0</v>
          </cell>
          <cell r="BN612">
            <v>0</v>
          </cell>
          <cell r="BO612">
            <v>0</v>
          </cell>
          <cell r="BP612">
            <v>0</v>
          </cell>
          <cell r="BQ612">
            <v>0</v>
          </cell>
          <cell r="BR612">
            <v>0</v>
          </cell>
          <cell r="BS612">
            <v>0</v>
          </cell>
          <cell r="BT612">
            <v>0</v>
          </cell>
          <cell r="BU612">
            <v>0</v>
          </cell>
          <cell r="BV612">
            <v>0</v>
          </cell>
          <cell r="BW612">
            <v>0</v>
          </cell>
          <cell r="BY612">
            <v>7300</v>
          </cell>
          <cell r="BZ612">
            <v>0</v>
          </cell>
        </row>
        <row r="613">
          <cell r="A613">
            <v>700065</v>
          </cell>
          <cell r="B613">
            <v>700065</v>
          </cell>
          <cell r="C613" t="str">
            <v>Mike Pescod</v>
          </cell>
          <cell r="D613">
            <v>700065</v>
          </cell>
          <cell r="E613">
            <v>700</v>
          </cell>
          <cell r="F613">
            <v>70</v>
          </cell>
          <cell r="G613" t="str">
            <v>Cornwall-Scada System</v>
          </cell>
          <cell r="I613">
            <v>0</v>
          </cell>
          <cell r="K613">
            <v>0</v>
          </cell>
          <cell r="M613">
            <v>0</v>
          </cell>
          <cell r="N613">
            <v>90</v>
          </cell>
          <cell r="O613">
            <v>5478.3</v>
          </cell>
          <cell r="Q613">
            <v>0</v>
          </cell>
          <cell r="S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cell r="AQ613">
            <v>0</v>
          </cell>
          <cell r="AS613">
            <v>0</v>
          </cell>
          <cell r="AT613">
            <v>0</v>
          </cell>
          <cell r="AU613">
            <v>0</v>
          </cell>
          <cell r="AV613">
            <v>0</v>
          </cell>
          <cell r="AW613">
            <v>0</v>
          </cell>
          <cell r="AY613">
            <v>0</v>
          </cell>
          <cell r="AZ613">
            <v>0</v>
          </cell>
          <cell r="BA613">
            <v>0</v>
          </cell>
          <cell r="BB613">
            <v>0</v>
          </cell>
          <cell r="BC613">
            <v>0</v>
          </cell>
          <cell r="BD613">
            <v>0</v>
          </cell>
          <cell r="BE613">
            <v>0</v>
          </cell>
          <cell r="BF613">
            <v>0</v>
          </cell>
          <cell r="BG613">
            <v>0</v>
          </cell>
          <cell r="BH613">
            <v>0</v>
          </cell>
          <cell r="BI613">
            <v>0</v>
          </cell>
          <cell r="BJ613">
            <v>0</v>
          </cell>
          <cell r="BK613">
            <v>0</v>
          </cell>
          <cell r="BL613">
            <v>0</v>
          </cell>
          <cell r="BM613">
            <v>0</v>
          </cell>
          <cell r="BN613">
            <v>0</v>
          </cell>
          <cell r="BO613">
            <v>0</v>
          </cell>
          <cell r="BP613">
            <v>0</v>
          </cell>
          <cell r="BQ613">
            <v>0</v>
          </cell>
          <cell r="BR613">
            <v>0</v>
          </cell>
          <cell r="BS613">
            <v>0</v>
          </cell>
          <cell r="BT613">
            <v>0</v>
          </cell>
          <cell r="BU613">
            <v>0</v>
          </cell>
          <cell r="BV613">
            <v>3600</v>
          </cell>
          <cell r="BW613">
            <v>0</v>
          </cell>
          <cell r="BY613">
            <v>7300</v>
          </cell>
          <cell r="BZ613">
            <v>9078.2999999999993</v>
          </cell>
        </row>
        <row r="614">
          <cell r="A614">
            <v>700069</v>
          </cell>
          <cell r="B614">
            <v>700069</v>
          </cell>
          <cell r="C614" t="str">
            <v>Mike Pescod</v>
          </cell>
          <cell r="D614">
            <v>700069</v>
          </cell>
          <cell r="E614">
            <v>700</v>
          </cell>
          <cell r="F614">
            <v>70</v>
          </cell>
          <cell r="G614" t="str">
            <v>Cornwall-Load Dispatching &amp; Mgmt (COP)</v>
          </cell>
          <cell r="H614">
            <v>110</v>
          </cell>
          <cell r="I614">
            <v>9510.5999999999985</v>
          </cell>
          <cell r="K614">
            <v>0</v>
          </cell>
          <cell r="M614">
            <v>0</v>
          </cell>
          <cell r="O614">
            <v>0</v>
          </cell>
          <cell r="Q614">
            <v>0</v>
          </cell>
          <cell r="S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290</v>
          </cell>
          <cell r="AI614">
            <v>14500</v>
          </cell>
          <cell r="AJ614">
            <v>0</v>
          </cell>
          <cell r="AK614">
            <v>0</v>
          </cell>
          <cell r="AL614">
            <v>0</v>
          </cell>
          <cell r="AM614">
            <v>0</v>
          </cell>
          <cell r="AN614">
            <v>0</v>
          </cell>
          <cell r="AO614">
            <v>0</v>
          </cell>
          <cell r="AP614">
            <v>0</v>
          </cell>
          <cell r="AQ614">
            <v>0</v>
          </cell>
          <cell r="AS614">
            <v>0</v>
          </cell>
          <cell r="AT614">
            <v>0</v>
          </cell>
          <cell r="AU614">
            <v>0</v>
          </cell>
          <cell r="AV614">
            <v>0</v>
          </cell>
          <cell r="AW614">
            <v>0</v>
          </cell>
          <cell r="AY614">
            <v>0</v>
          </cell>
          <cell r="AZ614">
            <v>0</v>
          </cell>
          <cell r="BA614">
            <v>0</v>
          </cell>
          <cell r="BB614">
            <v>0</v>
          </cell>
          <cell r="BC614">
            <v>0</v>
          </cell>
          <cell r="BD614">
            <v>400</v>
          </cell>
          <cell r="BE614">
            <v>21244</v>
          </cell>
          <cell r="BF614">
            <v>0</v>
          </cell>
          <cell r="BG614">
            <v>0</v>
          </cell>
          <cell r="BH614">
            <v>0</v>
          </cell>
          <cell r="BI614">
            <v>0</v>
          </cell>
          <cell r="BJ614">
            <v>0</v>
          </cell>
          <cell r="BK614">
            <v>0</v>
          </cell>
          <cell r="BL614">
            <v>0</v>
          </cell>
          <cell r="BM614">
            <v>0</v>
          </cell>
          <cell r="BN614">
            <v>0</v>
          </cell>
          <cell r="BO614">
            <v>0</v>
          </cell>
          <cell r="BP614">
            <v>0</v>
          </cell>
          <cell r="BQ614">
            <v>0</v>
          </cell>
          <cell r="BR614">
            <v>0</v>
          </cell>
          <cell r="BS614">
            <v>0</v>
          </cell>
          <cell r="BT614">
            <v>0</v>
          </cell>
          <cell r="BU614">
            <v>0</v>
          </cell>
          <cell r="BV614">
            <v>0</v>
          </cell>
          <cell r="BW614">
            <v>0</v>
          </cell>
          <cell r="BY614">
            <v>7300</v>
          </cell>
          <cell r="BZ614">
            <v>45254.6</v>
          </cell>
        </row>
        <row r="615">
          <cell r="A615">
            <v>700070</v>
          </cell>
          <cell r="B615">
            <v>700070</v>
          </cell>
          <cell r="C615" t="str">
            <v>Mike Pescod</v>
          </cell>
          <cell r="D615">
            <v>700070</v>
          </cell>
          <cell r="E615">
            <v>700</v>
          </cell>
          <cell r="F615">
            <v>70</v>
          </cell>
          <cell r="G615" t="str">
            <v>Cornwall City Maint on Streetlight &amp; sig</v>
          </cell>
          <cell r="I615">
            <v>0</v>
          </cell>
          <cell r="K615">
            <v>0</v>
          </cell>
          <cell r="M615">
            <v>0</v>
          </cell>
          <cell r="O615">
            <v>0</v>
          </cell>
          <cell r="Q615">
            <v>0</v>
          </cell>
          <cell r="S615">
            <v>0</v>
          </cell>
          <cell r="U615">
            <v>0</v>
          </cell>
          <cell r="V615">
            <v>0</v>
          </cell>
          <cell r="W615">
            <v>0</v>
          </cell>
          <cell r="X615">
            <v>0</v>
          </cell>
          <cell r="Y615">
            <v>0</v>
          </cell>
          <cell r="Z615">
            <v>0</v>
          </cell>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0</v>
          </cell>
          <cell r="AO615">
            <v>0</v>
          </cell>
          <cell r="AP615">
            <v>0</v>
          </cell>
          <cell r="AQ615">
            <v>0</v>
          </cell>
          <cell r="AS615">
            <v>0</v>
          </cell>
          <cell r="AT615">
            <v>0</v>
          </cell>
          <cell r="AU615">
            <v>0</v>
          </cell>
          <cell r="AV615">
            <v>0</v>
          </cell>
          <cell r="AW615">
            <v>0</v>
          </cell>
          <cell r="AY615">
            <v>0</v>
          </cell>
          <cell r="AZ615">
            <v>0</v>
          </cell>
          <cell r="BA615">
            <v>0</v>
          </cell>
          <cell r="BB615">
            <v>0</v>
          </cell>
          <cell r="BC615">
            <v>0</v>
          </cell>
          <cell r="BD615">
            <v>0</v>
          </cell>
          <cell r="BE615">
            <v>0</v>
          </cell>
          <cell r="BF615">
            <v>0</v>
          </cell>
          <cell r="BG615">
            <v>0</v>
          </cell>
          <cell r="BH615">
            <v>0</v>
          </cell>
          <cell r="BI615">
            <v>0</v>
          </cell>
          <cell r="BJ615">
            <v>0</v>
          </cell>
          <cell r="BK615">
            <v>0</v>
          </cell>
          <cell r="BL615">
            <v>0</v>
          </cell>
          <cell r="BM615">
            <v>0</v>
          </cell>
          <cell r="BN615">
            <v>0</v>
          </cell>
          <cell r="BO615">
            <v>0</v>
          </cell>
          <cell r="BP615">
            <v>0</v>
          </cell>
          <cell r="BQ615">
            <v>0</v>
          </cell>
          <cell r="BR615">
            <v>0</v>
          </cell>
          <cell r="BS615">
            <v>0</v>
          </cell>
          <cell r="BT615">
            <v>0</v>
          </cell>
          <cell r="BU615">
            <v>0</v>
          </cell>
          <cell r="BV615">
            <v>0</v>
          </cell>
          <cell r="BW615">
            <v>0</v>
          </cell>
          <cell r="BY615">
            <v>7300</v>
          </cell>
          <cell r="BZ615">
            <v>0</v>
          </cell>
        </row>
        <row r="616">
          <cell r="A616">
            <v>700078</v>
          </cell>
          <cell r="B616">
            <v>700078</v>
          </cell>
          <cell r="C616" t="str">
            <v>Mike Pescod</v>
          </cell>
          <cell r="D616">
            <v>700078</v>
          </cell>
          <cell r="E616">
            <v>700</v>
          </cell>
          <cell r="F616">
            <v>70</v>
          </cell>
          <cell r="G616" t="str">
            <v>CE - BOUNDARIES PROJECT</v>
          </cell>
          <cell r="I616">
            <v>0</v>
          </cell>
          <cell r="K616">
            <v>0</v>
          </cell>
          <cell r="M616">
            <v>0</v>
          </cell>
          <cell r="O616">
            <v>0</v>
          </cell>
          <cell r="Q616">
            <v>0</v>
          </cell>
          <cell r="S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P616">
            <v>0</v>
          </cell>
          <cell r="AQ616">
            <v>0</v>
          </cell>
          <cell r="AS616">
            <v>0</v>
          </cell>
          <cell r="AT616">
            <v>0</v>
          </cell>
          <cell r="AU616">
            <v>0</v>
          </cell>
          <cell r="AV616">
            <v>0</v>
          </cell>
          <cell r="AW616">
            <v>0</v>
          </cell>
          <cell r="AY616">
            <v>0</v>
          </cell>
          <cell r="AZ616">
            <v>0</v>
          </cell>
          <cell r="BA616">
            <v>0</v>
          </cell>
          <cell r="BB616">
            <v>0</v>
          </cell>
          <cell r="BC616">
            <v>0</v>
          </cell>
          <cell r="BD616">
            <v>0</v>
          </cell>
          <cell r="BE616">
            <v>0</v>
          </cell>
          <cell r="BF616">
            <v>0</v>
          </cell>
          <cell r="BG616">
            <v>0</v>
          </cell>
          <cell r="BH616">
            <v>0</v>
          </cell>
          <cell r="BI616">
            <v>0</v>
          </cell>
          <cell r="BJ616">
            <v>0</v>
          </cell>
          <cell r="BK616">
            <v>0</v>
          </cell>
          <cell r="BL616">
            <v>0</v>
          </cell>
          <cell r="BM616">
            <v>0</v>
          </cell>
          <cell r="BN616">
            <v>0</v>
          </cell>
          <cell r="BO616">
            <v>0</v>
          </cell>
          <cell r="BP616">
            <v>0</v>
          </cell>
          <cell r="BQ616">
            <v>0</v>
          </cell>
          <cell r="BR616">
            <v>0</v>
          </cell>
          <cell r="BS616">
            <v>0</v>
          </cell>
          <cell r="BT616">
            <v>0</v>
          </cell>
          <cell r="BU616">
            <v>0</v>
          </cell>
          <cell r="BV616">
            <v>0</v>
          </cell>
          <cell r="BW616">
            <v>0</v>
          </cell>
          <cell r="BY616">
            <v>7300</v>
          </cell>
          <cell r="BZ616">
            <v>0</v>
          </cell>
        </row>
        <row r="617">
          <cell r="A617">
            <v>700082</v>
          </cell>
          <cell r="B617">
            <v>700082</v>
          </cell>
          <cell r="C617" t="str">
            <v>Mike Pescod</v>
          </cell>
          <cell r="D617">
            <v>700082</v>
          </cell>
          <cell r="E617">
            <v>700</v>
          </cell>
          <cell r="F617">
            <v>70</v>
          </cell>
          <cell r="G617" t="str">
            <v>CE - Genral Engineering</v>
          </cell>
          <cell r="I617">
            <v>0</v>
          </cell>
          <cell r="K617">
            <v>0</v>
          </cell>
          <cell r="M617">
            <v>0</v>
          </cell>
          <cell r="O617">
            <v>0</v>
          </cell>
          <cell r="Q617">
            <v>0</v>
          </cell>
          <cell r="S617">
            <v>0</v>
          </cell>
          <cell r="U617">
            <v>0</v>
          </cell>
          <cell r="V617">
            <v>0</v>
          </cell>
          <cell r="W617">
            <v>0</v>
          </cell>
          <cell r="X617">
            <v>0</v>
          </cell>
          <cell r="Y617">
            <v>0</v>
          </cell>
          <cell r="Z617">
            <v>0</v>
          </cell>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v>0</v>
          </cell>
          <cell r="AO617">
            <v>0</v>
          </cell>
          <cell r="AP617">
            <v>0</v>
          </cell>
          <cell r="AQ617">
            <v>0</v>
          </cell>
          <cell r="AS617">
            <v>0</v>
          </cell>
          <cell r="AT617">
            <v>0</v>
          </cell>
          <cell r="AU617">
            <v>0</v>
          </cell>
          <cell r="AV617">
            <v>0</v>
          </cell>
          <cell r="AW617">
            <v>0</v>
          </cell>
          <cell r="AY617">
            <v>0</v>
          </cell>
          <cell r="AZ617">
            <v>0</v>
          </cell>
          <cell r="BA617">
            <v>0</v>
          </cell>
          <cell r="BB617">
            <v>1592</v>
          </cell>
          <cell r="BC617">
            <v>81908.400000000009</v>
          </cell>
          <cell r="BD617">
            <v>0</v>
          </cell>
          <cell r="BE617">
            <v>0</v>
          </cell>
          <cell r="BF617">
            <v>0</v>
          </cell>
          <cell r="BG617">
            <v>0</v>
          </cell>
          <cell r="BH617">
            <v>0</v>
          </cell>
          <cell r="BI617">
            <v>0</v>
          </cell>
          <cell r="BJ617">
            <v>0</v>
          </cell>
          <cell r="BK617">
            <v>0</v>
          </cell>
          <cell r="BL617">
            <v>0</v>
          </cell>
          <cell r="BM617">
            <v>0</v>
          </cell>
          <cell r="BN617">
            <v>0</v>
          </cell>
          <cell r="BO617">
            <v>0</v>
          </cell>
          <cell r="BP617">
            <v>0</v>
          </cell>
          <cell r="BQ617">
            <v>0</v>
          </cell>
          <cell r="BR617">
            <v>0</v>
          </cell>
          <cell r="BS617">
            <v>0</v>
          </cell>
          <cell r="BT617">
            <v>0</v>
          </cell>
          <cell r="BU617">
            <v>0</v>
          </cell>
          <cell r="BV617">
            <v>0</v>
          </cell>
          <cell r="BW617">
            <v>0</v>
          </cell>
          <cell r="BY617">
            <v>7300</v>
          </cell>
          <cell r="BZ617">
            <v>81908.400000000009</v>
          </cell>
        </row>
        <row r="618">
          <cell r="A618">
            <v>700080</v>
          </cell>
          <cell r="B618">
            <v>700080</v>
          </cell>
          <cell r="C618" t="str">
            <v>Mike Pescod</v>
          </cell>
          <cell r="D618">
            <v>700080</v>
          </cell>
          <cell r="E618">
            <v>700</v>
          </cell>
          <cell r="F618">
            <v>70</v>
          </cell>
          <cell r="G618" t="str">
            <v>CE - Supervision System Assets</v>
          </cell>
          <cell r="H618">
            <v>30</v>
          </cell>
          <cell r="I618">
            <v>2593.7999999999997</v>
          </cell>
          <cell r="K618">
            <v>0</v>
          </cell>
          <cell r="M618">
            <v>0</v>
          </cell>
          <cell r="O618">
            <v>0</v>
          </cell>
          <cell r="Q618">
            <v>0</v>
          </cell>
          <cell r="S618">
            <v>0</v>
          </cell>
          <cell r="U618">
            <v>0</v>
          </cell>
          <cell r="V618">
            <v>0</v>
          </cell>
          <cell r="W618">
            <v>0</v>
          </cell>
          <cell r="X618">
            <v>0</v>
          </cell>
          <cell r="Y618">
            <v>0</v>
          </cell>
          <cell r="Z618">
            <v>0</v>
          </cell>
          <cell r="AA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0</v>
          </cell>
          <cell r="AS618">
            <v>0</v>
          </cell>
          <cell r="AT618">
            <v>0</v>
          </cell>
          <cell r="AU618">
            <v>0</v>
          </cell>
          <cell r="AV618">
            <v>0</v>
          </cell>
          <cell r="AW618">
            <v>0</v>
          </cell>
          <cell r="AY618">
            <v>0</v>
          </cell>
          <cell r="AZ618">
            <v>0</v>
          </cell>
          <cell r="BA618">
            <v>0</v>
          </cell>
          <cell r="BB618">
            <v>550</v>
          </cell>
          <cell r="BC618">
            <v>28297.5</v>
          </cell>
          <cell r="BD618">
            <v>0</v>
          </cell>
          <cell r="BE618">
            <v>0</v>
          </cell>
          <cell r="BF618">
            <v>0</v>
          </cell>
          <cell r="BG618">
            <v>0</v>
          </cell>
          <cell r="BH618">
            <v>0</v>
          </cell>
          <cell r="BI618">
            <v>0</v>
          </cell>
          <cell r="BJ618">
            <v>0</v>
          </cell>
          <cell r="BK618">
            <v>0</v>
          </cell>
          <cell r="BL618">
            <v>0</v>
          </cell>
          <cell r="BM618">
            <v>0</v>
          </cell>
          <cell r="BN618">
            <v>450</v>
          </cell>
          <cell r="BO618">
            <v>21150</v>
          </cell>
          <cell r="BP618">
            <v>0</v>
          </cell>
          <cell r="BQ618">
            <v>0</v>
          </cell>
          <cell r="BR618">
            <v>0</v>
          </cell>
          <cell r="BS618">
            <v>0</v>
          </cell>
          <cell r="BT618">
            <v>0</v>
          </cell>
          <cell r="BU618">
            <v>0</v>
          </cell>
          <cell r="BV618">
            <v>0</v>
          </cell>
          <cell r="BW618">
            <v>0</v>
          </cell>
          <cell r="BY618">
            <v>7300</v>
          </cell>
          <cell r="BZ618">
            <v>52041.3</v>
          </cell>
        </row>
        <row r="619">
          <cell r="A619">
            <v>0</v>
          </cell>
          <cell r="K619">
            <v>0</v>
          </cell>
          <cell r="M619">
            <v>0</v>
          </cell>
          <cell r="O619">
            <v>0</v>
          </cell>
          <cell r="Q619">
            <v>0</v>
          </cell>
          <cell r="S619">
            <v>0</v>
          </cell>
          <cell r="U619">
            <v>0</v>
          </cell>
          <cell r="V619">
            <v>0</v>
          </cell>
          <cell r="W619">
            <v>0</v>
          </cell>
          <cell r="X619">
            <v>0</v>
          </cell>
          <cell r="Y619">
            <v>0</v>
          </cell>
          <cell r="BO619">
            <v>0</v>
          </cell>
          <cell r="BV619">
            <v>0</v>
          </cell>
          <cell r="BY619" t="str">
            <v>7300 Total</v>
          </cell>
          <cell r="BZ619">
            <v>1815077.3499999999</v>
          </cell>
        </row>
        <row r="620">
          <cell r="A620">
            <v>700068</v>
          </cell>
          <cell r="B620">
            <v>700068</v>
          </cell>
          <cell r="C620" t="str">
            <v>Bernie Haines</v>
          </cell>
          <cell r="D620">
            <v>700068</v>
          </cell>
          <cell r="E620">
            <v>700</v>
          </cell>
          <cell r="F620">
            <v>70</v>
          </cell>
          <cell r="G620" t="str">
            <v>Cornwall-H&amp;S Committee Meetings</v>
          </cell>
          <cell r="I620">
            <v>0</v>
          </cell>
          <cell r="K620">
            <v>0</v>
          </cell>
          <cell r="M620">
            <v>0</v>
          </cell>
          <cell r="O620">
            <v>0</v>
          </cell>
          <cell r="Q620">
            <v>0</v>
          </cell>
          <cell r="S620">
            <v>0</v>
          </cell>
          <cell r="U620">
            <v>0</v>
          </cell>
          <cell r="V620">
            <v>0</v>
          </cell>
          <cell r="W620">
            <v>0</v>
          </cell>
          <cell r="X620">
            <v>0</v>
          </cell>
          <cell r="Y620">
            <v>0</v>
          </cell>
          <cell r="Z620">
            <v>0</v>
          </cell>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v>0</v>
          </cell>
          <cell r="AO620">
            <v>0</v>
          </cell>
          <cell r="AP620">
            <v>0</v>
          </cell>
          <cell r="AQ620">
            <v>0</v>
          </cell>
          <cell r="AS620">
            <v>0</v>
          </cell>
          <cell r="AT620">
            <v>0</v>
          </cell>
          <cell r="AU620">
            <v>0</v>
          </cell>
          <cell r="AV620">
            <v>0</v>
          </cell>
          <cell r="AW620">
            <v>0</v>
          </cell>
          <cell r="AY620">
            <v>0</v>
          </cell>
          <cell r="AZ620">
            <v>0</v>
          </cell>
          <cell r="BA620">
            <v>0</v>
          </cell>
          <cell r="BB620">
            <v>0</v>
          </cell>
          <cell r="BC620">
            <v>0</v>
          </cell>
          <cell r="BD620">
            <v>0</v>
          </cell>
          <cell r="BE620">
            <v>0</v>
          </cell>
          <cell r="BF620">
            <v>0</v>
          </cell>
          <cell r="BG620">
            <v>0</v>
          </cell>
          <cell r="BH620">
            <v>0</v>
          </cell>
          <cell r="BI620">
            <v>0</v>
          </cell>
          <cell r="BJ620">
            <v>0</v>
          </cell>
          <cell r="BK620">
            <v>0</v>
          </cell>
          <cell r="BL620">
            <v>0</v>
          </cell>
          <cell r="BM620">
            <v>0</v>
          </cell>
          <cell r="BN620">
            <v>0</v>
          </cell>
          <cell r="BO620">
            <v>0</v>
          </cell>
          <cell r="BP620">
            <v>0</v>
          </cell>
          <cell r="BQ620">
            <v>0</v>
          </cell>
          <cell r="BR620">
            <v>0</v>
          </cell>
          <cell r="BS620">
            <v>0</v>
          </cell>
          <cell r="BT620">
            <v>0</v>
          </cell>
          <cell r="BU620">
            <v>0</v>
          </cell>
          <cell r="BV620">
            <v>0</v>
          </cell>
          <cell r="BW620">
            <v>0</v>
          </cell>
          <cell r="BY620">
            <v>7403</v>
          </cell>
          <cell r="BZ620">
            <v>0</v>
          </cell>
        </row>
        <row r="621">
          <cell r="A621">
            <v>0</v>
          </cell>
          <cell r="K621">
            <v>0</v>
          </cell>
          <cell r="M621">
            <v>0</v>
          </cell>
          <cell r="O621">
            <v>0</v>
          </cell>
          <cell r="Q621">
            <v>0</v>
          </cell>
          <cell r="S621">
            <v>0</v>
          </cell>
          <cell r="U621">
            <v>0</v>
          </cell>
          <cell r="V621">
            <v>0</v>
          </cell>
          <cell r="W621">
            <v>0</v>
          </cell>
          <cell r="X621">
            <v>0</v>
          </cell>
          <cell r="Y621">
            <v>0</v>
          </cell>
          <cell r="BO621">
            <v>0</v>
          </cell>
          <cell r="BV621">
            <v>0</v>
          </cell>
          <cell r="BY621" t="str">
            <v>7403 Total</v>
          </cell>
          <cell r="BZ621">
            <v>0</v>
          </cell>
        </row>
        <row r="622">
          <cell r="A622">
            <v>700073</v>
          </cell>
          <cell r="B622">
            <v>700073</v>
          </cell>
          <cell r="C622" t="str">
            <v>Blaine Desrosiers</v>
          </cell>
          <cell r="D622">
            <v>700073</v>
          </cell>
          <cell r="E622">
            <v>700</v>
          </cell>
          <cell r="F622">
            <v>70</v>
          </cell>
          <cell r="G622" t="str">
            <v>Cornwall-Storekeeping Relief</v>
          </cell>
          <cell r="I622">
            <v>0</v>
          </cell>
          <cell r="K622">
            <v>0</v>
          </cell>
          <cell r="M622">
            <v>0</v>
          </cell>
          <cell r="O622">
            <v>0</v>
          </cell>
          <cell r="Q622">
            <v>0</v>
          </cell>
          <cell r="S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S622">
            <v>0</v>
          </cell>
          <cell r="AT622">
            <v>0</v>
          </cell>
          <cell r="AU622">
            <v>0</v>
          </cell>
          <cell r="AV622">
            <v>0</v>
          </cell>
          <cell r="AW622">
            <v>0</v>
          </cell>
          <cell r="AY622">
            <v>0</v>
          </cell>
          <cell r="AZ622">
            <v>0</v>
          </cell>
          <cell r="BA622">
            <v>0</v>
          </cell>
          <cell r="BB622">
            <v>0</v>
          </cell>
          <cell r="BC622">
            <v>0</v>
          </cell>
          <cell r="BD622">
            <v>0</v>
          </cell>
          <cell r="BE622">
            <v>0</v>
          </cell>
          <cell r="BF622">
            <v>0</v>
          </cell>
          <cell r="BG622">
            <v>0</v>
          </cell>
          <cell r="BH622">
            <v>0</v>
          </cell>
          <cell r="BI622">
            <v>0</v>
          </cell>
          <cell r="BJ622">
            <v>0</v>
          </cell>
          <cell r="BK622">
            <v>0</v>
          </cell>
          <cell r="BL622">
            <v>0</v>
          </cell>
          <cell r="BM622">
            <v>0</v>
          </cell>
          <cell r="BN622">
            <v>0</v>
          </cell>
          <cell r="BO622">
            <v>0</v>
          </cell>
          <cell r="BP622">
            <v>0</v>
          </cell>
          <cell r="BQ622">
            <v>0</v>
          </cell>
          <cell r="BR622">
            <v>0</v>
          </cell>
          <cell r="BS622">
            <v>0</v>
          </cell>
          <cell r="BT622">
            <v>0</v>
          </cell>
          <cell r="BU622">
            <v>0</v>
          </cell>
          <cell r="BV622">
            <v>0</v>
          </cell>
          <cell r="BW622">
            <v>0</v>
          </cell>
          <cell r="BY622">
            <v>7404</v>
          </cell>
          <cell r="BZ622">
            <v>0</v>
          </cell>
        </row>
        <row r="623">
          <cell r="A623">
            <v>700074</v>
          </cell>
          <cell r="B623">
            <v>700074</v>
          </cell>
          <cell r="C623" t="str">
            <v>Blaine Desrosiers</v>
          </cell>
          <cell r="D623">
            <v>700074</v>
          </cell>
          <cell r="E623">
            <v>700</v>
          </cell>
          <cell r="F623">
            <v>70</v>
          </cell>
          <cell r="G623" t="str">
            <v>Cornwall-Purchasing Management Function</v>
          </cell>
          <cell r="I623">
            <v>0</v>
          </cell>
          <cell r="K623">
            <v>0</v>
          </cell>
          <cell r="M623">
            <v>0</v>
          </cell>
          <cell r="O623">
            <v>0</v>
          </cell>
          <cell r="Q623">
            <v>0</v>
          </cell>
          <cell r="S623">
            <v>0</v>
          </cell>
          <cell r="U623">
            <v>0</v>
          </cell>
          <cell r="V623">
            <v>0</v>
          </cell>
          <cell r="W623">
            <v>0</v>
          </cell>
          <cell r="X623">
            <v>0</v>
          </cell>
          <cell r="Y623">
            <v>0</v>
          </cell>
          <cell r="Z623">
            <v>0</v>
          </cell>
          <cell r="AA623">
            <v>0</v>
          </cell>
          <cell r="AB623">
            <v>0</v>
          </cell>
          <cell r="AC623">
            <v>0</v>
          </cell>
          <cell r="AD623">
            <v>200</v>
          </cell>
          <cell r="AE623">
            <v>11200</v>
          </cell>
          <cell r="AF623">
            <v>0</v>
          </cell>
          <cell r="AG623">
            <v>0</v>
          </cell>
          <cell r="AH623">
            <v>0</v>
          </cell>
          <cell r="AI623">
            <v>0</v>
          </cell>
          <cell r="AJ623">
            <v>0</v>
          </cell>
          <cell r="AK623">
            <v>0</v>
          </cell>
          <cell r="AL623">
            <v>0</v>
          </cell>
          <cell r="AM623">
            <v>0</v>
          </cell>
          <cell r="AN623">
            <v>0</v>
          </cell>
          <cell r="AO623">
            <v>0</v>
          </cell>
          <cell r="AP623">
            <v>0</v>
          </cell>
          <cell r="AQ623">
            <v>0</v>
          </cell>
          <cell r="AS623">
            <v>0</v>
          </cell>
          <cell r="AT623">
            <v>0</v>
          </cell>
          <cell r="AU623">
            <v>0</v>
          </cell>
          <cell r="AV623">
            <v>0</v>
          </cell>
          <cell r="AW623">
            <v>0</v>
          </cell>
          <cell r="AY623">
            <v>0</v>
          </cell>
          <cell r="AZ623">
            <v>0</v>
          </cell>
          <cell r="BA623">
            <v>0</v>
          </cell>
          <cell r="BB623">
            <v>0</v>
          </cell>
          <cell r="BC623">
            <v>0</v>
          </cell>
          <cell r="BD623">
            <v>0</v>
          </cell>
          <cell r="BE623">
            <v>0</v>
          </cell>
          <cell r="BF623">
            <v>0</v>
          </cell>
          <cell r="BG623">
            <v>0</v>
          </cell>
          <cell r="BH623">
            <v>0</v>
          </cell>
          <cell r="BI623">
            <v>0</v>
          </cell>
          <cell r="BJ623">
            <v>0</v>
          </cell>
          <cell r="BK623">
            <v>0</v>
          </cell>
          <cell r="BL623">
            <v>840</v>
          </cell>
          <cell r="BM623">
            <v>32760</v>
          </cell>
          <cell r="BN623">
            <v>0</v>
          </cell>
          <cell r="BO623">
            <v>0</v>
          </cell>
          <cell r="BP623">
            <v>0</v>
          </cell>
          <cell r="BQ623">
            <v>0</v>
          </cell>
          <cell r="BR623">
            <v>0</v>
          </cell>
          <cell r="BS623">
            <v>0</v>
          </cell>
          <cell r="BT623">
            <v>0</v>
          </cell>
          <cell r="BU623">
            <v>0</v>
          </cell>
          <cell r="BV623">
            <v>0</v>
          </cell>
          <cell r="BW623">
            <v>0</v>
          </cell>
          <cell r="BY623">
            <v>7404</v>
          </cell>
          <cell r="BZ623">
            <v>43960</v>
          </cell>
        </row>
        <row r="624">
          <cell r="A624">
            <v>0</v>
          </cell>
          <cell r="K624">
            <v>0</v>
          </cell>
          <cell r="M624">
            <v>0</v>
          </cell>
          <cell r="O624">
            <v>0</v>
          </cell>
          <cell r="Q624">
            <v>0</v>
          </cell>
          <cell r="S624">
            <v>0</v>
          </cell>
          <cell r="U624">
            <v>0</v>
          </cell>
          <cell r="V624">
            <v>0</v>
          </cell>
          <cell r="W624">
            <v>0</v>
          </cell>
          <cell r="X624">
            <v>0</v>
          </cell>
          <cell r="Y624">
            <v>0</v>
          </cell>
          <cell r="BO624">
            <v>0</v>
          </cell>
          <cell r="BV624">
            <v>0</v>
          </cell>
          <cell r="BY624" t="str">
            <v>7404 Total</v>
          </cell>
          <cell r="BZ624">
            <v>43960</v>
          </cell>
        </row>
        <row r="625">
          <cell r="A625">
            <v>700066</v>
          </cell>
          <cell r="B625">
            <v>700066</v>
          </cell>
          <cell r="C625" t="str">
            <v>Blaine Desrosiers</v>
          </cell>
          <cell r="D625">
            <v>700066</v>
          </cell>
          <cell r="E625">
            <v>700</v>
          </cell>
          <cell r="F625">
            <v>70</v>
          </cell>
          <cell r="G625" t="str">
            <v>Cornwall-General Fleet Maintnenance</v>
          </cell>
          <cell r="I625">
            <v>0</v>
          </cell>
          <cell r="K625">
            <v>0</v>
          </cell>
          <cell r="M625">
            <v>0</v>
          </cell>
          <cell r="O625">
            <v>0</v>
          </cell>
          <cell r="Q625">
            <v>0</v>
          </cell>
          <cell r="S625">
            <v>0</v>
          </cell>
          <cell r="U625">
            <v>0</v>
          </cell>
          <cell r="V625">
            <v>0</v>
          </cell>
          <cell r="W625">
            <v>0</v>
          </cell>
          <cell r="X625">
            <v>0</v>
          </cell>
          <cell r="Y625">
            <v>0</v>
          </cell>
          <cell r="Z625">
            <v>0</v>
          </cell>
          <cell r="AA625">
            <v>0</v>
          </cell>
          <cell r="AB625">
            <v>0</v>
          </cell>
          <cell r="AC625">
            <v>0</v>
          </cell>
          <cell r="AD625">
            <v>80</v>
          </cell>
          <cell r="AE625">
            <v>4480</v>
          </cell>
          <cell r="AF625">
            <v>0</v>
          </cell>
          <cell r="AG625">
            <v>0</v>
          </cell>
          <cell r="AH625">
            <v>0</v>
          </cell>
          <cell r="AI625">
            <v>0</v>
          </cell>
          <cell r="AJ625">
            <v>0</v>
          </cell>
          <cell r="AK625">
            <v>0</v>
          </cell>
          <cell r="AL625">
            <v>0</v>
          </cell>
          <cell r="AM625">
            <v>0</v>
          </cell>
          <cell r="AN625">
            <v>0</v>
          </cell>
          <cell r="AO625">
            <v>0</v>
          </cell>
          <cell r="AP625">
            <v>0</v>
          </cell>
          <cell r="AQ625">
            <v>0</v>
          </cell>
          <cell r="AS625">
            <v>0</v>
          </cell>
          <cell r="AT625">
            <v>0</v>
          </cell>
          <cell r="AU625">
            <v>0</v>
          </cell>
          <cell r="AV625">
            <v>0</v>
          </cell>
          <cell r="AW625">
            <v>0</v>
          </cell>
          <cell r="AY625">
            <v>0</v>
          </cell>
          <cell r="AZ625">
            <v>0</v>
          </cell>
          <cell r="BA625">
            <v>0</v>
          </cell>
          <cell r="BB625">
            <v>0</v>
          </cell>
          <cell r="BC625">
            <v>0</v>
          </cell>
          <cell r="BD625">
            <v>0</v>
          </cell>
          <cell r="BE625">
            <v>0</v>
          </cell>
          <cell r="BF625">
            <v>0</v>
          </cell>
          <cell r="BG625">
            <v>0</v>
          </cell>
          <cell r="BH625">
            <v>0</v>
          </cell>
          <cell r="BI625">
            <v>0</v>
          </cell>
          <cell r="BJ625">
            <v>0</v>
          </cell>
          <cell r="BK625">
            <v>0</v>
          </cell>
          <cell r="BL625">
            <v>0</v>
          </cell>
          <cell r="BM625">
            <v>0</v>
          </cell>
          <cell r="BN625">
            <v>0</v>
          </cell>
          <cell r="BO625">
            <v>0</v>
          </cell>
          <cell r="BP625">
            <v>816</v>
          </cell>
          <cell r="BQ625">
            <v>33456</v>
          </cell>
          <cell r="BR625">
            <v>0</v>
          </cell>
          <cell r="BS625">
            <v>0</v>
          </cell>
          <cell r="BT625">
            <v>0</v>
          </cell>
          <cell r="BU625">
            <v>0</v>
          </cell>
          <cell r="BV625">
            <v>4000</v>
          </cell>
          <cell r="BW625">
            <v>0</v>
          </cell>
          <cell r="BY625">
            <v>7415</v>
          </cell>
          <cell r="BZ625">
            <v>41936</v>
          </cell>
        </row>
        <row r="626">
          <cell r="A626">
            <v>700067</v>
          </cell>
          <cell r="B626">
            <v>700067</v>
          </cell>
          <cell r="C626" t="str">
            <v>Blaine Desrosiers</v>
          </cell>
          <cell r="D626">
            <v>700067</v>
          </cell>
          <cell r="E626">
            <v>700</v>
          </cell>
          <cell r="F626">
            <v>70</v>
          </cell>
          <cell r="G626" t="str">
            <v>Cornwall-Service Centre Maintenance</v>
          </cell>
          <cell r="I626">
            <v>0</v>
          </cell>
          <cell r="K626">
            <v>0</v>
          </cell>
          <cell r="M626">
            <v>0</v>
          </cell>
          <cell r="O626">
            <v>0</v>
          </cell>
          <cell r="Q626">
            <v>0</v>
          </cell>
          <cell r="S626">
            <v>0</v>
          </cell>
          <cell r="U626">
            <v>0</v>
          </cell>
          <cell r="V626">
            <v>0</v>
          </cell>
          <cell r="W626">
            <v>0</v>
          </cell>
          <cell r="X626">
            <v>0</v>
          </cell>
          <cell r="Y626">
            <v>0</v>
          </cell>
          <cell r="Z626">
            <v>0</v>
          </cell>
          <cell r="AA626">
            <v>0</v>
          </cell>
          <cell r="AB626">
            <v>0</v>
          </cell>
          <cell r="AC626">
            <v>0</v>
          </cell>
          <cell r="AD626">
            <v>80</v>
          </cell>
          <cell r="AE626">
            <v>4480</v>
          </cell>
          <cell r="AF626">
            <v>0</v>
          </cell>
          <cell r="AG626">
            <v>0</v>
          </cell>
          <cell r="AH626">
            <v>0</v>
          </cell>
          <cell r="AI626">
            <v>0</v>
          </cell>
          <cell r="AJ626">
            <v>0</v>
          </cell>
          <cell r="AK626">
            <v>0</v>
          </cell>
          <cell r="AL626">
            <v>0</v>
          </cell>
          <cell r="AM626">
            <v>0</v>
          </cell>
          <cell r="AN626">
            <v>0</v>
          </cell>
          <cell r="AO626">
            <v>0</v>
          </cell>
          <cell r="AP626">
            <v>0</v>
          </cell>
          <cell r="AQ626">
            <v>0</v>
          </cell>
          <cell r="AS626">
            <v>0</v>
          </cell>
          <cell r="AT626">
            <v>0</v>
          </cell>
          <cell r="AU626">
            <v>0</v>
          </cell>
          <cell r="AV626">
            <v>0</v>
          </cell>
          <cell r="AW626">
            <v>0</v>
          </cell>
          <cell r="AY626">
            <v>0</v>
          </cell>
          <cell r="AZ626">
            <v>0</v>
          </cell>
          <cell r="BA626">
            <v>0</v>
          </cell>
          <cell r="BB626">
            <v>0</v>
          </cell>
          <cell r="BC626">
            <v>0</v>
          </cell>
          <cell r="BD626">
            <v>0</v>
          </cell>
          <cell r="BE626">
            <v>0</v>
          </cell>
          <cell r="BF626">
            <v>0</v>
          </cell>
          <cell r="BG626">
            <v>0</v>
          </cell>
          <cell r="BH626">
            <v>0</v>
          </cell>
          <cell r="BI626">
            <v>0</v>
          </cell>
          <cell r="BJ626">
            <v>0</v>
          </cell>
          <cell r="BK626">
            <v>0</v>
          </cell>
          <cell r="BL626">
            <v>960</v>
          </cell>
          <cell r="BM626">
            <v>37440</v>
          </cell>
          <cell r="BN626">
            <v>0</v>
          </cell>
          <cell r="BO626">
            <v>0</v>
          </cell>
          <cell r="BP626">
            <v>2766</v>
          </cell>
          <cell r="BQ626">
            <v>113406</v>
          </cell>
          <cell r="BR626">
            <v>0</v>
          </cell>
          <cell r="BS626">
            <v>0</v>
          </cell>
          <cell r="BT626">
            <v>0</v>
          </cell>
          <cell r="BU626">
            <v>0</v>
          </cell>
          <cell r="BV626">
            <v>200500</v>
          </cell>
          <cell r="BW626">
            <v>0</v>
          </cell>
          <cell r="BY626">
            <v>7415</v>
          </cell>
          <cell r="BZ626">
            <v>355826</v>
          </cell>
        </row>
        <row r="627">
          <cell r="A627">
            <v>700075</v>
          </cell>
          <cell r="B627">
            <v>700075</v>
          </cell>
          <cell r="C627" t="str">
            <v>Blaine Desrosiers</v>
          </cell>
          <cell r="D627">
            <v>700075</v>
          </cell>
          <cell r="E627">
            <v>700</v>
          </cell>
          <cell r="F627">
            <v>70</v>
          </cell>
          <cell r="G627" t="str">
            <v>Cornwall-Property Management Function</v>
          </cell>
          <cell r="I627">
            <v>0</v>
          </cell>
          <cell r="K627">
            <v>0</v>
          </cell>
          <cell r="M627">
            <v>0</v>
          </cell>
          <cell r="O627">
            <v>0</v>
          </cell>
          <cell r="Q627">
            <v>0</v>
          </cell>
          <cell r="S627">
            <v>0</v>
          </cell>
          <cell r="U627">
            <v>0</v>
          </cell>
          <cell r="V627">
            <v>0</v>
          </cell>
          <cell r="W627">
            <v>0</v>
          </cell>
          <cell r="X627">
            <v>0</v>
          </cell>
          <cell r="Y627">
            <v>0</v>
          </cell>
          <cell r="Z627">
            <v>0</v>
          </cell>
          <cell r="AA627">
            <v>0</v>
          </cell>
          <cell r="AB627">
            <v>0</v>
          </cell>
          <cell r="AC627">
            <v>0</v>
          </cell>
          <cell r="AD627">
            <v>280</v>
          </cell>
          <cell r="AE627">
            <v>15680</v>
          </cell>
          <cell r="AF627">
            <v>0</v>
          </cell>
          <cell r="AG627">
            <v>0</v>
          </cell>
          <cell r="AH627">
            <v>0</v>
          </cell>
          <cell r="AI627">
            <v>0</v>
          </cell>
          <cell r="AJ627">
            <v>0</v>
          </cell>
          <cell r="AK627">
            <v>0</v>
          </cell>
          <cell r="AL627">
            <v>0</v>
          </cell>
          <cell r="AM627">
            <v>0</v>
          </cell>
          <cell r="AN627">
            <v>0</v>
          </cell>
          <cell r="AO627">
            <v>0</v>
          </cell>
          <cell r="AP627">
            <v>0</v>
          </cell>
          <cell r="AQ627">
            <v>0</v>
          </cell>
          <cell r="AS627">
            <v>0</v>
          </cell>
          <cell r="AT627">
            <v>0</v>
          </cell>
          <cell r="AU627">
            <v>0</v>
          </cell>
          <cell r="AV627">
            <v>0</v>
          </cell>
          <cell r="AW627">
            <v>0</v>
          </cell>
          <cell r="AY627">
            <v>0</v>
          </cell>
          <cell r="AZ627">
            <v>0</v>
          </cell>
          <cell r="BA627">
            <v>0</v>
          </cell>
          <cell r="BB627">
            <v>0</v>
          </cell>
          <cell r="BC627">
            <v>0</v>
          </cell>
          <cell r="BD627">
            <v>0</v>
          </cell>
          <cell r="BE627">
            <v>0</v>
          </cell>
          <cell r="BF627">
            <v>0</v>
          </cell>
          <cell r="BG627">
            <v>0</v>
          </cell>
          <cell r="BH627">
            <v>0</v>
          </cell>
          <cell r="BI627">
            <v>0</v>
          </cell>
          <cell r="BJ627">
            <v>0</v>
          </cell>
          <cell r="BK627">
            <v>0</v>
          </cell>
          <cell r="BL627">
            <v>200</v>
          </cell>
          <cell r="BM627">
            <v>7800</v>
          </cell>
          <cell r="BN627">
            <v>0</v>
          </cell>
          <cell r="BO627">
            <v>0</v>
          </cell>
          <cell r="BP627">
            <v>0</v>
          </cell>
          <cell r="BQ627">
            <v>0</v>
          </cell>
          <cell r="BR627">
            <v>0</v>
          </cell>
          <cell r="BS627">
            <v>0</v>
          </cell>
          <cell r="BT627">
            <v>0</v>
          </cell>
          <cell r="BU627">
            <v>0</v>
          </cell>
          <cell r="BV627">
            <v>0</v>
          </cell>
          <cell r="BW627">
            <v>0</v>
          </cell>
          <cell r="BY627">
            <v>7415</v>
          </cell>
          <cell r="BZ627">
            <v>23480</v>
          </cell>
        </row>
        <row r="628">
          <cell r="A628">
            <v>0</v>
          </cell>
          <cell r="K628">
            <v>0</v>
          </cell>
          <cell r="M628">
            <v>0</v>
          </cell>
          <cell r="O628">
            <v>0</v>
          </cell>
          <cell r="Q628">
            <v>0</v>
          </cell>
          <cell r="S628">
            <v>0</v>
          </cell>
          <cell r="U628">
            <v>0</v>
          </cell>
          <cell r="V628">
            <v>0</v>
          </cell>
          <cell r="W628">
            <v>0</v>
          </cell>
          <cell r="X628">
            <v>0</v>
          </cell>
          <cell r="Y628">
            <v>0</v>
          </cell>
          <cell r="BO628">
            <v>0</v>
          </cell>
          <cell r="BV628">
            <v>0</v>
          </cell>
          <cell r="BY628" t="str">
            <v>7415 Total</v>
          </cell>
          <cell r="BZ628">
            <v>421242</v>
          </cell>
        </row>
        <row r="629">
          <cell r="A629">
            <v>700013</v>
          </cell>
          <cell r="B629">
            <v>700013</v>
          </cell>
          <cell r="C629" t="str">
            <v>Mike Pescod</v>
          </cell>
          <cell r="D629">
            <v>700013</v>
          </cell>
          <cell r="E629">
            <v>700</v>
          </cell>
          <cell r="F629">
            <v>70</v>
          </cell>
          <cell r="G629" t="str">
            <v>Cornwall-Meter Reading lab &amp; Exp</v>
          </cell>
          <cell r="I629">
            <v>0</v>
          </cell>
          <cell r="K629">
            <v>0</v>
          </cell>
          <cell r="M629">
            <v>0</v>
          </cell>
          <cell r="O629">
            <v>0</v>
          </cell>
          <cell r="Q629">
            <v>0</v>
          </cell>
          <cell r="S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S629">
            <v>0</v>
          </cell>
          <cell r="AT629">
            <v>0</v>
          </cell>
          <cell r="AU629">
            <v>0</v>
          </cell>
          <cell r="AV629">
            <v>0</v>
          </cell>
          <cell r="AW629">
            <v>0</v>
          </cell>
          <cell r="AY629">
            <v>0</v>
          </cell>
          <cell r="AZ629">
            <v>0</v>
          </cell>
          <cell r="BA629">
            <v>0</v>
          </cell>
          <cell r="BB629">
            <v>0</v>
          </cell>
          <cell r="BC629">
            <v>0</v>
          </cell>
          <cell r="BD629">
            <v>0</v>
          </cell>
          <cell r="BE629">
            <v>0</v>
          </cell>
          <cell r="BF629">
            <v>0</v>
          </cell>
          <cell r="BG629">
            <v>0</v>
          </cell>
          <cell r="BH629">
            <v>0</v>
          </cell>
          <cell r="BI629">
            <v>0</v>
          </cell>
          <cell r="BJ629">
            <v>0</v>
          </cell>
          <cell r="BK629">
            <v>0</v>
          </cell>
          <cell r="BL629">
            <v>0</v>
          </cell>
          <cell r="BM629">
            <v>0</v>
          </cell>
          <cell r="BN629">
            <v>0</v>
          </cell>
          <cell r="BO629">
            <v>0</v>
          </cell>
          <cell r="BP629">
            <v>0</v>
          </cell>
          <cell r="BQ629">
            <v>0</v>
          </cell>
          <cell r="BR629">
            <v>0</v>
          </cell>
          <cell r="BS629">
            <v>0</v>
          </cell>
          <cell r="BT629">
            <v>1875</v>
          </cell>
          <cell r="BU629">
            <v>88331.25</v>
          </cell>
          <cell r="BV629">
            <v>63500</v>
          </cell>
          <cell r="BW629">
            <v>0</v>
          </cell>
          <cell r="BY629">
            <v>7500</v>
          </cell>
          <cell r="BZ629">
            <v>151831.25</v>
          </cell>
        </row>
        <row r="630">
          <cell r="A630">
            <v>700014</v>
          </cell>
          <cell r="B630">
            <v>700014</v>
          </cell>
          <cell r="C630" t="str">
            <v>Mike Pescod</v>
          </cell>
          <cell r="D630">
            <v>700014</v>
          </cell>
          <cell r="E630">
            <v>700</v>
          </cell>
          <cell r="F630">
            <v>70</v>
          </cell>
          <cell r="G630" t="str">
            <v>Cornwall-Finals &amp; Reconnects Lab &amp; Exp</v>
          </cell>
          <cell r="I630">
            <v>0</v>
          </cell>
          <cell r="K630">
            <v>0</v>
          </cell>
          <cell r="M630">
            <v>0</v>
          </cell>
          <cell r="O630">
            <v>0</v>
          </cell>
          <cell r="Q630">
            <v>0</v>
          </cell>
          <cell r="S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cell r="AQ630">
            <v>0</v>
          </cell>
          <cell r="AS630">
            <v>0</v>
          </cell>
          <cell r="AT630">
            <v>0</v>
          </cell>
          <cell r="AU630">
            <v>0</v>
          </cell>
          <cell r="AV630">
            <v>0</v>
          </cell>
          <cell r="AW630">
            <v>0</v>
          </cell>
          <cell r="AY630">
            <v>0</v>
          </cell>
          <cell r="AZ630">
            <v>0</v>
          </cell>
          <cell r="BA630">
            <v>0</v>
          </cell>
          <cell r="BB630">
            <v>0</v>
          </cell>
          <cell r="BC630">
            <v>0</v>
          </cell>
          <cell r="BD630">
            <v>0</v>
          </cell>
          <cell r="BE630">
            <v>0</v>
          </cell>
          <cell r="BF630">
            <v>0</v>
          </cell>
          <cell r="BG630">
            <v>0</v>
          </cell>
          <cell r="BH630">
            <v>0</v>
          </cell>
          <cell r="BI630">
            <v>0</v>
          </cell>
          <cell r="BJ630">
            <v>0</v>
          </cell>
          <cell r="BK630">
            <v>0</v>
          </cell>
          <cell r="BL630">
            <v>0</v>
          </cell>
          <cell r="BM630">
            <v>0</v>
          </cell>
          <cell r="BN630">
            <v>0</v>
          </cell>
          <cell r="BO630">
            <v>0</v>
          </cell>
          <cell r="BP630">
            <v>0</v>
          </cell>
          <cell r="BQ630">
            <v>0</v>
          </cell>
          <cell r="BR630">
            <v>0</v>
          </cell>
          <cell r="BS630">
            <v>0</v>
          </cell>
          <cell r="BT630">
            <v>1590</v>
          </cell>
          <cell r="BU630">
            <v>74904.899999999994</v>
          </cell>
          <cell r="BV630">
            <v>0</v>
          </cell>
          <cell r="BW630">
            <v>0</v>
          </cell>
          <cell r="BY630">
            <v>7500</v>
          </cell>
          <cell r="BZ630">
            <v>74904.899999999994</v>
          </cell>
        </row>
        <row r="631">
          <cell r="A631">
            <v>700015</v>
          </cell>
          <cell r="B631">
            <v>700015</v>
          </cell>
          <cell r="C631" t="str">
            <v>Mike Pescod</v>
          </cell>
          <cell r="D631">
            <v>700015</v>
          </cell>
          <cell r="E631">
            <v>700</v>
          </cell>
          <cell r="F631">
            <v>70</v>
          </cell>
          <cell r="G631" t="str">
            <v>Cornwall-Collections lab &amp; Exp</v>
          </cell>
          <cell r="I631">
            <v>0</v>
          </cell>
          <cell r="K631">
            <v>0</v>
          </cell>
          <cell r="M631">
            <v>0</v>
          </cell>
          <cell r="O631">
            <v>0</v>
          </cell>
          <cell r="Q631">
            <v>0</v>
          </cell>
          <cell r="S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P631">
            <v>0</v>
          </cell>
          <cell r="AQ631">
            <v>0</v>
          </cell>
          <cell r="AS631">
            <v>0</v>
          </cell>
          <cell r="AT631">
            <v>0</v>
          </cell>
          <cell r="AU631">
            <v>0</v>
          </cell>
          <cell r="AV631">
            <v>0</v>
          </cell>
          <cell r="AW631">
            <v>0</v>
          </cell>
          <cell r="AY631">
            <v>0</v>
          </cell>
          <cell r="AZ631">
            <v>0</v>
          </cell>
          <cell r="BA631">
            <v>0</v>
          </cell>
          <cell r="BB631">
            <v>0</v>
          </cell>
          <cell r="BC631">
            <v>0</v>
          </cell>
          <cell r="BD631">
            <v>0</v>
          </cell>
          <cell r="BE631">
            <v>0</v>
          </cell>
          <cell r="BF631">
            <v>0</v>
          </cell>
          <cell r="BG631">
            <v>0</v>
          </cell>
          <cell r="BH631">
            <v>0</v>
          </cell>
          <cell r="BI631">
            <v>0</v>
          </cell>
          <cell r="BJ631">
            <v>0</v>
          </cell>
          <cell r="BK631">
            <v>0</v>
          </cell>
          <cell r="BL631">
            <v>0</v>
          </cell>
          <cell r="BM631">
            <v>0</v>
          </cell>
          <cell r="BN631">
            <v>0</v>
          </cell>
          <cell r="BO631">
            <v>0</v>
          </cell>
          <cell r="BP631">
            <v>0</v>
          </cell>
          <cell r="BQ631">
            <v>0</v>
          </cell>
          <cell r="BR631">
            <v>4235</v>
          </cell>
          <cell r="BS631">
            <v>170331.69999999998</v>
          </cell>
          <cell r="BT631">
            <v>1395</v>
          </cell>
          <cell r="BU631">
            <v>65718.45</v>
          </cell>
          <cell r="BV631">
            <v>2000</v>
          </cell>
          <cell r="BW631">
            <v>0</v>
          </cell>
          <cell r="BY631">
            <v>7500</v>
          </cell>
          <cell r="BZ631">
            <v>238050.14999999997</v>
          </cell>
        </row>
        <row r="632">
          <cell r="A632">
            <v>700064</v>
          </cell>
          <cell r="B632">
            <v>700064</v>
          </cell>
          <cell r="C632" t="str">
            <v>Mike Pescod</v>
          </cell>
          <cell r="D632">
            <v>700064</v>
          </cell>
          <cell r="E632">
            <v>700</v>
          </cell>
          <cell r="F632">
            <v>70</v>
          </cell>
          <cell r="G632" t="str">
            <v>Cornwall Customer Billing</v>
          </cell>
          <cell r="I632">
            <v>0</v>
          </cell>
          <cell r="K632">
            <v>0</v>
          </cell>
          <cell r="M632">
            <v>0</v>
          </cell>
          <cell r="O632">
            <v>0</v>
          </cell>
          <cell r="Q632">
            <v>0</v>
          </cell>
          <cell r="S632">
            <v>0</v>
          </cell>
          <cell r="U632">
            <v>0</v>
          </cell>
          <cell r="V632">
            <v>0</v>
          </cell>
          <cell r="W632">
            <v>0</v>
          </cell>
          <cell r="X632">
            <v>0</v>
          </cell>
          <cell r="Y632">
            <v>0</v>
          </cell>
          <cell r="Z632">
            <v>0</v>
          </cell>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S632">
            <v>0</v>
          </cell>
          <cell r="AT632">
            <v>0</v>
          </cell>
          <cell r="AU632">
            <v>0</v>
          </cell>
          <cell r="AV632">
            <v>0</v>
          </cell>
          <cell r="AW632">
            <v>0</v>
          </cell>
          <cell r="AY632">
            <v>0</v>
          </cell>
          <cell r="AZ632">
            <v>0</v>
          </cell>
          <cell r="BA632">
            <v>0</v>
          </cell>
          <cell r="BB632">
            <v>0</v>
          </cell>
          <cell r="BC632">
            <v>0</v>
          </cell>
          <cell r="BD632">
            <v>0</v>
          </cell>
          <cell r="BE632">
            <v>0</v>
          </cell>
          <cell r="BF632">
            <v>0</v>
          </cell>
          <cell r="BG632">
            <v>0</v>
          </cell>
          <cell r="BH632">
            <v>0</v>
          </cell>
          <cell r="BI632">
            <v>0</v>
          </cell>
          <cell r="BJ632">
            <v>0</v>
          </cell>
          <cell r="BK632">
            <v>0</v>
          </cell>
          <cell r="BL632">
            <v>0</v>
          </cell>
          <cell r="BM632">
            <v>0</v>
          </cell>
          <cell r="BO632">
            <v>0</v>
          </cell>
          <cell r="BP632">
            <v>0</v>
          </cell>
          <cell r="BQ632">
            <v>0</v>
          </cell>
          <cell r="BR632">
            <v>2100</v>
          </cell>
          <cell r="BS632">
            <v>84462</v>
          </cell>
          <cell r="BT632">
            <v>0</v>
          </cell>
          <cell r="BU632">
            <v>0</v>
          </cell>
          <cell r="BV632">
            <v>118000</v>
          </cell>
          <cell r="BW632">
            <v>0</v>
          </cell>
          <cell r="BY632">
            <v>7500</v>
          </cell>
          <cell r="BZ632">
            <v>202462</v>
          </cell>
        </row>
        <row r="633">
          <cell r="A633">
            <v>700079</v>
          </cell>
          <cell r="B633">
            <v>700079</v>
          </cell>
          <cell r="C633" t="str">
            <v>Mike Pescod</v>
          </cell>
          <cell r="D633">
            <v>700079</v>
          </cell>
          <cell r="E633">
            <v>700</v>
          </cell>
          <cell r="F633">
            <v>70</v>
          </cell>
          <cell r="G633" t="str">
            <v>CE - General Cust Service expense</v>
          </cell>
          <cell r="I633">
            <v>0</v>
          </cell>
          <cell r="K633">
            <v>0</v>
          </cell>
          <cell r="M633">
            <v>0</v>
          </cell>
          <cell r="O633">
            <v>0</v>
          </cell>
          <cell r="Q633">
            <v>0</v>
          </cell>
          <cell r="S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S633">
            <v>0</v>
          </cell>
          <cell r="AT633">
            <v>0</v>
          </cell>
          <cell r="AU633">
            <v>0</v>
          </cell>
          <cell r="AV633">
            <v>0</v>
          </cell>
          <cell r="AW633">
            <v>0</v>
          </cell>
          <cell r="AY633">
            <v>0</v>
          </cell>
          <cell r="AZ633">
            <v>0</v>
          </cell>
          <cell r="BA633">
            <v>0</v>
          </cell>
          <cell r="BB633">
            <v>0</v>
          </cell>
          <cell r="BC633">
            <v>0</v>
          </cell>
          <cell r="BD633">
            <v>0</v>
          </cell>
          <cell r="BE633">
            <v>0</v>
          </cell>
          <cell r="BF633">
            <v>0</v>
          </cell>
          <cell r="BG633">
            <v>0</v>
          </cell>
          <cell r="BH633">
            <v>0</v>
          </cell>
          <cell r="BI633">
            <v>0</v>
          </cell>
          <cell r="BJ633">
            <v>0</v>
          </cell>
          <cell r="BK633">
            <v>0</v>
          </cell>
          <cell r="BL633">
            <v>0</v>
          </cell>
          <cell r="BM633">
            <v>0</v>
          </cell>
          <cell r="BN633">
            <v>0</v>
          </cell>
          <cell r="BO633">
            <v>0</v>
          </cell>
          <cell r="BP633">
            <v>0</v>
          </cell>
          <cell r="BQ633">
            <v>0</v>
          </cell>
          <cell r="BR633">
            <v>5757</v>
          </cell>
          <cell r="BS633">
            <v>231546.53999999998</v>
          </cell>
          <cell r="BT633">
            <v>1876</v>
          </cell>
          <cell r="BU633">
            <v>88378.36</v>
          </cell>
          <cell r="BV633">
            <v>0</v>
          </cell>
          <cell r="BW633">
            <v>0</v>
          </cell>
          <cell r="BY633">
            <v>7500</v>
          </cell>
          <cell r="BZ633">
            <v>319924.89999999997</v>
          </cell>
        </row>
        <row r="634">
          <cell r="A634">
            <v>700083</v>
          </cell>
          <cell r="B634">
            <v>700083</v>
          </cell>
          <cell r="C634" t="str">
            <v>Mike Pescod</v>
          </cell>
          <cell r="D634">
            <v>700083</v>
          </cell>
          <cell r="E634">
            <v>700</v>
          </cell>
          <cell r="F634">
            <v>70</v>
          </cell>
          <cell r="G634" t="str">
            <v>CE - Bad Debts Provision</v>
          </cell>
          <cell r="I634">
            <v>0</v>
          </cell>
          <cell r="K634">
            <v>0</v>
          </cell>
          <cell r="M634">
            <v>0</v>
          </cell>
          <cell r="O634">
            <v>0</v>
          </cell>
          <cell r="Q634">
            <v>0</v>
          </cell>
          <cell r="S634">
            <v>0</v>
          </cell>
          <cell r="U634">
            <v>0</v>
          </cell>
          <cell r="V634">
            <v>0</v>
          </cell>
          <cell r="W634">
            <v>0</v>
          </cell>
          <cell r="X634">
            <v>0</v>
          </cell>
          <cell r="Y634">
            <v>0</v>
          </cell>
          <cell r="Z634">
            <v>0</v>
          </cell>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S634">
            <v>0</v>
          </cell>
          <cell r="AT634">
            <v>0</v>
          </cell>
          <cell r="AU634">
            <v>0</v>
          </cell>
          <cell r="AV634">
            <v>0</v>
          </cell>
          <cell r="AW634">
            <v>0</v>
          </cell>
          <cell r="AY634">
            <v>0</v>
          </cell>
          <cell r="AZ634">
            <v>0</v>
          </cell>
          <cell r="BA634">
            <v>0</v>
          </cell>
          <cell r="BB634">
            <v>0</v>
          </cell>
          <cell r="BC634">
            <v>0</v>
          </cell>
          <cell r="BD634">
            <v>0</v>
          </cell>
          <cell r="BE634">
            <v>0</v>
          </cell>
          <cell r="BF634">
            <v>0</v>
          </cell>
          <cell r="BG634">
            <v>0</v>
          </cell>
          <cell r="BH634">
            <v>0</v>
          </cell>
          <cell r="BI634">
            <v>0</v>
          </cell>
          <cell r="BJ634">
            <v>0</v>
          </cell>
          <cell r="BK634">
            <v>0</v>
          </cell>
          <cell r="BL634">
            <v>0</v>
          </cell>
          <cell r="BM634">
            <v>0</v>
          </cell>
          <cell r="BN634">
            <v>0</v>
          </cell>
          <cell r="BO634">
            <v>0</v>
          </cell>
          <cell r="BP634">
            <v>0</v>
          </cell>
          <cell r="BQ634">
            <v>0</v>
          </cell>
          <cell r="BR634">
            <v>0</v>
          </cell>
          <cell r="BS634">
            <v>0</v>
          </cell>
          <cell r="BT634">
            <v>0</v>
          </cell>
          <cell r="BU634">
            <v>0</v>
          </cell>
          <cell r="BV634">
            <v>125000</v>
          </cell>
          <cell r="BW634">
            <v>0</v>
          </cell>
          <cell r="BY634">
            <v>7500</v>
          </cell>
          <cell r="BZ634">
            <v>125000</v>
          </cell>
        </row>
        <row r="635">
          <cell r="A635">
            <v>700081</v>
          </cell>
          <cell r="B635">
            <v>700081</v>
          </cell>
          <cell r="C635" t="str">
            <v>Mike Pescod</v>
          </cell>
          <cell r="D635">
            <v>700081</v>
          </cell>
          <cell r="E635">
            <v>700</v>
          </cell>
          <cell r="F635">
            <v>70</v>
          </cell>
          <cell r="G635" t="str">
            <v>CE - Cust Service Supervsion</v>
          </cell>
          <cell r="I635">
            <v>0</v>
          </cell>
          <cell r="K635">
            <v>0</v>
          </cell>
          <cell r="M635">
            <v>0</v>
          </cell>
          <cell r="O635">
            <v>0</v>
          </cell>
          <cell r="Q635">
            <v>0</v>
          </cell>
          <cell r="S635">
            <v>0</v>
          </cell>
          <cell r="U635">
            <v>0</v>
          </cell>
          <cell r="V635">
            <v>0</v>
          </cell>
          <cell r="W635">
            <v>0</v>
          </cell>
          <cell r="X635">
            <v>0</v>
          </cell>
          <cell r="Y635">
            <v>0</v>
          </cell>
          <cell r="Z635">
            <v>0</v>
          </cell>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S635">
            <v>0</v>
          </cell>
          <cell r="AT635">
            <v>0</v>
          </cell>
          <cell r="AU635">
            <v>0</v>
          </cell>
          <cell r="AV635">
            <v>0</v>
          </cell>
          <cell r="AW635">
            <v>0</v>
          </cell>
          <cell r="AX635">
            <v>0</v>
          </cell>
          <cell r="AY635">
            <v>0</v>
          </cell>
          <cell r="AZ635">
            <v>0</v>
          </cell>
          <cell r="BA635">
            <v>0</v>
          </cell>
          <cell r="BB635">
            <v>0</v>
          </cell>
          <cell r="BC635">
            <v>0</v>
          </cell>
          <cell r="BD635">
            <v>0</v>
          </cell>
          <cell r="BE635">
            <v>0</v>
          </cell>
          <cell r="BF635">
            <v>0</v>
          </cell>
          <cell r="BG635">
            <v>0</v>
          </cell>
          <cell r="BH635">
            <v>0</v>
          </cell>
          <cell r="BI635">
            <v>0</v>
          </cell>
          <cell r="BJ635">
            <v>0</v>
          </cell>
          <cell r="BK635">
            <v>0</v>
          </cell>
          <cell r="BL635">
            <v>0</v>
          </cell>
          <cell r="BM635">
            <v>0</v>
          </cell>
          <cell r="BN635">
            <v>450</v>
          </cell>
          <cell r="BO635">
            <v>21150</v>
          </cell>
          <cell r="BP635">
            <v>0</v>
          </cell>
          <cell r="BQ635">
            <v>0</v>
          </cell>
          <cell r="BR635">
            <v>1190</v>
          </cell>
          <cell r="BS635">
            <v>47861.799999999996</v>
          </cell>
          <cell r="BT635">
            <v>0</v>
          </cell>
          <cell r="BU635">
            <v>0</v>
          </cell>
          <cell r="BV635">
            <v>0</v>
          </cell>
          <cell r="BW635">
            <v>0</v>
          </cell>
          <cell r="BY635">
            <v>7500</v>
          </cell>
          <cell r="BZ635">
            <v>69011.799999999988</v>
          </cell>
        </row>
        <row r="636">
          <cell r="BY636" t="str">
            <v>7500 Total</v>
          </cell>
          <cell r="BZ636">
            <v>1181185</v>
          </cell>
        </row>
        <row r="637">
          <cell r="H637">
            <v>0</v>
          </cell>
          <cell r="I637">
            <v>0</v>
          </cell>
          <cell r="J637">
            <v>0</v>
          </cell>
          <cell r="K637">
            <v>0</v>
          </cell>
        </row>
        <row r="642">
          <cell r="G642" t="str">
            <v>Total Available Hours</v>
          </cell>
          <cell r="H642">
            <v>3904</v>
          </cell>
          <cell r="J642">
            <v>8920</v>
          </cell>
          <cell r="L642">
            <v>16113</v>
          </cell>
          <cell r="N642">
            <v>8950</v>
          </cell>
          <cell r="P642">
            <v>20904</v>
          </cell>
          <cell r="R642">
            <v>6880</v>
          </cell>
          <cell r="T642">
            <v>16104</v>
          </cell>
          <cell r="V642">
            <v>8920</v>
          </cell>
          <cell r="X642">
            <v>2866.666666666667</v>
          </cell>
          <cell r="Z642">
            <v>5454</v>
          </cell>
          <cell r="AB642">
            <v>3480</v>
          </cell>
          <cell r="AD642">
            <v>12732</v>
          </cell>
          <cell r="AF642">
            <v>19132.666666666664</v>
          </cell>
          <cell r="AH642">
            <v>3440</v>
          </cell>
          <cell r="AJ642">
            <v>1432</v>
          </cell>
          <cell r="AL642">
            <v>7077</v>
          </cell>
          <cell r="AN642">
            <v>3493</v>
          </cell>
          <cell r="AP642">
            <v>0</v>
          </cell>
          <cell r="AR642">
            <v>0</v>
          </cell>
          <cell r="AT642">
            <v>8640</v>
          </cell>
          <cell r="AV642">
            <v>3480</v>
          </cell>
          <cell r="AX642">
            <v>0</v>
          </cell>
          <cell r="AZ642">
            <v>25884.5</v>
          </cell>
          <cell r="BB642">
            <v>8789</v>
          </cell>
          <cell r="BD642">
            <v>5868</v>
          </cell>
          <cell r="BF642">
            <v>0</v>
          </cell>
          <cell r="BH642">
            <v>1760</v>
          </cell>
          <cell r="BJ642">
            <v>0</v>
          </cell>
          <cell r="BL642">
            <v>5080</v>
          </cell>
          <cell r="BN642">
            <v>3400</v>
          </cell>
          <cell r="BP642">
            <v>8895</v>
          </cell>
          <cell r="BR642">
            <v>14542</v>
          </cell>
          <cell r="BT642">
            <v>10248</v>
          </cell>
          <cell r="BV642">
            <v>248108.83333333334</v>
          </cell>
        </row>
        <row r="643">
          <cell r="BY643" t="str">
            <v>Grand Total</v>
          </cell>
          <cell r="BZ643">
            <v>11028496.820000006</v>
          </cell>
        </row>
        <row r="644">
          <cell r="G644" t="str">
            <v>Total Hours allocated and Dollars</v>
          </cell>
          <cell r="H644">
            <v>4165</v>
          </cell>
          <cell r="I644">
            <v>360105.89999999997</v>
          </cell>
          <cell r="J644">
            <v>8920</v>
          </cell>
          <cell r="K644">
            <v>511205.20000000007</v>
          </cell>
          <cell r="L644">
            <v>16113</v>
          </cell>
          <cell r="M644">
            <v>845287.9800000001</v>
          </cell>
          <cell r="N644">
            <v>8950</v>
          </cell>
          <cell r="O644">
            <v>544786.50000000023</v>
          </cell>
          <cell r="P644">
            <v>20904</v>
          </cell>
          <cell r="Q644">
            <v>1285596</v>
          </cell>
          <cell r="R644">
            <v>6880</v>
          </cell>
          <cell r="S644">
            <v>408396.79999999999</v>
          </cell>
          <cell r="T644">
            <v>0</v>
          </cell>
          <cell r="U644">
            <v>0</v>
          </cell>
          <cell r="V644">
            <v>3424</v>
          </cell>
          <cell r="W644">
            <v>157504</v>
          </cell>
          <cell r="X644">
            <v>0</v>
          </cell>
          <cell r="Y644">
            <v>0</v>
          </cell>
          <cell r="Z644">
            <v>240</v>
          </cell>
          <cell r="AA644">
            <v>10560</v>
          </cell>
          <cell r="AB644">
            <v>0</v>
          </cell>
          <cell r="AC644">
            <v>0</v>
          </cell>
          <cell r="AD644">
            <v>12908</v>
          </cell>
          <cell r="AE644">
            <v>722848</v>
          </cell>
          <cell r="AF644">
            <v>19133</v>
          </cell>
          <cell r="AG644">
            <v>890067.15999999992</v>
          </cell>
          <cell r="AH644">
            <v>529</v>
          </cell>
          <cell r="AI644">
            <v>26450</v>
          </cell>
          <cell r="AJ644">
            <v>1432</v>
          </cell>
          <cell r="AK644">
            <v>78144.240000000005</v>
          </cell>
          <cell r="AL644">
            <v>7077</v>
          </cell>
          <cell r="AM644">
            <v>379610.28</v>
          </cell>
          <cell r="AN644">
            <v>3493</v>
          </cell>
          <cell r="AO644">
            <v>157010.35</v>
          </cell>
          <cell r="AP644">
            <v>0</v>
          </cell>
          <cell r="AQ644">
            <v>0</v>
          </cell>
          <cell r="AR644">
            <v>0</v>
          </cell>
          <cell r="AS644">
            <v>0</v>
          </cell>
          <cell r="AT644">
            <v>0</v>
          </cell>
          <cell r="AU644">
            <v>0</v>
          </cell>
          <cell r="AV644">
            <v>0</v>
          </cell>
          <cell r="AW644">
            <v>0</v>
          </cell>
          <cell r="AX644">
            <v>0</v>
          </cell>
          <cell r="AY644">
            <v>0</v>
          </cell>
          <cell r="AZ644">
            <v>25885</v>
          </cell>
          <cell r="BA644">
            <v>1501588.85</v>
          </cell>
          <cell r="BB644">
            <v>8789</v>
          </cell>
          <cell r="BC644">
            <v>452194.05000000005</v>
          </cell>
          <cell r="BD644">
            <v>5868</v>
          </cell>
          <cell r="BE644">
            <v>311649.48000000004</v>
          </cell>
          <cell r="BF644">
            <v>0</v>
          </cell>
          <cell r="BG644">
            <v>0</v>
          </cell>
          <cell r="BH644">
            <v>641</v>
          </cell>
          <cell r="BI644">
            <v>20512</v>
          </cell>
          <cell r="BJ644">
            <v>0</v>
          </cell>
          <cell r="BK644">
            <v>0</v>
          </cell>
          <cell r="BL644">
            <v>2400</v>
          </cell>
          <cell r="BM644">
            <v>93600</v>
          </cell>
          <cell r="BN644">
            <v>1400</v>
          </cell>
          <cell r="BO644">
            <v>65800</v>
          </cell>
          <cell r="BP644">
            <v>8815</v>
          </cell>
          <cell r="BQ644">
            <v>361415</v>
          </cell>
          <cell r="BR644">
            <v>14542</v>
          </cell>
          <cell r="BS644">
            <v>584879.24</v>
          </cell>
          <cell r="BT644">
            <v>10248</v>
          </cell>
          <cell r="BU644">
            <v>482783.27999999997</v>
          </cell>
          <cell r="BX644">
            <v>7502009.8100000015</v>
          </cell>
        </row>
        <row r="646">
          <cell r="G646" t="str">
            <v>Balance of Hours</v>
          </cell>
          <cell r="H646">
            <v>-261</v>
          </cell>
          <cell r="J646">
            <v>0</v>
          </cell>
          <cell r="L646">
            <v>0</v>
          </cell>
          <cell r="N646">
            <v>0</v>
          </cell>
          <cell r="P646">
            <v>0</v>
          </cell>
          <cell r="R646">
            <v>0</v>
          </cell>
          <cell r="T646">
            <v>16104</v>
          </cell>
          <cell r="V646">
            <v>5496</v>
          </cell>
          <cell r="X646">
            <v>2866.666666666667</v>
          </cell>
          <cell r="Z646">
            <v>5214</v>
          </cell>
          <cell r="AB646">
            <v>3480</v>
          </cell>
          <cell r="AD646">
            <v>-176</v>
          </cell>
          <cell r="AF646">
            <v>-0.33333333333575865</v>
          </cell>
          <cell r="AH646">
            <v>2911</v>
          </cell>
          <cell r="AJ646">
            <v>0</v>
          </cell>
          <cell r="AL646">
            <v>0</v>
          </cell>
          <cell r="AN646">
            <v>0</v>
          </cell>
          <cell r="AP646">
            <v>0</v>
          </cell>
          <cell r="AR646">
            <v>0</v>
          </cell>
          <cell r="AT646">
            <v>8640</v>
          </cell>
          <cell r="AV646">
            <v>3480</v>
          </cell>
          <cell r="AX646">
            <v>0</v>
          </cell>
          <cell r="AY646" t="str">
            <v>??</v>
          </cell>
          <cell r="AZ646">
            <v>-0.5</v>
          </cell>
          <cell r="BB646">
            <v>0</v>
          </cell>
          <cell r="BD646">
            <v>0</v>
          </cell>
          <cell r="BF646">
            <v>0</v>
          </cell>
          <cell r="BH646">
            <v>1119</v>
          </cell>
          <cell r="BJ646">
            <v>0</v>
          </cell>
          <cell r="BL646">
            <v>2680</v>
          </cell>
          <cell r="BN646">
            <v>2000</v>
          </cell>
          <cell r="BP646">
            <v>80</v>
          </cell>
          <cell r="BR646">
            <v>0</v>
          </cell>
          <cell r="BT646">
            <v>0</v>
          </cell>
          <cell r="BV646">
            <v>1720</v>
          </cell>
          <cell r="BX646">
            <v>147102</v>
          </cell>
        </row>
        <row r="647">
          <cell r="H647" t="str">
            <v>Added Hours for Walter for 2.5 Months</v>
          </cell>
          <cell r="AY647" t="str">
            <v xml:space="preserve">Leave alone </v>
          </cell>
          <cell r="BX647" t="str">
            <v>Total Hours Alloacted</v>
          </cell>
        </row>
        <row r="648">
          <cell r="AX648" t="str">
            <v>Diff between me &amp; BD</v>
          </cell>
        </row>
      </sheetData>
      <sheetData sheetId="3"/>
      <sheetData sheetId="4" refreshError="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cell r="AB1">
            <v>28</v>
          </cell>
          <cell r="AC1">
            <v>29</v>
          </cell>
          <cell r="AD1">
            <v>30</v>
          </cell>
          <cell r="AE1">
            <v>31</v>
          </cell>
          <cell r="AF1">
            <v>32</v>
          </cell>
          <cell r="AG1">
            <v>33</v>
          </cell>
          <cell r="AH1">
            <v>34</v>
          </cell>
          <cell r="AI1">
            <v>35</v>
          </cell>
          <cell r="AJ1">
            <v>36</v>
          </cell>
          <cell r="AK1">
            <v>37</v>
          </cell>
          <cell r="AL1">
            <v>38</v>
          </cell>
          <cell r="AM1">
            <v>39</v>
          </cell>
          <cell r="AN1">
            <v>40</v>
          </cell>
          <cell r="AO1">
            <v>41</v>
          </cell>
          <cell r="AP1">
            <v>42</v>
          </cell>
          <cell r="AQ1">
            <v>43</v>
          </cell>
          <cell r="AR1">
            <v>44</v>
          </cell>
          <cell r="AS1">
            <v>45</v>
          </cell>
          <cell r="AT1">
            <v>46</v>
          </cell>
          <cell r="AU1">
            <v>47</v>
          </cell>
          <cell r="AV1">
            <v>48</v>
          </cell>
          <cell r="AW1">
            <v>49</v>
          </cell>
          <cell r="AX1">
            <v>50</v>
          </cell>
          <cell r="AY1">
            <v>51</v>
          </cell>
          <cell r="AZ1">
            <v>52</v>
          </cell>
          <cell r="BA1">
            <v>53</v>
          </cell>
          <cell r="BB1">
            <v>54</v>
          </cell>
          <cell r="BC1">
            <v>55</v>
          </cell>
          <cell r="BD1">
            <v>56</v>
          </cell>
          <cell r="BE1">
            <v>57</v>
          </cell>
          <cell r="BF1">
            <v>58</v>
          </cell>
          <cell r="BG1">
            <v>59</v>
          </cell>
          <cell r="BH1">
            <v>60</v>
          </cell>
          <cell r="BI1">
            <v>61</v>
          </cell>
          <cell r="BJ1">
            <v>62</v>
          </cell>
          <cell r="BK1">
            <v>63</v>
          </cell>
          <cell r="BL1">
            <v>64</v>
          </cell>
          <cell r="BM1">
            <v>65</v>
          </cell>
          <cell r="BN1">
            <v>66</v>
          </cell>
          <cell r="BO1">
            <v>67</v>
          </cell>
          <cell r="BP1">
            <v>68</v>
          </cell>
          <cell r="BQ1">
            <v>69</v>
          </cell>
          <cell r="BR1">
            <v>70</v>
          </cell>
          <cell r="BS1">
            <v>71</v>
          </cell>
          <cell r="BT1">
            <v>72</v>
          </cell>
          <cell r="BU1">
            <v>73</v>
          </cell>
          <cell r="BV1">
            <v>74</v>
          </cell>
          <cell r="BW1">
            <v>75</v>
          </cell>
          <cell r="BX1">
            <v>76</v>
          </cell>
          <cell r="BY1">
            <v>77</v>
          </cell>
          <cell r="BZ1">
            <v>78</v>
          </cell>
          <cell r="CA1">
            <v>79</v>
          </cell>
          <cell r="CB1">
            <v>80</v>
          </cell>
          <cell r="CC1">
            <v>81</v>
          </cell>
          <cell r="CD1">
            <v>82</v>
          </cell>
          <cell r="CE1">
            <v>83</v>
          </cell>
          <cell r="CF1">
            <v>84</v>
          </cell>
          <cell r="CG1">
            <v>85</v>
          </cell>
          <cell r="CH1">
            <v>86</v>
          </cell>
          <cell r="CI1">
            <v>87</v>
          </cell>
          <cell r="CJ1">
            <v>88</v>
          </cell>
          <cell r="CK1">
            <v>89</v>
          </cell>
          <cell r="CL1">
            <v>90</v>
          </cell>
          <cell r="CM1">
            <v>91</v>
          </cell>
          <cell r="CN1">
            <v>92</v>
          </cell>
          <cell r="CO1">
            <v>93</v>
          </cell>
          <cell r="CP1">
            <v>94</v>
          </cell>
          <cell r="CQ1">
            <v>95</v>
          </cell>
          <cell r="CR1">
            <v>96</v>
          </cell>
          <cell r="CS1">
            <v>97</v>
          </cell>
          <cell r="CT1">
            <v>98</v>
          </cell>
          <cell r="CU1">
            <v>99</v>
          </cell>
          <cell r="CV1">
            <v>100</v>
          </cell>
          <cell r="CW1">
            <v>101</v>
          </cell>
          <cell r="CX1">
            <v>102</v>
          </cell>
          <cell r="CY1">
            <v>103</v>
          </cell>
          <cell r="CZ1">
            <v>104</v>
          </cell>
          <cell r="DA1">
            <v>105</v>
          </cell>
          <cell r="DB1">
            <v>106</v>
          </cell>
          <cell r="DC1">
            <v>107</v>
          </cell>
          <cell r="DD1">
            <v>108</v>
          </cell>
          <cell r="DE1">
            <v>109</v>
          </cell>
          <cell r="DF1">
            <v>110</v>
          </cell>
          <cell r="DG1">
            <v>111</v>
          </cell>
          <cell r="DH1">
            <v>112</v>
          </cell>
          <cell r="DI1">
            <v>113</v>
          </cell>
          <cell r="DJ1">
            <v>114</v>
          </cell>
          <cell r="DK1">
            <v>115</v>
          </cell>
          <cell r="DL1">
            <v>116</v>
          </cell>
          <cell r="DM1">
            <v>117</v>
          </cell>
          <cell r="DN1">
            <v>118</v>
          </cell>
          <cell r="DO1">
            <v>119</v>
          </cell>
          <cell r="DP1">
            <v>120</v>
          </cell>
          <cell r="DQ1">
            <v>121</v>
          </cell>
          <cell r="DR1">
            <v>122</v>
          </cell>
          <cell r="DS1">
            <v>123</v>
          </cell>
          <cell r="DT1">
            <v>124</v>
          </cell>
          <cell r="DU1">
            <v>125</v>
          </cell>
          <cell r="DV1">
            <v>126</v>
          </cell>
          <cell r="DW1">
            <v>127</v>
          </cell>
          <cell r="DX1">
            <v>128</v>
          </cell>
          <cell r="DY1">
            <v>129</v>
          </cell>
          <cell r="DZ1">
            <v>130</v>
          </cell>
          <cell r="EA1">
            <v>131</v>
          </cell>
          <cell r="EB1">
            <v>132</v>
          </cell>
        </row>
        <row r="3">
          <cell r="F3" t="str">
            <v>GL</v>
          </cell>
        </row>
        <row r="4">
          <cell r="B4" t="str">
            <v>Responsibility</v>
          </cell>
          <cell r="C4" t="str">
            <v>Order #</v>
          </cell>
          <cell r="D4" t="str">
            <v>Order Type</v>
          </cell>
          <cell r="E4" t="str">
            <v>Co Code</v>
          </cell>
          <cell r="F4" t="str">
            <v>Description</v>
          </cell>
          <cell r="G4" t="str">
            <v>Hours for contracted servcies</v>
          </cell>
          <cell r="H4" t="str">
            <v>Contracted Services</v>
          </cell>
          <cell r="I4" t="str">
            <v>Utilities - Gas, Hydro, Water</v>
          </cell>
          <cell r="J4" t="str">
            <v>Insurances</v>
          </cell>
          <cell r="K4" t="str">
            <v>Licensing, Registration, Inspection</v>
          </cell>
          <cell r="L4" t="str">
            <v>Telephone</v>
          </cell>
          <cell r="M4" t="str">
            <v>Welfare &amp; Pension Administration</v>
          </cell>
          <cell r="N4" t="str">
            <v>Cellular</v>
          </cell>
          <cell r="O4" t="str">
            <v>General Repair &amp; Maintenance</v>
          </cell>
          <cell r="P4" t="str">
            <v>Bank Charges</v>
          </cell>
          <cell r="Q4" t="str">
            <v>Pagers</v>
          </cell>
          <cell r="R4" t="str">
            <v>Other Service Charges</v>
          </cell>
          <cell r="S4" t="str">
            <v>Gas</v>
          </cell>
          <cell r="T4" t="str">
            <v>Water</v>
          </cell>
          <cell r="U4" t="str">
            <v>Cable</v>
          </cell>
          <cell r="V4" t="str">
            <v>Company Hydro</v>
          </cell>
          <cell r="W4" t="str">
            <v>Project Investigations</v>
          </cell>
          <cell r="X4" t="str">
            <v>Counselling Services</v>
          </cell>
          <cell r="Y4" t="str">
            <v>Systems Consultants</v>
          </cell>
          <cell r="Z4" t="str">
            <v>Affiliate Mgmt Fee - Expense</v>
          </cell>
          <cell r="AA4" t="str">
            <v>Legal Fees</v>
          </cell>
          <cell r="AB4" t="str">
            <v>Audit Fees</v>
          </cell>
          <cell r="AC4" t="str">
            <v>Other Consultants</v>
          </cell>
          <cell r="AD4" t="str">
            <v>Lobbyists</v>
          </cell>
          <cell r="AE4" t="str">
            <v>Affilliated Labour &amp; Other Charges</v>
          </cell>
          <cell r="AF4" t="str">
            <v>Cash over or Short</v>
          </cell>
          <cell r="AG4" t="str">
            <v>Rental Agreements</v>
          </cell>
          <cell r="AH4" t="str">
            <v>Credit Bureau</v>
          </cell>
          <cell r="AI4" t="str">
            <v>Customer Damages &amp; Claims</v>
          </cell>
          <cell r="AJ4" t="str">
            <v>Easement Expenses</v>
          </cell>
          <cell r="AK4" t="str">
            <v>Trenching Services</v>
          </cell>
          <cell r="AL4" t="str">
            <v>Personal Protective Equipment</v>
          </cell>
          <cell r="AM4" t="str">
            <v>Enviromental Supplies</v>
          </cell>
          <cell r="AN4" t="e">
            <v>#NAME?</v>
          </cell>
          <cell r="AO4" t="str">
            <v>Software</v>
          </cell>
          <cell r="AP4" t="str">
            <v>Grass Cutting</v>
          </cell>
          <cell r="AQ4" t="str">
            <v>Hand Delivery</v>
          </cell>
          <cell r="AR4" t="str">
            <v>Health &amp; Safety Supplies</v>
          </cell>
          <cell r="AS4" t="str">
            <v>Rock Breaking Services</v>
          </cell>
          <cell r="AT4" t="str">
            <v>Computer Peripherals &amp; Accessories</v>
          </cell>
          <cell r="AU4" t="str">
            <v>Networking ( WAN/Interner)</v>
          </cell>
          <cell r="AV4" t="str">
            <v>Bad Debts</v>
          </cell>
          <cell r="AW4" t="str">
            <v>Miscellaneous</v>
          </cell>
          <cell r="AX4" t="str">
            <v>Couriers</v>
          </cell>
          <cell r="AY4" t="str">
            <v>Office Supplies</v>
          </cell>
          <cell r="AZ4" t="str">
            <v>Freight</v>
          </cell>
          <cell r="BA4" t="str">
            <v>Postage</v>
          </cell>
          <cell r="BB4" t="str">
            <v>Print Matter</v>
          </cell>
          <cell r="BC4" t="str">
            <v>Radios</v>
          </cell>
          <cell r="BD4" t="str">
            <v>Small Tools &amp; Equipment</v>
          </cell>
          <cell r="BE4" t="str">
            <v>Snow Removal</v>
          </cell>
          <cell r="BF4" t="str">
            <v>Subscriptions</v>
          </cell>
          <cell r="BG4" t="str">
            <v>Telephone Maintenance</v>
          </cell>
          <cell r="BH4" t="str">
            <v>Tree trimming, bursh cutting</v>
          </cell>
          <cell r="BI4" t="str">
            <v>Lease - Water Filtration Systems</v>
          </cell>
          <cell r="BJ4" t="str">
            <v>Inventory Scrap &amp; Adjustments</v>
          </cell>
          <cell r="BK4" t="str">
            <v>Zebra Mussels</v>
          </cell>
          <cell r="BL4" t="str">
            <v>Reel Deposits</v>
          </cell>
          <cell r="BM4" t="str">
            <v>Conferences &amp; Seminars</v>
          </cell>
          <cell r="BN4" t="str">
            <v>S/C General Maintenance</v>
          </cell>
          <cell r="BO4" t="str">
            <v>T&amp;D Common Allocations</v>
          </cell>
          <cell r="BP4" t="str">
            <v>Janitorial Supplies</v>
          </cell>
          <cell r="BQ4" t="str">
            <v>Clothing &amp; Other Accessories</v>
          </cell>
          <cell r="BR4" t="str">
            <v>Communications</v>
          </cell>
          <cell r="BS4" t="str">
            <v>Glove Testing</v>
          </cell>
          <cell r="BT4" t="str">
            <v>Publications &amp; Reference Materials</v>
          </cell>
          <cell r="BU4" t="str">
            <v>E, H&amp;S Monitoring &amp; Analysis</v>
          </cell>
          <cell r="BV4" t="str">
            <v>Waste Management - Non-Hazardous</v>
          </cell>
          <cell r="BW4" t="str">
            <v>Waste Management - Hazardous</v>
          </cell>
          <cell r="BX4" t="str">
            <v>General Repair &amp; Maintenance</v>
          </cell>
          <cell r="BY4" t="str">
            <v>Material Handling</v>
          </cell>
          <cell r="BZ4" t="str">
            <v>Work Gloves</v>
          </cell>
          <cell r="CA4" t="str">
            <v>Batteries &amp; Flashlights</v>
          </cell>
          <cell r="CB4" t="str">
            <v>Automotive Supplies</v>
          </cell>
          <cell r="CC4" t="str">
            <v>HVAC Agreement</v>
          </cell>
          <cell r="CD4" t="str">
            <v>Alarm Agreement</v>
          </cell>
          <cell r="CE4" t="str">
            <v>Elevator Agreement</v>
          </cell>
          <cell r="CF4" t="str">
            <v>Plumbing</v>
          </cell>
          <cell r="CG4" t="str">
            <v>Door Maintenance</v>
          </cell>
          <cell r="CH4" t="str">
            <v>Yard &amp; Garden Maintenance</v>
          </cell>
          <cell r="CI4" t="str">
            <v>Parking Lot Maintenance</v>
          </cell>
          <cell r="CJ4" t="str">
            <v>Parking Lot Sealing</v>
          </cell>
          <cell r="CK4" t="str">
            <v>Kitchen Supplies</v>
          </cell>
          <cell r="CL4" t="str">
            <v>Fire Ext. Maintenance</v>
          </cell>
          <cell r="CM4" t="str">
            <v>Sprinkler System</v>
          </cell>
          <cell r="CN4" t="str">
            <v>Electrical Supplies</v>
          </cell>
          <cell r="CO4" t="str">
            <v>Mechanical Supplies</v>
          </cell>
          <cell r="CP4" t="str">
            <v>Coveralls</v>
          </cell>
          <cell r="CQ4" t="str">
            <v>Bird Project</v>
          </cell>
          <cell r="CR4" t="str">
            <v>Spider Project</v>
          </cell>
          <cell r="CS4" t="str">
            <v>Generator Unit Material</v>
          </cell>
          <cell r="CT4" t="str">
            <v>GEC</v>
          </cell>
          <cell r="CU4" t="str">
            <v>Poles &amp; Fixtures - Distribution</v>
          </cell>
          <cell r="CV4" t="str">
            <v>Cost Adjustment (Budget)</v>
          </cell>
          <cell r="CW4" t="str">
            <v>Water Rentals-FSSI</v>
          </cell>
          <cell r="CX4" t="str">
            <v>Conductors &amp; Devices-Distribution Primar</v>
          </cell>
          <cell r="CY4" t="str">
            <v>Conductor &amp; Devices-Distribution Seconda</v>
          </cell>
          <cell r="CZ4" t="str">
            <v>Conductors &amp; Devices-Distr Primary UG</v>
          </cell>
          <cell r="DA4" t="str">
            <v>Conductors &amp; Devices-Distr Secondary UG</v>
          </cell>
          <cell r="DB4" t="str">
            <v>Underground Conduit &amp; Manholes-Transmiss</v>
          </cell>
          <cell r="DC4" t="str">
            <v>Underground Conduit &amp; Manholes-Distribui</v>
          </cell>
          <cell r="DD4" t="str">
            <v>Line Transformer Distribution</v>
          </cell>
          <cell r="DE4" t="str">
            <v>Watthour Meter Distribution</v>
          </cell>
          <cell r="DF4" t="str">
            <v>Combination Meter Distribution</v>
          </cell>
          <cell r="DG4" t="str">
            <v>Property taxes-FSSI</v>
          </cell>
          <cell r="DH4" t="str">
            <v>Misc. Meter Distribution</v>
          </cell>
          <cell r="DI4" t="str">
            <v>Lights Private Area Lighting - Distribut</v>
          </cell>
          <cell r="DJ4" t="str">
            <v>Lights Private Area Lighting - Distribut</v>
          </cell>
          <cell r="DK4" t="str">
            <v>Street Lights Distribution</v>
          </cell>
          <cell r="DL4" t="str">
            <v>Misc Matl/Services - Transformers</v>
          </cell>
          <cell r="DM4" t="str">
            <v>Misc Matl/Services - Poles</v>
          </cell>
          <cell r="DN4" t="str">
            <v>Misc Matl/Services - Conduit</v>
          </cell>
          <cell r="DO4" t="str">
            <v>Misc Matl/Services - Structures</v>
          </cell>
          <cell r="DP4" t="str">
            <v>Misc Matl/Services - Conductors</v>
          </cell>
          <cell r="DQ4" t="str">
            <v>Misc Equipment</v>
          </cell>
          <cell r="DR4" t="str">
            <v>Misc Equipment</v>
          </cell>
          <cell r="DS4" t="str">
            <v>Misc Equipment</v>
          </cell>
          <cell r="DT4" t="str">
            <v>Misc Equipment</v>
          </cell>
          <cell r="DU4" t="str">
            <v>Misc Equipment</v>
          </cell>
          <cell r="DV4" t="str">
            <v>Capital - Furniture &amp; Equipment</v>
          </cell>
          <cell r="DW4" t="str">
            <v>Capital - HARDWARE &amp; SERVERS</v>
          </cell>
          <cell r="DX4" t="str">
            <v>Capital - SOFTWARE</v>
          </cell>
          <cell r="DY4" t="str">
            <v>Capital - Workstations</v>
          </cell>
          <cell r="DZ4" t="str">
            <v>Capital - Workstations</v>
          </cell>
          <cell r="EA4" t="str">
            <v>Capital - Miscellaneous</v>
          </cell>
          <cell r="EB4" t="str">
            <v>Total Materials</v>
          </cell>
        </row>
        <row r="5">
          <cell r="F5" t="str">
            <v>Cost element</v>
          </cell>
          <cell r="H5">
            <v>7901</v>
          </cell>
          <cell r="I5">
            <v>7400</v>
          </cell>
          <cell r="J5">
            <v>7401</v>
          </cell>
          <cell r="K5">
            <v>7402</v>
          </cell>
          <cell r="L5">
            <v>7403</v>
          </cell>
          <cell r="M5">
            <v>7404</v>
          </cell>
          <cell r="N5">
            <v>7405</v>
          </cell>
          <cell r="O5">
            <v>7406</v>
          </cell>
          <cell r="P5">
            <v>7407</v>
          </cell>
          <cell r="Q5">
            <v>7408</v>
          </cell>
          <cell r="R5">
            <v>7410</v>
          </cell>
          <cell r="S5">
            <v>7411</v>
          </cell>
          <cell r="T5">
            <v>7412</v>
          </cell>
          <cell r="U5">
            <v>7413</v>
          </cell>
          <cell r="V5">
            <v>7451</v>
          </cell>
          <cell r="W5">
            <v>7700</v>
          </cell>
          <cell r="X5">
            <v>7701</v>
          </cell>
          <cell r="Y5">
            <v>7702</v>
          </cell>
          <cell r="Z5">
            <v>7703</v>
          </cell>
          <cell r="AA5">
            <v>7704</v>
          </cell>
          <cell r="AB5">
            <v>7705</v>
          </cell>
          <cell r="AC5">
            <v>7706</v>
          </cell>
          <cell r="AD5">
            <v>7707</v>
          </cell>
          <cell r="AE5">
            <v>7708</v>
          </cell>
          <cell r="AF5">
            <v>7900</v>
          </cell>
          <cell r="AG5">
            <v>7902</v>
          </cell>
          <cell r="AH5">
            <v>7903</v>
          </cell>
          <cell r="AI5">
            <v>7904</v>
          </cell>
          <cell r="AJ5">
            <v>7905</v>
          </cell>
          <cell r="AK5">
            <v>7906</v>
          </cell>
          <cell r="AL5">
            <v>7907</v>
          </cell>
          <cell r="AM5">
            <v>7908</v>
          </cell>
          <cell r="AN5">
            <v>7909</v>
          </cell>
          <cell r="AO5">
            <v>7910</v>
          </cell>
          <cell r="AP5">
            <v>7911</v>
          </cell>
          <cell r="AQ5">
            <v>7912</v>
          </cell>
          <cell r="AR5">
            <v>7913</v>
          </cell>
          <cell r="AS5">
            <v>7914</v>
          </cell>
          <cell r="AT5">
            <v>7915</v>
          </cell>
          <cell r="AU5">
            <v>7916</v>
          </cell>
          <cell r="AV5">
            <v>7917</v>
          </cell>
          <cell r="AW5">
            <v>7918</v>
          </cell>
          <cell r="AX5">
            <v>7919</v>
          </cell>
          <cell r="AY5">
            <v>7920</v>
          </cell>
          <cell r="AZ5">
            <v>7921</v>
          </cell>
          <cell r="BA5">
            <v>7922</v>
          </cell>
          <cell r="BB5">
            <v>7923</v>
          </cell>
          <cell r="BC5">
            <v>7924</v>
          </cell>
          <cell r="BD5">
            <v>7925</v>
          </cell>
          <cell r="BE5">
            <v>7926</v>
          </cell>
          <cell r="BF5">
            <v>7927</v>
          </cell>
          <cell r="BG5">
            <v>7928</v>
          </cell>
          <cell r="BH5">
            <v>7929</v>
          </cell>
          <cell r="BI5">
            <v>7930</v>
          </cell>
          <cell r="BJ5">
            <v>7931</v>
          </cell>
          <cell r="BK5">
            <v>7932</v>
          </cell>
          <cell r="BL5">
            <v>7933</v>
          </cell>
          <cell r="BM5">
            <v>7934</v>
          </cell>
          <cell r="BN5">
            <v>7935</v>
          </cell>
          <cell r="BO5">
            <v>7936</v>
          </cell>
          <cell r="BP5">
            <v>7937</v>
          </cell>
          <cell r="BQ5">
            <v>7938</v>
          </cell>
          <cell r="BR5">
            <v>7939</v>
          </cell>
          <cell r="BS5">
            <v>7940</v>
          </cell>
          <cell r="BT5">
            <v>7941</v>
          </cell>
          <cell r="BU5">
            <v>7942</v>
          </cell>
          <cell r="BV5">
            <v>7943</v>
          </cell>
          <cell r="BW5">
            <v>7944</v>
          </cell>
          <cell r="BX5">
            <v>7945</v>
          </cell>
          <cell r="BY5">
            <v>7946</v>
          </cell>
          <cell r="BZ5">
            <v>7947</v>
          </cell>
          <cell r="CA5">
            <v>7948</v>
          </cell>
          <cell r="CB5">
            <v>7949</v>
          </cell>
          <cell r="CC5">
            <v>7950</v>
          </cell>
          <cell r="CD5">
            <v>7951</v>
          </cell>
          <cell r="CE5">
            <v>7952</v>
          </cell>
          <cell r="CF5">
            <v>7953</v>
          </cell>
          <cell r="CG5">
            <v>7954</v>
          </cell>
          <cell r="CH5">
            <v>7955</v>
          </cell>
          <cell r="CI5">
            <v>7956</v>
          </cell>
          <cell r="CJ5">
            <v>7957</v>
          </cell>
          <cell r="CK5">
            <v>7958</v>
          </cell>
          <cell r="CL5">
            <v>7959</v>
          </cell>
          <cell r="CM5">
            <v>7960</v>
          </cell>
          <cell r="CN5">
            <v>7961</v>
          </cell>
          <cell r="CO5">
            <v>7962</v>
          </cell>
          <cell r="CP5">
            <v>7963</v>
          </cell>
          <cell r="CQ5">
            <v>7964</v>
          </cell>
          <cell r="CR5">
            <v>7965</v>
          </cell>
          <cell r="CS5">
            <v>7999</v>
          </cell>
          <cell r="CT5">
            <v>8985</v>
          </cell>
          <cell r="CU5">
            <v>8903</v>
          </cell>
          <cell r="CV5">
            <v>8990</v>
          </cell>
          <cell r="CW5">
            <v>7982</v>
          </cell>
          <cell r="CX5">
            <v>8906</v>
          </cell>
          <cell r="CY5">
            <v>8907</v>
          </cell>
          <cell r="CZ5">
            <v>8908</v>
          </cell>
          <cell r="DA5">
            <v>8909</v>
          </cell>
          <cell r="DB5">
            <v>8910</v>
          </cell>
          <cell r="DC5">
            <v>8911</v>
          </cell>
          <cell r="DD5">
            <v>8912</v>
          </cell>
          <cell r="DE5">
            <v>8913</v>
          </cell>
          <cell r="DF5">
            <v>8914</v>
          </cell>
          <cell r="DG5">
            <v>7981</v>
          </cell>
          <cell r="DH5">
            <v>8916</v>
          </cell>
          <cell r="DI5">
            <v>8917</v>
          </cell>
          <cell r="DJ5">
            <v>8918</v>
          </cell>
          <cell r="DK5">
            <v>8919</v>
          </cell>
          <cell r="DL5">
            <v>8920</v>
          </cell>
          <cell r="DM5">
            <v>8921</v>
          </cell>
          <cell r="DN5">
            <v>8922</v>
          </cell>
          <cell r="DO5">
            <v>8923</v>
          </cell>
          <cell r="DP5">
            <v>8924</v>
          </cell>
          <cell r="DQ5">
            <v>8925</v>
          </cell>
          <cell r="DR5">
            <v>8926</v>
          </cell>
          <cell r="DS5">
            <v>8927</v>
          </cell>
          <cell r="DT5">
            <v>8928</v>
          </cell>
          <cell r="DU5">
            <v>8929</v>
          </cell>
          <cell r="DV5">
            <v>8930</v>
          </cell>
          <cell r="DW5">
            <v>8931</v>
          </cell>
          <cell r="DX5">
            <v>8932</v>
          </cell>
          <cell r="DY5">
            <v>8933</v>
          </cell>
          <cell r="DZ5">
            <v>8934</v>
          </cell>
          <cell r="EA5">
            <v>8935</v>
          </cell>
        </row>
        <row r="7">
          <cell r="A7">
            <v>100121</v>
          </cell>
          <cell r="B7" t="str">
            <v>S Sheogobind</v>
          </cell>
          <cell r="C7">
            <v>100121</v>
          </cell>
          <cell r="D7">
            <v>100</v>
          </cell>
          <cell r="E7">
            <v>20</v>
          </cell>
          <cell r="F7" t="str">
            <v>FE-Station 11 Projects</v>
          </cell>
          <cell r="H7">
            <v>25000</v>
          </cell>
          <cell r="EB7">
            <v>25000</v>
          </cell>
        </row>
        <row r="8">
          <cell r="A8">
            <v>100136</v>
          </cell>
          <cell r="B8" t="str">
            <v>S Sheogobind</v>
          </cell>
          <cell r="C8">
            <v>100136</v>
          </cell>
          <cell r="D8">
            <v>100</v>
          </cell>
          <cell r="E8">
            <v>20</v>
          </cell>
          <cell r="F8" t="str">
            <v>FE-Station 17 Projects</v>
          </cell>
          <cell r="H8">
            <v>5857</v>
          </cell>
          <cell r="DQ8">
            <v>84143</v>
          </cell>
          <cell r="EB8">
            <v>90000</v>
          </cell>
        </row>
        <row r="9">
          <cell r="A9">
            <v>100481</v>
          </cell>
          <cell r="B9" t="str">
            <v>S Sheogobind</v>
          </cell>
          <cell r="C9">
            <v>100481</v>
          </cell>
          <cell r="D9">
            <v>100</v>
          </cell>
          <cell r="E9">
            <v>20</v>
          </cell>
          <cell r="F9" t="str">
            <v>FE-Station 18 Projects</v>
          </cell>
          <cell r="DQ9">
            <v>20075</v>
          </cell>
          <cell r="EB9">
            <v>20075</v>
          </cell>
        </row>
        <row r="10">
          <cell r="A10">
            <v>100640</v>
          </cell>
          <cell r="B10" t="str">
            <v>S Sheogobind</v>
          </cell>
          <cell r="C10">
            <v>100640</v>
          </cell>
          <cell r="D10">
            <v>100</v>
          </cell>
          <cell r="E10">
            <v>20</v>
          </cell>
          <cell r="F10" t="str">
            <v>FE-Line 2 Projects-Transmission</v>
          </cell>
          <cell r="H10">
            <v>41045</v>
          </cell>
          <cell r="DQ10">
            <v>28800</v>
          </cell>
          <cell r="EB10">
            <v>69845</v>
          </cell>
        </row>
        <row r="11">
          <cell r="A11">
            <v>100642</v>
          </cell>
          <cell r="B11" t="str">
            <v>S Sheogobind</v>
          </cell>
          <cell r="C11">
            <v>100642</v>
          </cell>
          <cell r="D11">
            <v>100</v>
          </cell>
          <cell r="E11">
            <v>20</v>
          </cell>
          <cell r="F11" t="str">
            <v>FE-Line 6 Projects-Transmission</v>
          </cell>
          <cell r="H11">
            <v>50000</v>
          </cell>
          <cell r="EB11">
            <v>50000</v>
          </cell>
        </row>
        <row r="12">
          <cell r="A12">
            <v>100645</v>
          </cell>
          <cell r="B12" t="str">
            <v>John Sander</v>
          </cell>
          <cell r="C12">
            <v>100645</v>
          </cell>
          <cell r="D12">
            <v>100</v>
          </cell>
          <cell r="E12">
            <v>20</v>
          </cell>
          <cell r="F12" t="str">
            <v>FE-Remote ITU Purchase &amp; Installation</v>
          </cell>
          <cell r="EB12">
            <v>0</v>
          </cell>
        </row>
        <row r="13">
          <cell r="A13">
            <v>100740</v>
          </cell>
          <cell r="B13" t="str">
            <v>S Sheogobind</v>
          </cell>
          <cell r="C13">
            <v>100740</v>
          </cell>
          <cell r="D13">
            <v>100</v>
          </cell>
          <cell r="E13">
            <v>20</v>
          </cell>
          <cell r="F13" t="str">
            <v>FE-Line 5, 7, &amp; 8 Retire Sections-Transm</v>
          </cell>
          <cell r="H13">
            <v>25000</v>
          </cell>
          <cell r="EB13">
            <v>25000</v>
          </cell>
        </row>
        <row r="14">
          <cell r="A14">
            <v>100820</v>
          </cell>
          <cell r="B14" t="str">
            <v>S Sheogobind</v>
          </cell>
          <cell r="C14">
            <v>100820</v>
          </cell>
          <cell r="D14">
            <v>100</v>
          </cell>
          <cell r="E14">
            <v>20</v>
          </cell>
          <cell r="F14" t="str">
            <v>FE-Misc Transmission Projects</v>
          </cell>
          <cell r="EB14">
            <v>0</v>
          </cell>
        </row>
        <row r="15">
          <cell r="A15">
            <v>100902</v>
          </cell>
          <cell r="B15" t="str">
            <v>S Sheogobind</v>
          </cell>
          <cell r="C15">
            <v>100902</v>
          </cell>
          <cell r="D15">
            <v>100</v>
          </cell>
          <cell r="E15">
            <v>20</v>
          </cell>
          <cell r="F15" t="str">
            <v>FE-Repairs to Tower # 27-Structural</v>
          </cell>
          <cell r="H15">
            <v>25000</v>
          </cell>
          <cell r="DQ15">
            <v>25000</v>
          </cell>
          <cell r="EB15">
            <v>50000</v>
          </cell>
        </row>
        <row r="16">
          <cell r="A16">
            <v>100999</v>
          </cell>
          <cell r="B16" t="str">
            <v>S Sheogobind</v>
          </cell>
          <cell r="C16">
            <v>100999</v>
          </cell>
          <cell r="D16">
            <v>100</v>
          </cell>
          <cell r="E16">
            <v>20</v>
          </cell>
          <cell r="F16" t="str">
            <v>FE-Project Fortran</v>
          </cell>
          <cell r="H16">
            <v>96800</v>
          </cell>
          <cell r="DQ16">
            <v>75000</v>
          </cell>
          <cell r="EB16">
            <v>171800</v>
          </cell>
        </row>
        <row r="17">
          <cell r="A17">
            <v>0</v>
          </cell>
          <cell r="EB17">
            <v>0</v>
          </cell>
        </row>
        <row r="18">
          <cell r="A18">
            <v>100120</v>
          </cell>
          <cell r="B18" t="str">
            <v>S Sheogobind</v>
          </cell>
          <cell r="C18">
            <v>100120</v>
          </cell>
          <cell r="D18">
            <v>100</v>
          </cell>
          <cell r="E18">
            <v>20</v>
          </cell>
          <cell r="F18" t="str">
            <v>FE -Install new Station 13</v>
          </cell>
          <cell r="EB18">
            <v>0</v>
          </cell>
        </row>
        <row r="19">
          <cell r="A19">
            <v>100122</v>
          </cell>
          <cell r="B19" t="str">
            <v>S Sheogobind</v>
          </cell>
          <cell r="C19">
            <v>100122</v>
          </cell>
          <cell r="D19">
            <v>100</v>
          </cell>
          <cell r="E19">
            <v>20</v>
          </cell>
          <cell r="F19" t="str">
            <v>FE-Delta to Wye Conversion</v>
          </cell>
          <cell r="H19">
            <v>279999.78000000003</v>
          </cell>
          <cell r="DQ19">
            <v>275000</v>
          </cell>
          <cell r="EB19">
            <v>554999.78</v>
          </cell>
        </row>
        <row r="20">
          <cell r="A20">
            <v>100123</v>
          </cell>
          <cell r="B20" t="str">
            <v>S Sheogobind</v>
          </cell>
          <cell r="C20">
            <v>100123</v>
          </cell>
          <cell r="D20">
            <v>100</v>
          </cell>
          <cell r="E20">
            <v>20</v>
          </cell>
          <cell r="F20" t="str">
            <v>FE-Install New Transformers</v>
          </cell>
          <cell r="DQ20">
            <v>242415</v>
          </cell>
          <cell r="EB20">
            <v>242415</v>
          </cell>
        </row>
        <row r="21">
          <cell r="A21">
            <v>100124</v>
          </cell>
          <cell r="B21" t="str">
            <v>S Sheogobind</v>
          </cell>
          <cell r="C21">
            <v>100124</v>
          </cell>
          <cell r="D21">
            <v>100</v>
          </cell>
          <cell r="E21">
            <v>20</v>
          </cell>
          <cell r="F21" t="str">
            <v>FE-Distribution Upgrades</v>
          </cell>
          <cell r="H21">
            <v>15075</v>
          </cell>
          <cell r="DQ21">
            <v>36815</v>
          </cell>
          <cell r="EB21">
            <v>51890</v>
          </cell>
        </row>
        <row r="22">
          <cell r="A22">
            <v>100125</v>
          </cell>
          <cell r="B22" t="str">
            <v>S Sheogobind</v>
          </cell>
          <cell r="C22">
            <v>100125</v>
          </cell>
          <cell r="D22">
            <v>100</v>
          </cell>
          <cell r="E22">
            <v>20</v>
          </cell>
          <cell r="F22" t="str">
            <v>FE-New Service Lines</v>
          </cell>
          <cell r="H22">
            <v>15075</v>
          </cell>
          <cell r="DQ22">
            <v>164925</v>
          </cell>
          <cell r="EB22">
            <v>180000</v>
          </cell>
        </row>
        <row r="23">
          <cell r="A23">
            <v>100127</v>
          </cell>
          <cell r="B23" t="str">
            <v>S Sheogobind</v>
          </cell>
          <cell r="C23">
            <v>100127</v>
          </cell>
          <cell r="D23">
            <v>100</v>
          </cell>
          <cell r="E23">
            <v>20</v>
          </cell>
          <cell r="F23" t="str">
            <v>FE-Station 12 Projects</v>
          </cell>
          <cell r="DQ23">
            <v>250000</v>
          </cell>
          <cell r="EB23">
            <v>250000</v>
          </cell>
        </row>
        <row r="24">
          <cell r="A24">
            <v>100128</v>
          </cell>
          <cell r="B24" t="str">
            <v>S Sheogobind</v>
          </cell>
          <cell r="C24">
            <v>100128</v>
          </cell>
          <cell r="D24">
            <v>100</v>
          </cell>
          <cell r="E24">
            <v>20</v>
          </cell>
          <cell r="F24" t="str">
            <v>FE-New Meters</v>
          </cell>
          <cell r="DQ24">
            <v>81000</v>
          </cell>
          <cell r="EB24">
            <v>81000</v>
          </cell>
        </row>
        <row r="25">
          <cell r="A25">
            <v>101113</v>
          </cell>
          <cell r="B25" t="str">
            <v>S Sheogobind</v>
          </cell>
          <cell r="C25">
            <v>101113</v>
          </cell>
          <cell r="D25">
            <v>100</v>
          </cell>
          <cell r="E25">
            <v>20</v>
          </cell>
          <cell r="F25" t="str">
            <v>FE - Dodds Court Rebuild</v>
          </cell>
          <cell r="H25">
            <v>0</v>
          </cell>
          <cell r="DQ25">
            <v>0</v>
          </cell>
          <cell r="EB25">
            <v>0</v>
          </cell>
        </row>
        <row r="26">
          <cell r="A26">
            <v>100130</v>
          </cell>
          <cell r="B26" t="str">
            <v>S Sheogobind</v>
          </cell>
          <cell r="C26">
            <v>100130</v>
          </cell>
          <cell r="D26">
            <v>100</v>
          </cell>
          <cell r="E26">
            <v>20</v>
          </cell>
          <cell r="F26" t="str">
            <v>FE-17L9 Extension</v>
          </cell>
          <cell r="EB26">
            <v>0</v>
          </cell>
        </row>
        <row r="27">
          <cell r="A27">
            <v>100131</v>
          </cell>
          <cell r="B27" t="str">
            <v>S Sheogobind</v>
          </cell>
          <cell r="C27">
            <v>100131</v>
          </cell>
          <cell r="D27">
            <v>100</v>
          </cell>
          <cell r="E27">
            <v>20</v>
          </cell>
          <cell r="F27" t="str">
            <v>FE-Purchase New Land Mgmt System</v>
          </cell>
          <cell r="H27">
            <v>20000</v>
          </cell>
          <cell r="EB27">
            <v>20000</v>
          </cell>
        </row>
        <row r="28">
          <cell r="A28">
            <v>100137</v>
          </cell>
          <cell r="B28" t="str">
            <v>S Sheogobind</v>
          </cell>
          <cell r="C28">
            <v>100137</v>
          </cell>
          <cell r="D28">
            <v>100</v>
          </cell>
          <cell r="E28">
            <v>20</v>
          </cell>
          <cell r="F28" t="str">
            <v>FE-Station 15 Projects</v>
          </cell>
          <cell r="DQ28">
            <v>15000</v>
          </cell>
          <cell r="EB28">
            <v>15000</v>
          </cell>
        </row>
        <row r="29">
          <cell r="A29">
            <v>100182</v>
          </cell>
          <cell r="B29" t="str">
            <v>S Sheogobind</v>
          </cell>
          <cell r="C29">
            <v>100182</v>
          </cell>
          <cell r="D29">
            <v>100</v>
          </cell>
          <cell r="E29">
            <v>20</v>
          </cell>
          <cell r="F29" t="str">
            <v>FE-Tools &amp; Equipment Distribution</v>
          </cell>
          <cell r="DQ29">
            <v>60000</v>
          </cell>
          <cell r="EB29">
            <v>60000</v>
          </cell>
        </row>
        <row r="30">
          <cell r="A30">
            <v>100240</v>
          </cell>
          <cell r="B30" t="str">
            <v>Blaine Desrosiers</v>
          </cell>
          <cell r="C30">
            <v>100240</v>
          </cell>
          <cell r="D30">
            <v>100</v>
          </cell>
          <cell r="E30">
            <v>20</v>
          </cell>
          <cell r="F30" t="str">
            <v>FE-Transportation Equipment for Inc.</v>
          </cell>
          <cell r="DQ30">
            <v>-100000</v>
          </cell>
          <cell r="EA30">
            <v>275000</v>
          </cell>
          <cell r="EB30">
            <v>175000</v>
          </cell>
        </row>
        <row r="31">
          <cell r="A31">
            <v>100480</v>
          </cell>
          <cell r="B31" t="str">
            <v>S Sheogobind</v>
          </cell>
          <cell r="C31">
            <v>100480</v>
          </cell>
          <cell r="D31">
            <v>100</v>
          </cell>
          <cell r="E31">
            <v>20</v>
          </cell>
          <cell r="F31" t="str">
            <v>FE-Station 16 Projects</v>
          </cell>
          <cell r="DQ31">
            <v>12000</v>
          </cell>
          <cell r="EB31">
            <v>12000</v>
          </cell>
        </row>
        <row r="32">
          <cell r="A32">
            <v>100482</v>
          </cell>
          <cell r="B32" t="str">
            <v>S Sheogobind</v>
          </cell>
          <cell r="C32">
            <v>100482</v>
          </cell>
          <cell r="D32">
            <v>100</v>
          </cell>
          <cell r="E32">
            <v>20</v>
          </cell>
          <cell r="F32" t="str">
            <v>FE-Distribution Projects</v>
          </cell>
          <cell r="H32">
            <v>0</v>
          </cell>
          <cell r="EB32">
            <v>0</v>
          </cell>
        </row>
        <row r="33">
          <cell r="A33">
            <v>100483</v>
          </cell>
          <cell r="B33" t="str">
            <v>S Sheogobind</v>
          </cell>
          <cell r="C33">
            <v>100483</v>
          </cell>
          <cell r="D33">
            <v>100</v>
          </cell>
          <cell r="E33">
            <v>20</v>
          </cell>
          <cell r="F33" t="str">
            <v>FE-Install of Reclos.- Ratio Transform</v>
          </cell>
          <cell r="DQ33">
            <v>10000</v>
          </cell>
          <cell r="EB33">
            <v>10000</v>
          </cell>
        </row>
        <row r="34">
          <cell r="A34">
            <v>100484</v>
          </cell>
          <cell r="B34" t="str">
            <v>S Sheogobind</v>
          </cell>
          <cell r="C34">
            <v>100484</v>
          </cell>
          <cell r="D34">
            <v>100</v>
          </cell>
          <cell r="E34">
            <v>20</v>
          </cell>
          <cell r="F34" t="str">
            <v>FE-Distribution Rebuilds Storms</v>
          </cell>
          <cell r="DQ34">
            <v>25000</v>
          </cell>
          <cell r="EB34">
            <v>25000</v>
          </cell>
        </row>
        <row r="35">
          <cell r="A35">
            <v>100485</v>
          </cell>
          <cell r="B35" t="str">
            <v>S Sheogobind</v>
          </cell>
          <cell r="C35">
            <v>100485</v>
          </cell>
          <cell r="D35">
            <v>100</v>
          </cell>
          <cell r="E35">
            <v>20</v>
          </cell>
          <cell r="F35" t="str">
            <v>FE-Communication Projects</v>
          </cell>
          <cell r="EB35">
            <v>0</v>
          </cell>
        </row>
        <row r="36">
          <cell r="A36">
            <v>100641</v>
          </cell>
          <cell r="B36" t="str">
            <v>S Sheogobind</v>
          </cell>
          <cell r="C36">
            <v>100641</v>
          </cell>
          <cell r="D36">
            <v>100</v>
          </cell>
          <cell r="E36">
            <v>20</v>
          </cell>
          <cell r="F36" t="str">
            <v>FE-Station 19 Projects</v>
          </cell>
          <cell r="EB36">
            <v>0</v>
          </cell>
        </row>
        <row r="37">
          <cell r="A37">
            <v>100702</v>
          </cell>
          <cell r="B37" t="str">
            <v>S Sheogobind</v>
          </cell>
          <cell r="C37">
            <v>100702</v>
          </cell>
          <cell r="D37">
            <v>100</v>
          </cell>
          <cell r="E37">
            <v>20</v>
          </cell>
          <cell r="F37" t="str">
            <v>FE-GENERAL CAPITAL CHARGES</v>
          </cell>
          <cell r="CT37">
            <v>488555.02</v>
          </cell>
          <cell r="EB37">
            <v>488555.02</v>
          </cell>
        </row>
        <row r="38">
          <cell r="A38">
            <v>100737</v>
          </cell>
          <cell r="B38" t="str">
            <v>S Sheogobind</v>
          </cell>
          <cell r="C38">
            <v>100737</v>
          </cell>
          <cell r="D38">
            <v>100</v>
          </cell>
          <cell r="E38">
            <v>20</v>
          </cell>
          <cell r="F38" t="str">
            <v>FE-Station 13 Retirement Project</v>
          </cell>
          <cell r="DQ38">
            <v>0</v>
          </cell>
          <cell r="EB38">
            <v>0</v>
          </cell>
        </row>
        <row r="39">
          <cell r="A39">
            <v>100738</v>
          </cell>
          <cell r="B39" t="str">
            <v>S Sheogobind</v>
          </cell>
          <cell r="C39">
            <v>100738</v>
          </cell>
          <cell r="D39">
            <v>100</v>
          </cell>
          <cell r="E39">
            <v>20</v>
          </cell>
          <cell r="F39" t="str">
            <v>FE-Upgrade VHF Radio System-Dist</v>
          </cell>
          <cell r="DQ39">
            <v>25000</v>
          </cell>
          <cell r="EB39">
            <v>25000</v>
          </cell>
        </row>
        <row r="40">
          <cell r="A40">
            <v>100739</v>
          </cell>
          <cell r="B40" t="str">
            <v>S Sheogobind</v>
          </cell>
          <cell r="C40">
            <v>100739</v>
          </cell>
          <cell r="D40">
            <v>100</v>
          </cell>
          <cell r="E40">
            <v>20</v>
          </cell>
          <cell r="F40" t="str">
            <v>FE-Upgrade Scada System-Distribution</v>
          </cell>
          <cell r="DQ40">
            <v>12000</v>
          </cell>
          <cell r="EB40">
            <v>12000</v>
          </cell>
        </row>
        <row r="41">
          <cell r="A41">
            <v>100760</v>
          </cell>
          <cell r="B41" t="str">
            <v>S Sheogobind</v>
          </cell>
          <cell r="C41">
            <v>100760</v>
          </cell>
          <cell r="D41">
            <v>100</v>
          </cell>
          <cell r="E41">
            <v>20</v>
          </cell>
          <cell r="F41" t="str">
            <v>FE-Distribution System Additions</v>
          </cell>
          <cell r="H41">
            <v>13538</v>
          </cell>
          <cell r="DQ41">
            <v>12462</v>
          </cell>
          <cell r="EB41">
            <v>26000</v>
          </cell>
        </row>
        <row r="42">
          <cell r="A42">
            <v>100900</v>
          </cell>
          <cell r="B42" t="str">
            <v>S Sheogobind</v>
          </cell>
          <cell r="C42">
            <v>100900</v>
          </cell>
          <cell r="D42">
            <v>100</v>
          </cell>
          <cell r="E42">
            <v>20</v>
          </cell>
          <cell r="F42" t="str">
            <v>FE-Install 34.5 kv O/H Fault Indicators</v>
          </cell>
          <cell r="EB42">
            <v>0</v>
          </cell>
        </row>
        <row r="43">
          <cell r="A43">
            <v>100901</v>
          </cell>
          <cell r="B43" t="str">
            <v>S Sheogobind</v>
          </cell>
          <cell r="C43">
            <v>100901</v>
          </cell>
          <cell r="D43">
            <v>100</v>
          </cell>
          <cell r="E43">
            <v>20</v>
          </cell>
          <cell r="F43" t="str">
            <v>FE-Mapping Project</v>
          </cell>
          <cell r="EB43">
            <v>0</v>
          </cell>
        </row>
        <row r="44">
          <cell r="A44">
            <v>101065</v>
          </cell>
          <cell r="B44" t="str">
            <v>S Sheogobind</v>
          </cell>
          <cell r="C44">
            <v>101065</v>
          </cell>
          <cell r="D44">
            <v>100</v>
          </cell>
          <cell r="E44">
            <v>20</v>
          </cell>
          <cell r="F44" t="str">
            <v>FE- CNPI Land Easements</v>
          </cell>
          <cell r="DQ44">
            <v>40000</v>
          </cell>
          <cell r="EB44">
            <v>40000</v>
          </cell>
        </row>
        <row r="45">
          <cell r="A45">
            <v>101045</v>
          </cell>
          <cell r="B45" t="str">
            <v>S Sheogobind</v>
          </cell>
          <cell r="C45">
            <v>101045</v>
          </cell>
          <cell r="D45">
            <v>100</v>
          </cell>
          <cell r="E45">
            <v>20</v>
          </cell>
          <cell r="F45" t="str">
            <v>FE-Rebuild ST George Court</v>
          </cell>
          <cell r="EB45">
            <v>0</v>
          </cell>
        </row>
        <row r="46">
          <cell r="A46">
            <v>101046</v>
          </cell>
          <cell r="B46" t="str">
            <v>S Sheogobind</v>
          </cell>
          <cell r="C46">
            <v>101046</v>
          </cell>
          <cell r="D46">
            <v>100</v>
          </cell>
          <cell r="E46">
            <v>20</v>
          </cell>
          <cell r="F46" t="str">
            <v>FE-Crossroads Loop Feed</v>
          </cell>
          <cell r="EB46">
            <v>0</v>
          </cell>
        </row>
        <row r="47">
          <cell r="A47">
            <v>101047</v>
          </cell>
          <cell r="B47" t="str">
            <v>S Sheogobind</v>
          </cell>
          <cell r="C47">
            <v>101047</v>
          </cell>
          <cell r="D47">
            <v>100</v>
          </cell>
          <cell r="E47">
            <v>20</v>
          </cell>
          <cell r="F47" t="str">
            <v>FE-Rebuild 1364</v>
          </cell>
          <cell r="EB47">
            <v>0</v>
          </cell>
        </row>
        <row r="48">
          <cell r="A48">
            <v>101048</v>
          </cell>
          <cell r="B48" t="str">
            <v>S Sheogobind</v>
          </cell>
          <cell r="C48">
            <v>101048</v>
          </cell>
          <cell r="D48">
            <v>100</v>
          </cell>
          <cell r="E48">
            <v>20</v>
          </cell>
          <cell r="F48" t="str">
            <v>FE-Pole Replacement 17L67</v>
          </cell>
          <cell r="EB48">
            <v>0</v>
          </cell>
        </row>
        <row r="49">
          <cell r="A49">
            <v>101049</v>
          </cell>
          <cell r="B49" t="str">
            <v>S Sheogobind</v>
          </cell>
          <cell r="C49">
            <v>101049</v>
          </cell>
          <cell r="D49">
            <v>100</v>
          </cell>
          <cell r="E49">
            <v>20</v>
          </cell>
          <cell r="F49" t="str">
            <v>FE-Pole Replacement 18L10</v>
          </cell>
          <cell r="EB49">
            <v>0</v>
          </cell>
        </row>
        <row r="50">
          <cell r="A50">
            <v>101050</v>
          </cell>
          <cell r="B50" t="str">
            <v>S Sheogobind</v>
          </cell>
          <cell r="C50">
            <v>101050</v>
          </cell>
          <cell r="D50">
            <v>100</v>
          </cell>
          <cell r="E50">
            <v>20</v>
          </cell>
          <cell r="F50" t="str">
            <v>FE-Split of Feeder 1661</v>
          </cell>
          <cell r="EB50">
            <v>0</v>
          </cell>
        </row>
        <row r="51">
          <cell r="A51">
            <v>101111</v>
          </cell>
          <cell r="B51" t="str">
            <v>S Sheogobind</v>
          </cell>
          <cell r="C51">
            <v>101111</v>
          </cell>
          <cell r="D51">
            <v>100</v>
          </cell>
          <cell r="E51">
            <v>20</v>
          </cell>
          <cell r="F51" t="str">
            <v>FE - Cairns Court Rebuild &amp; Tie</v>
          </cell>
          <cell r="DQ51">
            <v>0</v>
          </cell>
          <cell r="EB51">
            <v>0</v>
          </cell>
        </row>
        <row r="52">
          <cell r="A52">
            <v>101098</v>
          </cell>
          <cell r="B52" t="str">
            <v>S Sheogobind</v>
          </cell>
          <cell r="C52">
            <v>101098</v>
          </cell>
          <cell r="D52">
            <v>100</v>
          </cell>
          <cell r="E52">
            <v>20</v>
          </cell>
          <cell r="F52" t="str">
            <v>FE-Stevensville - 34.5 Kv Line Extension</v>
          </cell>
          <cell r="EB52">
            <v>0</v>
          </cell>
        </row>
        <row r="53">
          <cell r="A53">
            <v>101099</v>
          </cell>
          <cell r="B53" t="str">
            <v>S Sheogobind</v>
          </cell>
          <cell r="C53">
            <v>101099</v>
          </cell>
          <cell r="D53">
            <v>100</v>
          </cell>
          <cell r="E53">
            <v>20</v>
          </cell>
          <cell r="F53" t="str">
            <v>FE- Install 2 - 3X 500KVA Ratio Banks - St #13 Sup</v>
          </cell>
          <cell r="DQ53">
            <v>0</v>
          </cell>
          <cell r="EB53">
            <v>0</v>
          </cell>
        </row>
        <row r="54">
          <cell r="A54">
            <v>101100</v>
          </cell>
          <cell r="B54" t="str">
            <v>S Sheogobind</v>
          </cell>
          <cell r="C54">
            <v>101100</v>
          </cell>
          <cell r="D54">
            <v>100</v>
          </cell>
          <cell r="E54">
            <v>20</v>
          </cell>
          <cell r="F54" t="str">
            <v>FE- Lightning Protection - Ratio Banks</v>
          </cell>
          <cell r="DQ54">
            <v>60000</v>
          </cell>
          <cell r="EB54">
            <v>60000</v>
          </cell>
        </row>
        <row r="55">
          <cell r="A55">
            <v>101112</v>
          </cell>
          <cell r="B55" t="str">
            <v>S Sheogobind</v>
          </cell>
          <cell r="C55">
            <v>101112</v>
          </cell>
          <cell r="D55">
            <v>100</v>
          </cell>
          <cell r="E55">
            <v>20</v>
          </cell>
          <cell r="F55" t="str">
            <v>FE - Dominion Rd 18L10 Extension</v>
          </cell>
          <cell r="H55">
            <v>0</v>
          </cell>
          <cell r="DQ55">
            <v>0</v>
          </cell>
          <cell r="EB55">
            <v>0</v>
          </cell>
        </row>
        <row r="56">
          <cell r="A56">
            <v>0</v>
          </cell>
          <cell r="EB56">
            <v>0</v>
          </cell>
        </row>
        <row r="57">
          <cell r="A57">
            <v>100300</v>
          </cell>
          <cell r="B57" t="str">
            <v>John Sander</v>
          </cell>
          <cell r="C57">
            <v>100300</v>
          </cell>
          <cell r="D57">
            <v>100</v>
          </cell>
          <cell r="E57">
            <v>20</v>
          </cell>
          <cell r="F57" t="str">
            <v>FE-SAP SYSTEM-Capital Improvements</v>
          </cell>
          <cell r="EB57">
            <v>0</v>
          </cell>
        </row>
        <row r="58">
          <cell r="A58">
            <v>100320</v>
          </cell>
          <cell r="B58" t="str">
            <v>John Sander</v>
          </cell>
          <cell r="C58">
            <v>100320</v>
          </cell>
          <cell r="D58">
            <v>100</v>
          </cell>
          <cell r="E58">
            <v>20</v>
          </cell>
          <cell r="F58" t="str">
            <v>FE -Network Support Features in Co. 0020</v>
          </cell>
          <cell r="EB58">
            <v>0</v>
          </cell>
        </row>
        <row r="59">
          <cell r="A59">
            <v>100321</v>
          </cell>
          <cell r="B59" t="str">
            <v>John Sander</v>
          </cell>
          <cell r="C59">
            <v>100321</v>
          </cell>
          <cell r="D59">
            <v>100</v>
          </cell>
          <cell r="E59">
            <v>20</v>
          </cell>
          <cell r="F59" t="str">
            <v>FE-New PC's in 0020</v>
          </cell>
          <cell r="DY59">
            <v>60000</v>
          </cell>
          <cell r="EB59">
            <v>60000</v>
          </cell>
        </row>
        <row r="60">
          <cell r="A60">
            <v>100322</v>
          </cell>
          <cell r="B60" t="str">
            <v>John Sander</v>
          </cell>
          <cell r="C60">
            <v>100322</v>
          </cell>
          <cell r="D60">
            <v>100</v>
          </cell>
          <cell r="E60">
            <v>20</v>
          </cell>
          <cell r="F60" t="str">
            <v>FE-New Servers in 0020</v>
          </cell>
          <cell r="DW60">
            <v>98000</v>
          </cell>
          <cell r="EB60">
            <v>98000</v>
          </cell>
        </row>
        <row r="61">
          <cell r="A61">
            <v>100342</v>
          </cell>
          <cell r="B61" t="str">
            <v>John Sander</v>
          </cell>
          <cell r="C61">
            <v>100342</v>
          </cell>
          <cell r="D61">
            <v>100</v>
          </cell>
          <cell r="E61">
            <v>20</v>
          </cell>
          <cell r="F61" t="str">
            <v>FE-Other Software</v>
          </cell>
          <cell r="DX61">
            <v>83000</v>
          </cell>
          <cell r="EB61">
            <v>83000</v>
          </cell>
        </row>
        <row r="62">
          <cell r="A62">
            <v>100486</v>
          </cell>
          <cell r="B62" t="str">
            <v>John Sander</v>
          </cell>
          <cell r="C62">
            <v>100486</v>
          </cell>
          <cell r="D62">
            <v>100</v>
          </cell>
          <cell r="E62">
            <v>20</v>
          </cell>
          <cell r="F62" t="str">
            <v>FE-Disaster Recovery Project</v>
          </cell>
          <cell r="EB62">
            <v>0</v>
          </cell>
        </row>
        <row r="63">
          <cell r="A63">
            <v>100487</v>
          </cell>
          <cell r="B63" t="str">
            <v>John Sander</v>
          </cell>
          <cell r="C63">
            <v>100487</v>
          </cell>
          <cell r="D63">
            <v>100</v>
          </cell>
          <cell r="E63">
            <v>20</v>
          </cell>
          <cell r="F63" t="str">
            <v>FE-Desktop OS Upgrade</v>
          </cell>
          <cell r="EB63">
            <v>0</v>
          </cell>
        </row>
        <row r="64">
          <cell r="A64">
            <v>100540</v>
          </cell>
          <cell r="B64" t="str">
            <v>John Sander</v>
          </cell>
          <cell r="C64">
            <v>100540</v>
          </cell>
          <cell r="D64">
            <v>100</v>
          </cell>
          <cell r="E64">
            <v>20</v>
          </cell>
          <cell r="F64" t="str">
            <v>FE-Misc Equipment Purchases - IT</v>
          </cell>
          <cell r="EB64">
            <v>0</v>
          </cell>
        </row>
        <row r="65">
          <cell r="A65">
            <v>100560</v>
          </cell>
          <cell r="B65" t="str">
            <v>John Sander</v>
          </cell>
          <cell r="C65">
            <v>100560</v>
          </cell>
          <cell r="D65">
            <v>100</v>
          </cell>
          <cell r="E65">
            <v>20</v>
          </cell>
          <cell r="F65" t="str">
            <v>FE-IT Capital Projects (Co. 20)</v>
          </cell>
          <cell r="EB65">
            <v>0</v>
          </cell>
        </row>
        <row r="66">
          <cell r="A66">
            <v>100644</v>
          </cell>
          <cell r="B66" t="str">
            <v>John Sander</v>
          </cell>
          <cell r="C66">
            <v>100644</v>
          </cell>
          <cell r="D66">
            <v>100</v>
          </cell>
          <cell r="E66">
            <v>20</v>
          </cell>
          <cell r="F66" t="str">
            <v>FE-Hardware - Periperals &amp; Acc (INC</v>
          </cell>
          <cell r="AN66">
            <v>0</v>
          </cell>
          <cell r="AT66">
            <v>41000</v>
          </cell>
          <cell r="EB66">
            <v>41000</v>
          </cell>
        </row>
        <row r="67">
          <cell r="A67">
            <v>100744</v>
          </cell>
          <cell r="B67" t="str">
            <v>John Sander</v>
          </cell>
          <cell r="C67">
            <v>100744</v>
          </cell>
          <cell r="D67">
            <v>100</v>
          </cell>
          <cell r="E67">
            <v>20</v>
          </cell>
          <cell r="F67" t="str">
            <v>FE-SAP Archive Implementation</v>
          </cell>
          <cell r="DW67">
            <v>30000</v>
          </cell>
          <cell r="EB67">
            <v>30000</v>
          </cell>
        </row>
        <row r="68">
          <cell r="A68">
            <v>100993</v>
          </cell>
          <cell r="B68" t="str">
            <v>John Sander</v>
          </cell>
          <cell r="C68">
            <v>100993</v>
          </cell>
          <cell r="D68">
            <v>100</v>
          </cell>
          <cell r="E68">
            <v>20</v>
          </cell>
          <cell r="F68" t="str">
            <v>FE-Global Issue 686 EBT</v>
          </cell>
          <cell r="EB68">
            <v>0</v>
          </cell>
        </row>
        <row r="69">
          <cell r="A69">
            <v>101017</v>
          </cell>
          <cell r="B69" t="str">
            <v>John Sander</v>
          </cell>
          <cell r="C69">
            <v>101017</v>
          </cell>
          <cell r="D69">
            <v>100</v>
          </cell>
          <cell r="E69">
            <v>20</v>
          </cell>
          <cell r="F69" t="str">
            <v>FE-IT Control Room</v>
          </cell>
          <cell r="AT69">
            <v>5000</v>
          </cell>
          <cell r="AU69" t="str">
            <v>.</v>
          </cell>
          <cell r="EB69">
            <v>5000</v>
          </cell>
        </row>
        <row r="70">
          <cell r="A70">
            <v>101092</v>
          </cell>
          <cell r="B70" t="str">
            <v>John Sander</v>
          </cell>
          <cell r="C70">
            <v>101092</v>
          </cell>
          <cell r="D70">
            <v>100</v>
          </cell>
          <cell r="E70">
            <v>20</v>
          </cell>
          <cell r="F70" t="str">
            <v>FE - Scada IT Capital Improvements</v>
          </cell>
          <cell r="AU70">
            <v>10000</v>
          </cell>
          <cell r="EB70">
            <v>10000</v>
          </cell>
        </row>
        <row r="71">
          <cell r="A71">
            <v>101095</v>
          </cell>
          <cell r="B71" t="str">
            <v>John Sander</v>
          </cell>
          <cell r="C71">
            <v>101095</v>
          </cell>
          <cell r="D71">
            <v>100</v>
          </cell>
          <cell r="E71">
            <v>20</v>
          </cell>
          <cell r="F71" t="str">
            <v>FE - Interval Meter Project</v>
          </cell>
          <cell r="Y71">
            <v>0</v>
          </cell>
          <cell r="EB71">
            <v>0</v>
          </cell>
        </row>
        <row r="72">
          <cell r="A72">
            <v>101069</v>
          </cell>
          <cell r="B72" t="str">
            <v>John Sander</v>
          </cell>
          <cell r="C72">
            <v>101069</v>
          </cell>
          <cell r="D72">
            <v>100</v>
          </cell>
          <cell r="E72">
            <v>20</v>
          </cell>
          <cell r="F72" t="str">
            <v>FE-Disaster Recovery Site</v>
          </cell>
          <cell r="EA72">
            <v>0</v>
          </cell>
          <cell r="EB72">
            <v>0</v>
          </cell>
        </row>
        <row r="73">
          <cell r="A73">
            <v>0</v>
          </cell>
          <cell r="EB73">
            <v>0</v>
          </cell>
        </row>
        <row r="74">
          <cell r="A74">
            <v>100720</v>
          </cell>
          <cell r="B74" t="str">
            <v>Blaine Desrosiers</v>
          </cell>
          <cell r="C74">
            <v>100720</v>
          </cell>
          <cell r="D74">
            <v>100</v>
          </cell>
          <cell r="E74">
            <v>20</v>
          </cell>
          <cell r="F74" t="str">
            <v>FE-Office Equipment &amp; other equip  Inc</v>
          </cell>
          <cell r="EB74">
            <v>0</v>
          </cell>
        </row>
        <row r="75">
          <cell r="A75">
            <v>101001</v>
          </cell>
          <cell r="C75">
            <v>101001</v>
          </cell>
          <cell r="D75">
            <v>100</v>
          </cell>
          <cell r="E75">
            <v>20</v>
          </cell>
          <cell r="F75" t="str">
            <v>FE-Telephone System</v>
          </cell>
          <cell r="EB75">
            <v>0</v>
          </cell>
        </row>
        <row r="76">
          <cell r="A76">
            <v>101066</v>
          </cell>
          <cell r="B76" t="str">
            <v>Harry Clutterbuck</v>
          </cell>
          <cell r="C76">
            <v>101066</v>
          </cell>
          <cell r="D76">
            <v>100</v>
          </cell>
          <cell r="E76">
            <v>20</v>
          </cell>
          <cell r="F76" t="str">
            <v>FE- Consolidated OEB Project</v>
          </cell>
          <cell r="EB76">
            <v>0</v>
          </cell>
        </row>
        <row r="77">
          <cell r="A77">
            <v>0</v>
          </cell>
          <cell r="EB77">
            <v>0</v>
          </cell>
        </row>
        <row r="78">
          <cell r="A78">
            <v>100929</v>
          </cell>
          <cell r="B78" t="str">
            <v>John Sander</v>
          </cell>
          <cell r="C78">
            <v>100929</v>
          </cell>
          <cell r="D78">
            <v>100</v>
          </cell>
          <cell r="E78">
            <v>20</v>
          </cell>
          <cell r="F78" t="str">
            <v>FE-SAP Fixed Price &amp; Retailer Settlement</v>
          </cell>
          <cell r="EB78">
            <v>0</v>
          </cell>
        </row>
        <row r="79">
          <cell r="A79">
            <v>0</v>
          </cell>
          <cell r="EB79">
            <v>0</v>
          </cell>
        </row>
        <row r="80">
          <cell r="A80">
            <v>101114</v>
          </cell>
          <cell r="B80" t="str">
            <v>S Sheogobind</v>
          </cell>
          <cell r="C80">
            <v>101114</v>
          </cell>
          <cell r="D80">
            <v>100</v>
          </cell>
          <cell r="E80">
            <v>20</v>
          </cell>
          <cell r="F80" t="str">
            <v>PC- Communications Project</v>
          </cell>
          <cell r="EB80">
            <v>0</v>
          </cell>
        </row>
        <row r="81">
          <cell r="A81">
            <v>100723</v>
          </cell>
          <cell r="B81" t="str">
            <v>S Sheogobind</v>
          </cell>
          <cell r="C81">
            <v>100723</v>
          </cell>
          <cell r="D81">
            <v>100</v>
          </cell>
          <cell r="E81">
            <v>20</v>
          </cell>
          <cell r="F81" t="str">
            <v>PC-Elm Street Station Projects</v>
          </cell>
          <cell r="EB81">
            <v>0</v>
          </cell>
        </row>
        <row r="82">
          <cell r="A82">
            <v>100724</v>
          </cell>
          <cell r="B82" t="str">
            <v>S Sheogobind</v>
          </cell>
          <cell r="C82">
            <v>100724</v>
          </cell>
          <cell r="D82">
            <v>100</v>
          </cell>
          <cell r="E82">
            <v>20</v>
          </cell>
          <cell r="F82" t="str">
            <v>PC-Catharine Street Station Projects</v>
          </cell>
          <cell r="DQ82">
            <v>12500</v>
          </cell>
          <cell r="EB82">
            <v>12500</v>
          </cell>
        </row>
        <row r="83">
          <cell r="A83">
            <v>100725</v>
          </cell>
          <cell r="B83" t="str">
            <v>S Sheogobind</v>
          </cell>
          <cell r="C83">
            <v>100725</v>
          </cell>
          <cell r="D83">
            <v>100</v>
          </cell>
          <cell r="E83">
            <v>20</v>
          </cell>
          <cell r="F83" t="str">
            <v>PC Killaly Street Station Projects</v>
          </cell>
          <cell r="DQ83">
            <v>110000</v>
          </cell>
          <cell r="EB83">
            <v>110000</v>
          </cell>
        </row>
        <row r="84">
          <cell r="A84">
            <v>101115</v>
          </cell>
          <cell r="B84" t="str">
            <v>S Sheogobind</v>
          </cell>
          <cell r="C84">
            <v>101115</v>
          </cell>
          <cell r="D84">
            <v>100</v>
          </cell>
          <cell r="E84">
            <v>20</v>
          </cell>
          <cell r="F84" t="str">
            <v>PC - Poletran Replace Project</v>
          </cell>
          <cell r="H84">
            <v>17800</v>
          </cell>
          <cell r="DQ84">
            <v>8200</v>
          </cell>
          <cell r="EB84">
            <v>26000</v>
          </cell>
        </row>
        <row r="85">
          <cell r="A85">
            <v>100727</v>
          </cell>
          <cell r="B85" t="str">
            <v>S Sheogobind</v>
          </cell>
          <cell r="C85">
            <v>100727</v>
          </cell>
          <cell r="D85">
            <v>100</v>
          </cell>
          <cell r="E85">
            <v>20</v>
          </cell>
          <cell r="F85" t="str">
            <v>PC-Sherkston Street Station Projects</v>
          </cell>
          <cell r="EB85">
            <v>0</v>
          </cell>
        </row>
        <row r="86">
          <cell r="A86">
            <v>100728</v>
          </cell>
          <cell r="B86" t="str">
            <v>S Sheogobind</v>
          </cell>
          <cell r="C86">
            <v>100728</v>
          </cell>
          <cell r="D86">
            <v>100</v>
          </cell>
          <cell r="E86">
            <v>20</v>
          </cell>
          <cell r="F86" t="str">
            <v>PC-Upgrade for Melanby St. Bridge Feed</v>
          </cell>
          <cell r="EB86">
            <v>0</v>
          </cell>
        </row>
        <row r="87">
          <cell r="A87">
            <v>100729</v>
          </cell>
          <cell r="B87" t="str">
            <v>S Sheogobind</v>
          </cell>
          <cell r="C87">
            <v>100729</v>
          </cell>
          <cell r="D87">
            <v>100</v>
          </cell>
          <cell r="E87">
            <v>20</v>
          </cell>
          <cell r="F87" t="str">
            <v>PC-Install new Canal Crossing</v>
          </cell>
          <cell r="EB87">
            <v>0</v>
          </cell>
        </row>
        <row r="88">
          <cell r="A88">
            <v>100730</v>
          </cell>
          <cell r="B88" t="str">
            <v>S Sheogobind</v>
          </cell>
          <cell r="C88">
            <v>100730</v>
          </cell>
          <cell r="D88">
            <v>100</v>
          </cell>
          <cell r="E88">
            <v>20</v>
          </cell>
          <cell r="F88" t="str">
            <v>PC-Distribution Upgrades &amp; Expansions</v>
          </cell>
          <cell r="H88">
            <v>10245</v>
          </cell>
          <cell r="DQ88">
            <v>18000</v>
          </cell>
          <cell r="EB88">
            <v>28245</v>
          </cell>
        </row>
        <row r="89">
          <cell r="A89">
            <v>100731</v>
          </cell>
          <cell r="B89" t="str">
            <v>S Sheogobind</v>
          </cell>
          <cell r="C89">
            <v>100731</v>
          </cell>
          <cell r="D89">
            <v>100</v>
          </cell>
          <cell r="E89">
            <v>20</v>
          </cell>
          <cell r="F89" t="str">
            <v>PC-Distribution Rebuilds-Storm Related</v>
          </cell>
          <cell r="DQ89">
            <v>16000</v>
          </cell>
          <cell r="EB89">
            <v>16000</v>
          </cell>
        </row>
        <row r="90">
          <cell r="A90">
            <v>100732</v>
          </cell>
          <cell r="B90" t="str">
            <v>S Sheogobind</v>
          </cell>
          <cell r="C90">
            <v>100732</v>
          </cell>
          <cell r="D90">
            <v>100</v>
          </cell>
          <cell r="E90">
            <v>20</v>
          </cell>
          <cell r="F90" t="str">
            <v>PC-New Service Lines</v>
          </cell>
          <cell r="H90">
            <v>4061</v>
          </cell>
          <cell r="DQ90">
            <v>60000</v>
          </cell>
          <cell r="EB90">
            <v>64061</v>
          </cell>
        </row>
        <row r="91">
          <cell r="A91">
            <v>100733</v>
          </cell>
          <cell r="B91" t="str">
            <v>S Sheogobind</v>
          </cell>
          <cell r="C91">
            <v>100733</v>
          </cell>
          <cell r="D91">
            <v>100</v>
          </cell>
          <cell r="E91">
            <v>20</v>
          </cell>
          <cell r="F91" t="str">
            <v>PC-New Dusk to Dawn Lighting</v>
          </cell>
          <cell r="DQ91">
            <v>2500</v>
          </cell>
          <cell r="EB91">
            <v>2500</v>
          </cell>
        </row>
        <row r="92">
          <cell r="A92">
            <v>100734</v>
          </cell>
          <cell r="B92" t="str">
            <v>S Sheogobind</v>
          </cell>
          <cell r="C92">
            <v>100734</v>
          </cell>
          <cell r="D92">
            <v>100</v>
          </cell>
          <cell r="E92">
            <v>20</v>
          </cell>
          <cell r="F92" t="str">
            <v>PC-New StreetLighting</v>
          </cell>
          <cell r="DQ92">
            <v>0</v>
          </cell>
          <cell r="EB92">
            <v>0</v>
          </cell>
        </row>
        <row r="93">
          <cell r="A93">
            <v>100735</v>
          </cell>
          <cell r="B93" t="str">
            <v>S Sheogobind</v>
          </cell>
          <cell r="C93">
            <v>100735</v>
          </cell>
          <cell r="D93">
            <v>100</v>
          </cell>
          <cell r="E93">
            <v>20</v>
          </cell>
          <cell r="F93" t="str">
            <v>PC-Purchase New Dist Transf &amp; Regulators</v>
          </cell>
          <cell r="DQ93">
            <v>111000</v>
          </cell>
          <cell r="EB93">
            <v>111000</v>
          </cell>
        </row>
        <row r="94">
          <cell r="A94">
            <v>101116</v>
          </cell>
          <cell r="B94" t="str">
            <v>S Sheogobind</v>
          </cell>
          <cell r="C94">
            <v>101116</v>
          </cell>
          <cell r="D94">
            <v>100</v>
          </cell>
          <cell r="E94">
            <v>20</v>
          </cell>
          <cell r="F94" t="str">
            <v>PC FF4 to BF1 Fedder Tie Upgrade</v>
          </cell>
          <cell r="H94">
            <v>0</v>
          </cell>
          <cell r="DQ94">
            <v>0</v>
          </cell>
          <cell r="EB94">
            <v>0</v>
          </cell>
        </row>
        <row r="95">
          <cell r="A95">
            <v>100741</v>
          </cell>
          <cell r="B95" t="str">
            <v>Blaine Desrosiers</v>
          </cell>
          <cell r="C95">
            <v>100741</v>
          </cell>
          <cell r="D95">
            <v>100</v>
          </cell>
          <cell r="E95">
            <v>20</v>
          </cell>
          <cell r="F95" t="str">
            <v>PC-Facilities Capital Improvements</v>
          </cell>
          <cell r="EB95">
            <v>0</v>
          </cell>
        </row>
        <row r="96">
          <cell r="A96">
            <v>100742</v>
          </cell>
          <cell r="B96" t="str">
            <v>Blaine Desrosiers</v>
          </cell>
          <cell r="C96">
            <v>100742</v>
          </cell>
          <cell r="D96">
            <v>100</v>
          </cell>
          <cell r="E96">
            <v>20</v>
          </cell>
          <cell r="F96" t="str">
            <v>PC-Misc Equipment</v>
          </cell>
          <cell r="EB96">
            <v>0</v>
          </cell>
        </row>
        <row r="97">
          <cell r="A97">
            <v>100743</v>
          </cell>
          <cell r="B97" t="str">
            <v>S Sheogobind</v>
          </cell>
          <cell r="C97">
            <v>100743</v>
          </cell>
          <cell r="D97">
            <v>100</v>
          </cell>
          <cell r="E97">
            <v>20</v>
          </cell>
          <cell r="F97" t="str">
            <v>PC-New Telephone &amp; Data System</v>
          </cell>
          <cell r="EB97">
            <v>0</v>
          </cell>
        </row>
        <row r="98">
          <cell r="A98">
            <v>100745</v>
          </cell>
          <cell r="B98" t="str">
            <v>John Sander</v>
          </cell>
          <cell r="C98">
            <v>100745</v>
          </cell>
          <cell r="D98">
            <v>100</v>
          </cell>
          <cell r="E98">
            <v>20</v>
          </cell>
          <cell r="F98" t="str">
            <v>PC-Capital Hardware/Workstations</v>
          </cell>
          <cell r="EB98">
            <v>0</v>
          </cell>
        </row>
        <row r="99">
          <cell r="A99">
            <v>100761</v>
          </cell>
          <cell r="B99" t="str">
            <v>S Sheogobind</v>
          </cell>
          <cell r="C99">
            <v>100761</v>
          </cell>
          <cell r="D99">
            <v>100</v>
          </cell>
          <cell r="E99">
            <v>20</v>
          </cell>
          <cell r="F99" t="str">
            <v>PC Distribution System Additions</v>
          </cell>
          <cell r="DQ99">
            <v>10000</v>
          </cell>
          <cell r="EB99">
            <v>10000</v>
          </cell>
        </row>
        <row r="100">
          <cell r="A100">
            <v>100821</v>
          </cell>
          <cell r="B100" t="str">
            <v>Kazi Marouf</v>
          </cell>
          <cell r="C100">
            <v>100821</v>
          </cell>
          <cell r="D100">
            <v>100</v>
          </cell>
          <cell r="E100">
            <v>20</v>
          </cell>
          <cell r="F100" t="str">
            <v>PC-Killaly Street Substation</v>
          </cell>
          <cell r="EB100">
            <v>0</v>
          </cell>
        </row>
        <row r="101">
          <cell r="A101">
            <v>100840</v>
          </cell>
          <cell r="B101" t="str">
            <v>Kazi Marouf</v>
          </cell>
          <cell r="C101">
            <v>100840</v>
          </cell>
          <cell r="D101">
            <v>100</v>
          </cell>
          <cell r="E101">
            <v>20</v>
          </cell>
          <cell r="F101" t="str">
            <v>PC-New Meters</v>
          </cell>
          <cell r="DQ101">
            <v>42000</v>
          </cell>
          <cell r="EB101">
            <v>42000</v>
          </cell>
        </row>
        <row r="102">
          <cell r="A102">
            <v>100841</v>
          </cell>
          <cell r="B102" t="str">
            <v>Kazi Marouf</v>
          </cell>
          <cell r="C102">
            <v>100841</v>
          </cell>
          <cell r="D102">
            <v>100</v>
          </cell>
          <cell r="E102">
            <v>20</v>
          </cell>
          <cell r="F102" t="str">
            <v>PC-Catherine St Substation</v>
          </cell>
          <cell r="DQ102">
            <v>0</v>
          </cell>
          <cell r="EB102">
            <v>0</v>
          </cell>
        </row>
        <row r="103">
          <cell r="A103">
            <v>100903</v>
          </cell>
          <cell r="B103" t="str">
            <v>Kazi Marouf</v>
          </cell>
          <cell r="C103">
            <v>100903</v>
          </cell>
          <cell r="D103">
            <v>100</v>
          </cell>
          <cell r="E103">
            <v>20</v>
          </cell>
          <cell r="F103" t="str">
            <v>PC-Install Scada Concentrator</v>
          </cell>
          <cell r="DQ103">
            <v>10000</v>
          </cell>
          <cell r="EB103">
            <v>10000</v>
          </cell>
        </row>
        <row r="104">
          <cell r="A104">
            <v>100904</v>
          </cell>
          <cell r="B104" t="str">
            <v>Kazi Marouf</v>
          </cell>
          <cell r="C104">
            <v>100904</v>
          </cell>
          <cell r="D104">
            <v>100</v>
          </cell>
          <cell r="E104">
            <v>20</v>
          </cell>
          <cell r="F104" t="str">
            <v>PC-Install 27.6 kV O/H Fault Indicators</v>
          </cell>
          <cell r="EB104">
            <v>0</v>
          </cell>
        </row>
        <row r="105">
          <cell r="A105">
            <v>100905</v>
          </cell>
          <cell r="B105" t="str">
            <v>Kazi Marouf</v>
          </cell>
          <cell r="C105">
            <v>100905</v>
          </cell>
          <cell r="D105">
            <v>100</v>
          </cell>
          <cell r="E105">
            <v>20</v>
          </cell>
          <cell r="F105" t="str">
            <v>PC-Catharine Feeder 1 - CF1 Extension</v>
          </cell>
          <cell r="EB105">
            <v>0</v>
          </cell>
        </row>
        <row r="106">
          <cell r="A106">
            <v>100906</v>
          </cell>
          <cell r="B106" t="str">
            <v>Kazi Marouf</v>
          </cell>
          <cell r="C106">
            <v>100906</v>
          </cell>
          <cell r="D106">
            <v>100</v>
          </cell>
          <cell r="E106">
            <v>20</v>
          </cell>
          <cell r="F106" t="str">
            <v>PC-Jefferson Feeder 2 &amp; 3 New Tie</v>
          </cell>
          <cell r="EB106">
            <v>0</v>
          </cell>
        </row>
        <row r="107">
          <cell r="A107">
            <v>100907</v>
          </cell>
          <cell r="B107" t="str">
            <v>Kazi Marouf</v>
          </cell>
          <cell r="C107">
            <v>100907</v>
          </cell>
          <cell r="D107">
            <v>100</v>
          </cell>
          <cell r="E107">
            <v>20</v>
          </cell>
          <cell r="F107" t="str">
            <v>PC Barrick &amp; Elm Stations Feeder Tie</v>
          </cell>
          <cell r="EB107">
            <v>0</v>
          </cell>
        </row>
        <row r="108">
          <cell r="A108">
            <v>100908</v>
          </cell>
          <cell r="B108" t="str">
            <v>Kazi Marouf</v>
          </cell>
          <cell r="C108">
            <v>100908</v>
          </cell>
          <cell r="D108">
            <v>100</v>
          </cell>
          <cell r="E108">
            <v>20</v>
          </cell>
          <cell r="F108" t="str">
            <v>PC- Upgrade Tie Line JF2, EF1 and CF3</v>
          </cell>
          <cell r="EB108">
            <v>0</v>
          </cell>
        </row>
        <row r="109">
          <cell r="A109">
            <v>100909</v>
          </cell>
          <cell r="B109" t="str">
            <v>Kazi Marouf</v>
          </cell>
          <cell r="C109">
            <v>100909</v>
          </cell>
          <cell r="D109">
            <v>100</v>
          </cell>
          <cell r="E109">
            <v>20</v>
          </cell>
          <cell r="F109" t="str">
            <v>PC- Upgrade Tie-EF2 &amp; CF4</v>
          </cell>
          <cell r="EB109">
            <v>0</v>
          </cell>
        </row>
        <row r="110">
          <cell r="A110">
            <v>100910</v>
          </cell>
          <cell r="B110" t="str">
            <v>Kazi Marouf</v>
          </cell>
          <cell r="C110">
            <v>100910</v>
          </cell>
          <cell r="D110">
            <v>100</v>
          </cell>
          <cell r="E110">
            <v>20</v>
          </cell>
          <cell r="F110" t="str">
            <v>PC Sherkston Shores-M12 Line Extension</v>
          </cell>
          <cell r="EB110">
            <v>0</v>
          </cell>
        </row>
        <row r="111">
          <cell r="A111">
            <v>100911</v>
          </cell>
          <cell r="B111" t="str">
            <v>Kazi Marouf</v>
          </cell>
          <cell r="C111">
            <v>100911</v>
          </cell>
          <cell r="D111">
            <v>100</v>
          </cell>
          <cell r="E111">
            <v>20</v>
          </cell>
          <cell r="F111" t="str">
            <v>PC JF1 &amp; JF2 Tie for Load Transfer</v>
          </cell>
          <cell r="EB111">
            <v>0</v>
          </cell>
        </row>
        <row r="112">
          <cell r="A112">
            <v>100912</v>
          </cell>
          <cell r="B112" t="str">
            <v>Blaine Desrosiers</v>
          </cell>
          <cell r="C112">
            <v>100912</v>
          </cell>
          <cell r="D112">
            <v>100</v>
          </cell>
          <cell r="E112">
            <v>20</v>
          </cell>
          <cell r="F112" t="str">
            <v>PC Dist Station Capital Improvements</v>
          </cell>
          <cell r="EB112">
            <v>0</v>
          </cell>
        </row>
        <row r="113">
          <cell r="A113">
            <v>101041</v>
          </cell>
          <cell r="B113" t="str">
            <v>S Sheogobind</v>
          </cell>
          <cell r="C113">
            <v>101041</v>
          </cell>
          <cell r="D113">
            <v>100</v>
          </cell>
          <cell r="E113">
            <v>20</v>
          </cell>
          <cell r="F113" t="str">
            <v>PC-BArrick St Station Projects</v>
          </cell>
          <cell r="DQ113">
            <v>10000</v>
          </cell>
          <cell r="EB113">
            <v>10000</v>
          </cell>
        </row>
        <row r="114">
          <cell r="A114">
            <v>101042</v>
          </cell>
          <cell r="B114" t="str">
            <v>S Sheogobind</v>
          </cell>
          <cell r="C114">
            <v>101042</v>
          </cell>
          <cell r="D114">
            <v>100</v>
          </cell>
          <cell r="E114">
            <v>20</v>
          </cell>
          <cell r="F114" t="str">
            <v>PC-Jefferson St Station Projects</v>
          </cell>
          <cell r="DQ114">
            <v>15600</v>
          </cell>
          <cell r="EB114">
            <v>15600</v>
          </cell>
        </row>
        <row r="115">
          <cell r="A115">
            <v>101043</v>
          </cell>
          <cell r="B115" t="str">
            <v>S Sheogobind</v>
          </cell>
          <cell r="C115">
            <v>101043</v>
          </cell>
          <cell r="D115">
            <v>100</v>
          </cell>
          <cell r="E115">
            <v>20</v>
          </cell>
          <cell r="F115" t="str">
            <v>PC-M12 Line Extension</v>
          </cell>
          <cell r="EB115">
            <v>0</v>
          </cell>
        </row>
        <row r="116">
          <cell r="A116">
            <v>101102</v>
          </cell>
          <cell r="B116" t="str">
            <v>S Sheogobind</v>
          </cell>
          <cell r="C116">
            <v>101102</v>
          </cell>
          <cell r="D116">
            <v>100</v>
          </cell>
          <cell r="E116">
            <v>20</v>
          </cell>
          <cell r="F116" t="str">
            <v>PC- Elm Station Decommission</v>
          </cell>
          <cell r="EB116">
            <v>0</v>
          </cell>
        </row>
        <row r="117">
          <cell r="A117">
            <v>101103</v>
          </cell>
          <cell r="B117" t="str">
            <v>S Sheogobind</v>
          </cell>
          <cell r="C117">
            <v>101103</v>
          </cell>
          <cell r="D117">
            <v>100</v>
          </cell>
          <cell r="E117">
            <v>20</v>
          </cell>
          <cell r="F117" t="str">
            <v>PC - Upgrade JF 3 Replace cu primary</v>
          </cell>
          <cell r="H117">
            <v>0</v>
          </cell>
          <cell r="DQ117">
            <v>0</v>
          </cell>
          <cell r="EB117">
            <v>0</v>
          </cell>
        </row>
        <row r="118">
          <cell r="A118">
            <v>101104</v>
          </cell>
          <cell r="B118" t="str">
            <v>S Sheogobind</v>
          </cell>
          <cell r="C118">
            <v>101104</v>
          </cell>
          <cell r="D118">
            <v>100</v>
          </cell>
          <cell r="E118">
            <v>20</v>
          </cell>
          <cell r="F118" t="str">
            <v>PC- Upgrade tie EF1 and JF2</v>
          </cell>
          <cell r="EB118">
            <v>0</v>
          </cell>
        </row>
        <row r="119">
          <cell r="A119">
            <v>101105</v>
          </cell>
          <cell r="B119" t="str">
            <v>S Sheogobind</v>
          </cell>
          <cell r="C119">
            <v>101105</v>
          </cell>
          <cell r="D119">
            <v>100</v>
          </cell>
          <cell r="E119">
            <v>20</v>
          </cell>
          <cell r="F119" t="str">
            <v>PC-Upgrade Lightning Protection - Ratio Banks</v>
          </cell>
          <cell r="DQ119">
            <v>46100</v>
          </cell>
          <cell r="EB119">
            <v>46100</v>
          </cell>
        </row>
        <row r="120">
          <cell r="A120">
            <v>101101</v>
          </cell>
          <cell r="B120" t="str">
            <v>S Sheogobind</v>
          </cell>
          <cell r="C120">
            <v>101101</v>
          </cell>
          <cell r="D120">
            <v>100</v>
          </cell>
          <cell r="E120">
            <v>20</v>
          </cell>
          <cell r="F120" t="str">
            <v>PC-Lims System Upgrade</v>
          </cell>
          <cell r="H120">
            <v>20000</v>
          </cell>
          <cell r="EB120">
            <v>20000</v>
          </cell>
        </row>
        <row r="121">
          <cell r="A121">
            <v>101082</v>
          </cell>
          <cell r="B121" t="str">
            <v>S Sheogobind</v>
          </cell>
          <cell r="C121">
            <v>101082</v>
          </cell>
          <cell r="D121">
            <v>100</v>
          </cell>
          <cell r="E121">
            <v>20</v>
          </cell>
          <cell r="F121" t="str">
            <v>PC General Capital Charges</v>
          </cell>
          <cell r="CT121">
            <v>234366.06</v>
          </cell>
          <cell r="EB121">
            <v>234366.06</v>
          </cell>
        </row>
        <row r="122">
          <cell r="A122">
            <v>101089</v>
          </cell>
          <cell r="B122" t="str">
            <v>Blaine Desrosiers</v>
          </cell>
          <cell r="C122">
            <v>101089</v>
          </cell>
          <cell r="D122">
            <v>100</v>
          </cell>
          <cell r="E122">
            <v>20</v>
          </cell>
          <cell r="F122" t="str">
            <v>PC Building Improvments</v>
          </cell>
          <cell r="EA122">
            <v>0</v>
          </cell>
          <cell r="EB122">
            <v>0</v>
          </cell>
        </row>
        <row r="123">
          <cell r="A123">
            <v>101044</v>
          </cell>
          <cell r="B123" t="str">
            <v>S Sheogobind</v>
          </cell>
          <cell r="C123">
            <v>101044</v>
          </cell>
          <cell r="D123">
            <v>100</v>
          </cell>
          <cell r="E123">
            <v>20</v>
          </cell>
          <cell r="F123" t="str">
            <v>PC-Upgrade Royal Road UG Subdivision</v>
          </cell>
          <cell r="EB123">
            <v>0</v>
          </cell>
        </row>
        <row r="124">
          <cell r="A124">
            <v>0</v>
          </cell>
          <cell r="EB124">
            <v>0</v>
          </cell>
        </row>
        <row r="125">
          <cell r="A125">
            <v>100920</v>
          </cell>
          <cell r="B125" t="str">
            <v>Blaine Desrosiers</v>
          </cell>
          <cell r="C125">
            <v>100920</v>
          </cell>
          <cell r="D125">
            <v>100</v>
          </cell>
          <cell r="E125">
            <v>20</v>
          </cell>
          <cell r="F125" t="str">
            <v>EOP-Building Improvements</v>
          </cell>
          <cell r="EB125">
            <v>0</v>
          </cell>
        </row>
        <row r="126">
          <cell r="A126">
            <v>100921</v>
          </cell>
          <cell r="B126" t="str">
            <v>S Sheogobind</v>
          </cell>
          <cell r="C126">
            <v>100921</v>
          </cell>
          <cell r="D126">
            <v>100</v>
          </cell>
          <cell r="E126">
            <v>20</v>
          </cell>
          <cell r="F126" t="str">
            <v>EOP-Substations</v>
          </cell>
          <cell r="AW126">
            <v>950000</v>
          </cell>
          <cell r="EB126">
            <v>950000</v>
          </cell>
        </row>
        <row r="127">
          <cell r="A127">
            <v>100922</v>
          </cell>
          <cell r="B127" t="str">
            <v>S Sheogobind</v>
          </cell>
          <cell r="C127">
            <v>100922</v>
          </cell>
          <cell r="D127">
            <v>100</v>
          </cell>
          <cell r="E127">
            <v>20</v>
          </cell>
          <cell r="F127" t="str">
            <v>EOP-Transmission Lines</v>
          </cell>
          <cell r="AW127">
            <v>40400</v>
          </cell>
          <cell r="EB127">
            <v>40400</v>
          </cell>
        </row>
        <row r="128">
          <cell r="A128">
            <v>100923</v>
          </cell>
          <cell r="B128" t="str">
            <v>S Sheogobind</v>
          </cell>
          <cell r="C128">
            <v>100923</v>
          </cell>
          <cell r="D128">
            <v>100</v>
          </cell>
          <cell r="E128">
            <v>20</v>
          </cell>
          <cell r="F128" t="str">
            <v>EOP-Overhead Distribution Lines</v>
          </cell>
          <cell r="AW128">
            <v>65200</v>
          </cell>
          <cell r="EB128">
            <v>65200</v>
          </cell>
        </row>
        <row r="129">
          <cell r="A129">
            <v>100924</v>
          </cell>
          <cell r="B129" t="str">
            <v>S Sheogobind</v>
          </cell>
          <cell r="C129">
            <v>100924</v>
          </cell>
          <cell r="D129">
            <v>100</v>
          </cell>
          <cell r="E129">
            <v>20</v>
          </cell>
          <cell r="F129" t="str">
            <v>EOP-Underground Distribution Lines</v>
          </cell>
          <cell r="AW129">
            <v>3200</v>
          </cell>
          <cell r="EB129">
            <v>3200</v>
          </cell>
        </row>
        <row r="130">
          <cell r="A130">
            <v>100925</v>
          </cell>
          <cell r="B130" t="str">
            <v>S Sheogobind</v>
          </cell>
          <cell r="C130">
            <v>100925</v>
          </cell>
          <cell r="D130">
            <v>100</v>
          </cell>
          <cell r="E130">
            <v>20</v>
          </cell>
          <cell r="F130" t="str">
            <v>EOP-Transformer</v>
          </cell>
          <cell r="AW130">
            <v>35000</v>
          </cell>
          <cell r="EB130">
            <v>35000</v>
          </cell>
        </row>
        <row r="131">
          <cell r="A131">
            <v>100926</v>
          </cell>
          <cell r="B131" t="str">
            <v>S Sheogobind</v>
          </cell>
          <cell r="C131">
            <v>100926</v>
          </cell>
          <cell r="D131">
            <v>100</v>
          </cell>
          <cell r="E131">
            <v>20</v>
          </cell>
          <cell r="F131" t="str">
            <v>EOP-New Meters</v>
          </cell>
          <cell r="AW131">
            <v>30000</v>
          </cell>
          <cell r="EB131">
            <v>30000</v>
          </cell>
        </row>
        <row r="132">
          <cell r="A132">
            <v>100927</v>
          </cell>
          <cell r="B132" t="str">
            <v>Blaine Desrosiers</v>
          </cell>
          <cell r="C132">
            <v>100927</v>
          </cell>
          <cell r="D132">
            <v>100</v>
          </cell>
          <cell r="E132">
            <v>20</v>
          </cell>
          <cell r="F132" t="str">
            <v>EOP-New Office &amp; IT  Equipment</v>
          </cell>
          <cell r="AW132">
            <v>5000</v>
          </cell>
          <cell r="EB132">
            <v>5000</v>
          </cell>
        </row>
        <row r="133">
          <cell r="A133">
            <v>100928</v>
          </cell>
          <cell r="B133" t="str">
            <v>Blaine Desrosiers</v>
          </cell>
          <cell r="C133">
            <v>100928</v>
          </cell>
          <cell r="D133">
            <v>100</v>
          </cell>
          <cell r="E133">
            <v>20</v>
          </cell>
          <cell r="F133" t="str">
            <v>EOP-New Tools &amp; Equipment</v>
          </cell>
          <cell r="AW133">
            <v>5000</v>
          </cell>
          <cell r="EB133">
            <v>5000</v>
          </cell>
        </row>
        <row r="134">
          <cell r="A134">
            <v>101117</v>
          </cell>
          <cell r="B134" t="str">
            <v>Blaine Desrosiers</v>
          </cell>
          <cell r="C134">
            <v>101117</v>
          </cell>
          <cell r="D134">
            <v>100</v>
          </cell>
          <cell r="E134">
            <v>20</v>
          </cell>
          <cell r="F134" t="str">
            <v>EOP - Communications Project</v>
          </cell>
          <cell r="EB134">
            <v>0</v>
          </cell>
        </row>
        <row r="135">
          <cell r="A135">
            <v>101120</v>
          </cell>
          <cell r="B135" t="str">
            <v>S Sheogobind</v>
          </cell>
          <cell r="C135">
            <v>101120</v>
          </cell>
          <cell r="D135">
            <v>100</v>
          </cell>
          <cell r="E135">
            <v>20</v>
          </cell>
          <cell r="F135" t="str">
            <v>EOP-LIMS System Upgrade</v>
          </cell>
          <cell r="H135">
            <v>40000</v>
          </cell>
          <cell r="EB135">
            <v>40000</v>
          </cell>
        </row>
        <row r="136">
          <cell r="A136">
            <v>101077</v>
          </cell>
          <cell r="B136" t="str">
            <v>S Sheogobind</v>
          </cell>
          <cell r="C136">
            <v>101077</v>
          </cell>
          <cell r="D136">
            <v>100</v>
          </cell>
          <cell r="E136">
            <v>20</v>
          </cell>
          <cell r="F136" t="str">
            <v>EOP-GENERAL CAPITAL CHARGES</v>
          </cell>
          <cell r="H136">
            <v>40000</v>
          </cell>
          <cell r="CT136">
            <v>106170.05</v>
          </cell>
          <cell r="EB136">
            <v>146170.04999999999</v>
          </cell>
        </row>
        <row r="137">
          <cell r="A137">
            <v>0</v>
          </cell>
          <cell r="EB137">
            <v>0</v>
          </cell>
        </row>
        <row r="138">
          <cell r="A138">
            <v>100460</v>
          </cell>
          <cell r="B138" t="str">
            <v>Blaine Desrosiers</v>
          </cell>
          <cell r="C138">
            <v>100460</v>
          </cell>
          <cell r="D138">
            <v>100</v>
          </cell>
          <cell r="E138">
            <v>30</v>
          </cell>
          <cell r="F138" t="str">
            <v>FO-Misc. Rankine Station Equipment</v>
          </cell>
          <cell r="EB138">
            <v>0</v>
          </cell>
        </row>
        <row r="139">
          <cell r="A139">
            <v>0</v>
          </cell>
          <cell r="EB139">
            <v>0</v>
          </cell>
        </row>
        <row r="140">
          <cell r="A140">
            <v>100142</v>
          </cell>
          <cell r="B140" t="str">
            <v>Blaine Desrosiers</v>
          </cell>
          <cell r="C140">
            <v>100142</v>
          </cell>
          <cell r="D140">
            <v>100</v>
          </cell>
          <cell r="E140">
            <v>30</v>
          </cell>
          <cell r="F140" t="str">
            <v>FO-Misc Equipment Purchases - Operations</v>
          </cell>
          <cell r="EB140">
            <v>0</v>
          </cell>
        </row>
        <row r="141">
          <cell r="A141">
            <v>0</v>
          </cell>
          <cell r="EB141">
            <v>0</v>
          </cell>
        </row>
        <row r="142">
          <cell r="A142">
            <v>100140</v>
          </cell>
          <cell r="B142" t="str">
            <v>Blaine Desrosiers</v>
          </cell>
          <cell r="C142">
            <v>100140</v>
          </cell>
          <cell r="D142">
            <v>100</v>
          </cell>
          <cell r="E142">
            <v>30</v>
          </cell>
          <cell r="F142" t="str">
            <v>FO-Rankine Building Projects</v>
          </cell>
          <cell r="EB142">
            <v>0</v>
          </cell>
        </row>
        <row r="143">
          <cell r="A143">
            <v>100141</v>
          </cell>
          <cell r="B143" t="str">
            <v>Blaine Desrosiers</v>
          </cell>
          <cell r="C143">
            <v>100141</v>
          </cell>
          <cell r="D143">
            <v>100</v>
          </cell>
          <cell r="E143">
            <v>30</v>
          </cell>
          <cell r="F143" t="str">
            <v>FO-Generator Unit Projects</v>
          </cell>
          <cell r="EB143">
            <v>0</v>
          </cell>
        </row>
        <row r="144">
          <cell r="A144">
            <v>100621</v>
          </cell>
          <cell r="B144" t="str">
            <v>Blaine Desrosiers</v>
          </cell>
          <cell r="C144">
            <v>100621</v>
          </cell>
          <cell r="D144">
            <v>100</v>
          </cell>
          <cell r="E144">
            <v>30</v>
          </cell>
          <cell r="F144" t="str">
            <v>FO-Generator #4 Rebuilds/Betterments</v>
          </cell>
          <cell r="EB144">
            <v>0</v>
          </cell>
        </row>
        <row r="145">
          <cell r="A145">
            <v>101070</v>
          </cell>
          <cell r="B145" t="str">
            <v>Blaine Desrosiers</v>
          </cell>
          <cell r="C145">
            <v>101070</v>
          </cell>
          <cell r="D145">
            <v>100</v>
          </cell>
          <cell r="E145">
            <v>30</v>
          </cell>
          <cell r="F145" t="str">
            <v>FO-Capital Improvments-Rankine Gen Stati</v>
          </cell>
          <cell r="EB145">
            <v>0</v>
          </cell>
        </row>
        <row r="146">
          <cell r="A146">
            <v>101087</v>
          </cell>
          <cell r="B146" t="str">
            <v>Blaine Desrosiers</v>
          </cell>
          <cell r="C146">
            <v>101087</v>
          </cell>
          <cell r="D146">
            <v>100</v>
          </cell>
          <cell r="E146">
            <v>30</v>
          </cell>
          <cell r="F146" t="str">
            <v>FO - Generator Improvements Rankine</v>
          </cell>
          <cell r="EB146">
            <v>0</v>
          </cell>
        </row>
        <row r="147">
          <cell r="A147">
            <v>101071</v>
          </cell>
          <cell r="B147" t="str">
            <v>Blaine Desrosiers</v>
          </cell>
          <cell r="C147">
            <v>101071</v>
          </cell>
          <cell r="D147">
            <v>100</v>
          </cell>
          <cell r="E147">
            <v>30</v>
          </cell>
          <cell r="F147" t="str">
            <v>FO-Rankine Generator Repairs (OPG fault)</v>
          </cell>
          <cell r="EB147">
            <v>0</v>
          </cell>
        </row>
        <row r="148">
          <cell r="A148">
            <v>0</v>
          </cell>
          <cell r="EB148">
            <v>0</v>
          </cell>
        </row>
        <row r="149">
          <cell r="A149">
            <v>100152</v>
          </cell>
          <cell r="B149" t="str">
            <v>John Sander</v>
          </cell>
          <cell r="C149">
            <v>100152</v>
          </cell>
          <cell r="D149">
            <v>100</v>
          </cell>
          <cell r="E149">
            <v>30</v>
          </cell>
          <cell r="F149" t="str">
            <v>FO-New Servers</v>
          </cell>
          <cell r="EB149">
            <v>0</v>
          </cell>
        </row>
        <row r="150">
          <cell r="A150">
            <v>100161</v>
          </cell>
          <cell r="B150" t="str">
            <v>John Sander</v>
          </cell>
          <cell r="C150">
            <v>100161</v>
          </cell>
          <cell r="D150">
            <v>100</v>
          </cell>
          <cell r="E150">
            <v>30</v>
          </cell>
          <cell r="F150" t="str">
            <v>FO-Other Software</v>
          </cell>
          <cell r="EB150">
            <v>0</v>
          </cell>
        </row>
        <row r="151">
          <cell r="A151">
            <v>0</v>
          </cell>
          <cell r="EB151">
            <v>0</v>
          </cell>
        </row>
        <row r="152">
          <cell r="A152">
            <v>100144</v>
          </cell>
          <cell r="B152" t="str">
            <v>Blaine Desrosiers</v>
          </cell>
          <cell r="C152">
            <v>100144</v>
          </cell>
          <cell r="D152">
            <v>100</v>
          </cell>
          <cell r="E152">
            <v>30</v>
          </cell>
          <cell r="F152" t="str">
            <v>FO-Transportation Equipment for Limited</v>
          </cell>
          <cell r="EA152">
            <v>35000</v>
          </cell>
          <cell r="EB152">
            <v>35000</v>
          </cell>
        </row>
        <row r="153">
          <cell r="A153">
            <v>100151</v>
          </cell>
          <cell r="B153" t="str">
            <v>John Sander</v>
          </cell>
          <cell r="C153">
            <v>100151</v>
          </cell>
          <cell r="D153">
            <v>100</v>
          </cell>
          <cell r="E153">
            <v>30</v>
          </cell>
          <cell r="F153" t="str">
            <v>FO-New Computer Hardware</v>
          </cell>
          <cell r="EB153">
            <v>0</v>
          </cell>
        </row>
        <row r="154">
          <cell r="A154">
            <v>100324</v>
          </cell>
          <cell r="B154" t="str">
            <v>Blaine Desrosiers</v>
          </cell>
          <cell r="C154">
            <v>100324</v>
          </cell>
          <cell r="D154">
            <v>100</v>
          </cell>
          <cell r="E154">
            <v>30</v>
          </cell>
          <cell r="F154" t="str">
            <v>FO-Building Improvements-Service Center</v>
          </cell>
          <cell r="EA154">
            <v>475000</v>
          </cell>
          <cell r="EB154">
            <v>475000</v>
          </cell>
        </row>
        <row r="155">
          <cell r="A155">
            <v>100325</v>
          </cell>
          <cell r="B155" t="str">
            <v>Blaine Desrosiers</v>
          </cell>
          <cell r="C155">
            <v>100325</v>
          </cell>
          <cell r="D155">
            <v>100</v>
          </cell>
          <cell r="E155">
            <v>30</v>
          </cell>
          <cell r="F155" t="str">
            <v>FO-Tools &amp; Work Equip - Property (0030)</v>
          </cell>
          <cell r="EB155">
            <v>0</v>
          </cell>
        </row>
        <row r="156">
          <cell r="A156">
            <v>100721</v>
          </cell>
          <cell r="B156" t="str">
            <v>Blaine Desrosiers</v>
          </cell>
          <cell r="C156">
            <v>100721</v>
          </cell>
          <cell r="D156">
            <v>100</v>
          </cell>
          <cell r="E156">
            <v>30</v>
          </cell>
          <cell r="F156" t="str">
            <v>FO-Office Equipment for Limited</v>
          </cell>
          <cell r="EB156">
            <v>0</v>
          </cell>
        </row>
        <row r="157">
          <cell r="A157">
            <v>101072</v>
          </cell>
          <cell r="B157" t="str">
            <v>Blaine Desrosiers</v>
          </cell>
          <cell r="C157">
            <v>101072</v>
          </cell>
          <cell r="D157">
            <v>100</v>
          </cell>
          <cell r="E157">
            <v>30</v>
          </cell>
          <cell r="F157" t="str">
            <v>FO-Cust. Service Office Area Renovations</v>
          </cell>
          <cell r="EB157">
            <v>0</v>
          </cell>
        </row>
        <row r="158">
          <cell r="A158">
            <v>101073</v>
          </cell>
          <cell r="B158" t="str">
            <v>Blaine Desrosiers</v>
          </cell>
          <cell r="C158">
            <v>101073</v>
          </cell>
          <cell r="D158">
            <v>100</v>
          </cell>
          <cell r="E158">
            <v>30</v>
          </cell>
          <cell r="F158" t="str">
            <v>FO-Gen.Acctg Office Area Renovations</v>
          </cell>
          <cell r="EB158">
            <v>0</v>
          </cell>
        </row>
        <row r="159">
          <cell r="A159">
            <v>101074</v>
          </cell>
          <cell r="B159" t="str">
            <v>Blaine Desrosiers</v>
          </cell>
          <cell r="C159">
            <v>101074</v>
          </cell>
          <cell r="D159">
            <v>100</v>
          </cell>
          <cell r="E159">
            <v>30</v>
          </cell>
          <cell r="F159" t="str">
            <v>FO-Planning Dept. Area Renovations</v>
          </cell>
          <cell r="EB159">
            <v>0</v>
          </cell>
        </row>
        <row r="160">
          <cell r="A160">
            <v>101119</v>
          </cell>
          <cell r="B160" t="str">
            <v>John Sander</v>
          </cell>
          <cell r="C160">
            <v>101119</v>
          </cell>
          <cell r="D160">
            <v>100</v>
          </cell>
          <cell r="E160">
            <v>30</v>
          </cell>
          <cell r="F160" t="str">
            <v>FO-SAN Upgrade</v>
          </cell>
          <cell r="DW160">
            <v>100000</v>
          </cell>
          <cell r="EB160">
            <v>100000</v>
          </cell>
        </row>
        <row r="161">
          <cell r="A161">
            <v>101075</v>
          </cell>
          <cell r="B161" t="str">
            <v>Blaine Desrosiers</v>
          </cell>
          <cell r="C161">
            <v>101075</v>
          </cell>
          <cell r="D161">
            <v>100</v>
          </cell>
          <cell r="E161">
            <v>30</v>
          </cell>
          <cell r="F161" t="str">
            <v>FO-Service Centre W/Side Office Renovati</v>
          </cell>
          <cell r="EB161">
            <v>0</v>
          </cell>
        </row>
        <row r="162">
          <cell r="A162">
            <v>0</v>
          </cell>
          <cell r="EB162">
            <v>0</v>
          </cell>
        </row>
        <row r="163">
          <cell r="A163">
            <v>100624</v>
          </cell>
          <cell r="B163" t="str">
            <v>Jie Han</v>
          </cell>
          <cell r="C163">
            <v>100624</v>
          </cell>
          <cell r="D163">
            <v>100</v>
          </cell>
          <cell r="E163">
            <v>30</v>
          </cell>
          <cell r="F163" t="str">
            <v>FO-Town of Fort Erie - Streetlights</v>
          </cell>
          <cell r="EB163">
            <v>0</v>
          </cell>
        </row>
        <row r="164">
          <cell r="A164">
            <v>100700</v>
          </cell>
          <cell r="B164" t="str">
            <v>Jie Han</v>
          </cell>
          <cell r="C164">
            <v>100700</v>
          </cell>
          <cell r="D164">
            <v>100</v>
          </cell>
          <cell r="E164">
            <v>30</v>
          </cell>
          <cell r="F164" t="str">
            <v>FO-Dusk to Dawn Lighting</v>
          </cell>
          <cell r="EB164">
            <v>0</v>
          </cell>
        </row>
        <row r="165">
          <cell r="A165">
            <v>101060</v>
          </cell>
          <cell r="B165" t="str">
            <v>Jie Han</v>
          </cell>
          <cell r="C165">
            <v>101060</v>
          </cell>
          <cell r="D165">
            <v>100</v>
          </cell>
          <cell r="E165">
            <v>30</v>
          </cell>
          <cell r="F165" t="str">
            <v>FO-EOP New Streetlights</v>
          </cell>
          <cell r="AW165">
            <v>6500</v>
          </cell>
          <cell r="EB165">
            <v>6500</v>
          </cell>
        </row>
        <row r="166">
          <cell r="A166">
            <v>0</v>
          </cell>
          <cell r="EB166">
            <v>0</v>
          </cell>
        </row>
        <row r="167">
          <cell r="A167">
            <v>101125</v>
          </cell>
          <cell r="B167" t="str">
            <v>Blaine Desrosiers</v>
          </cell>
          <cell r="C167">
            <v>101125</v>
          </cell>
          <cell r="D167">
            <v>100</v>
          </cell>
          <cell r="E167">
            <v>30</v>
          </cell>
          <cell r="F167" t="str">
            <v>Thermal Plant Capital Improvments</v>
          </cell>
          <cell r="DQ167">
            <v>153000</v>
          </cell>
          <cell r="EB167">
            <v>153000</v>
          </cell>
        </row>
        <row r="169">
          <cell r="A169">
            <v>100991</v>
          </cell>
          <cell r="B169" t="str">
            <v>Blaine Desrosiers</v>
          </cell>
          <cell r="C169">
            <v>100991</v>
          </cell>
          <cell r="D169">
            <v>100</v>
          </cell>
          <cell r="E169">
            <v>30</v>
          </cell>
          <cell r="F169" t="str">
            <v>CDH- New Boiler Installation</v>
          </cell>
          <cell r="EB169">
            <v>0</v>
          </cell>
        </row>
        <row r="170">
          <cell r="A170">
            <v>100992</v>
          </cell>
          <cell r="B170" t="str">
            <v>Blaine Desrosiers</v>
          </cell>
          <cell r="C170">
            <v>100992</v>
          </cell>
          <cell r="D170">
            <v>100</v>
          </cell>
          <cell r="E170">
            <v>30</v>
          </cell>
          <cell r="F170" t="str">
            <v>CDH- Control System Imnprovement</v>
          </cell>
          <cell r="EB170">
            <v>0</v>
          </cell>
        </row>
        <row r="171">
          <cell r="A171">
            <v>100995</v>
          </cell>
          <cell r="B171" t="str">
            <v>Blaine Desrosiers</v>
          </cell>
          <cell r="C171">
            <v>100995</v>
          </cell>
          <cell r="D171">
            <v>100</v>
          </cell>
          <cell r="E171">
            <v>30</v>
          </cell>
          <cell r="F171" t="str">
            <v>CDH-Phase 5 Piping</v>
          </cell>
          <cell r="EB171">
            <v>0</v>
          </cell>
        </row>
        <row r="172">
          <cell r="A172">
            <v>101005</v>
          </cell>
          <cell r="B172" t="str">
            <v>Blaine Desrosiers</v>
          </cell>
          <cell r="C172">
            <v>101005</v>
          </cell>
          <cell r="D172">
            <v>100</v>
          </cell>
          <cell r="E172">
            <v>30</v>
          </cell>
          <cell r="F172" t="str">
            <v>CDH-Building Improvements</v>
          </cell>
          <cell r="EB172">
            <v>0</v>
          </cell>
        </row>
        <row r="173">
          <cell r="A173">
            <v>101061</v>
          </cell>
          <cell r="B173" t="str">
            <v>Blaine Desrosiers</v>
          </cell>
          <cell r="C173">
            <v>101061</v>
          </cell>
          <cell r="D173">
            <v>100</v>
          </cell>
          <cell r="E173">
            <v>30</v>
          </cell>
          <cell r="F173" t="str">
            <v>CDH-Generator Improvements</v>
          </cell>
          <cell r="EA173">
            <v>60000</v>
          </cell>
          <cell r="EB173">
            <v>60000</v>
          </cell>
        </row>
        <row r="174">
          <cell r="A174">
            <v>101062</v>
          </cell>
          <cell r="B174" t="str">
            <v>Blaine Desrosiers</v>
          </cell>
          <cell r="C174">
            <v>101062</v>
          </cell>
          <cell r="D174">
            <v>100</v>
          </cell>
          <cell r="E174">
            <v>30</v>
          </cell>
          <cell r="F174" t="str">
            <v>CDH-Dist Line Additions</v>
          </cell>
          <cell r="EB174">
            <v>0</v>
          </cell>
        </row>
        <row r="175">
          <cell r="A175">
            <v>0</v>
          </cell>
          <cell r="EB175">
            <v>0</v>
          </cell>
        </row>
        <row r="176">
          <cell r="A176">
            <v>101030</v>
          </cell>
          <cell r="B176" t="str">
            <v>Blaine Desrosiers</v>
          </cell>
          <cell r="C176">
            <v>101030</v>
          </cell>
          <cell r="D176">
            <v>100</v>
          </cell>
          <cell r="E176">
            <v>40</v>
          </cell>
          <cell r="F176" t="str">
            <v>GG-Transportation Equipment</v>
          </cell>
          <cell r="EB176">
            <v>0</v>
          </cell>
        </row>
        <row r="177">
          <cell r="A177">
            <v>101031</v>
          </cell>
          <cell r="B177" t="str">
            <v>Blaine Desrosiers</v>
          </cell>
          <cell r="C177">
            <v>101031</v>
          </cell>
          <cell r="D177">
            <v>100</v>
          </cell>
          <cell r="E177">
            <v>40</v>
          </cell>
          <cell r="F177" t="str">
            <v>GG-Tools &amp; Equipment</v>
          </cell>
          <cell r="EA177">
            <v>0</v>
          </cell>
          <cell r="EB177">
            <v>0</v>
          </cell>
        </row>
        <row r="178">
          <cell r="A178">
            <v>101053</v>
          </cell>
          <cell r="B178" t="str">
            <v>Blaine Desrosiers</v>
          </cell>
          <cell r="C178">
            <v>101053</v>
          </cell>
          <cell r="D178">
            <v>100</v>
          </cell>
          <cell r="E178">
            <v>40</v>
          </cell>
          <cell r="F178" t="str">
            <v>GG-Kingston Mills Improvements</v>
          </cell>
          <cell r="EA178">
            <v>0</v>
          </cell>
          <cell r="EB178">
            <v>0</v>
          </cell>
        </row>
        <row r="179">
          <cell r="A179">
            <v>101054</v>
          </cell>
          <cell r="B179" t="str">
            <v>Blaine Desrosiers</v>
          </cell>
          <cell r="C179">
            <v>101054</v>
          </cell>
          <cell r="D179">
            <v>100</v>
          </cell>
          <cell r="E179">
            <v>40</v>
          </cell>
          <cell r="F179" t="str">
            <v>GG-Jones Falls Improvements</v>
          </cell>
          <cell r="EA179">
            <v>0</v>
          </cell>
          <cell r="EB179">
            <v>0</v>
          </cell>
        </row>
        <row r="180">
          <cell r="A180">
            <v>101055</v>
          </cell>
          <cell r="B180" t="str">
            <v>Blaine Desrosiers</v>
          </cell>
          <cell r="C180">
            <v>101055</v>
          </cell>
          <cell r="D180">
            <v>100</v>
          </cell>
          <cell r="E180">
            <v>40</v>
          </cell>
          <cell r="F180" t="str">
            <v>GG-Brewer Mills Improvements</v>
          </cell>
          <cell r="EA180">
            <v>0</v>
          </cell>
          <cell r="EB180">
            <v>0</v>
          </cell>
        </row>
        <row r="181">
          <cell r="A181">
            <v>101056</v>
          </cell>
          <cell r="B181" t="str">
            <v>Blaine Desrosiers</v>
          </cell>
          <cell r="C181">
            <v>101056</v>
          </cell>
          <cell r="D181">
            <v>100</v>
          </cell>
          <cell r="E181">
            <v>40</v>
          </cell>
          <cell r="F181" t="str">
            <v>GG-Washburn Mills Improvements</v>
          </cell>
          <cell r="EA181">
            <v>0</v>
          </cell>
          <cell r="EB181">
            <v>0</v>
          </cell>
        </row>
        <row r="182">
          <cell r="A182">
            <v>101057</v>
          </cell>
          <cell r="B182" t="str">
            <v>Blaine Desrosiers</v>
          </cell>
          <cell r="C182">
            <v>101057</v>
          </cell>
          <cell r="D182">
            <v>100</v>
          </cell>
          <cell r="E182">
            <v>40</v>
          </cell>
          <cell r="F182" t="str">
            <v>GG-Ganonque Improvements</v>
          </cell>
          <cell r="EA182">
            <v>0</v>
          </cell>
          <cell r="EB182">
            <v>0</v>
          </cell>
        </row>
        <row r="183">
          <cell r="A183">
            <v>101058</v>
          </cell>
          <cell r="B183" t="str">
            <v>Blaine Desrosiers</v>
          </cell>
          <cell r="C183">
            <v>101058</v>
          </cell>
          <cell r="D183">
            <v>100</v>
          </cell>
          <cell r="E183">
            <v>40</v>
          </cell>
          <cell r="F183" t="str">
            <v>GG-Rideau Falls Improvements</v>
          </cell>
          <cell r="EA183">
            <v>0</v>
          </cell>
          <cell r="EB183">
            <v>0</v>
          </cell>
        </row>
        <row r="184">
          <cell r="A184">
            <v>101086</v>
          </cell>
          <cell r="B184" t="str">
            <v>Blaine Desrosiers</v>
          </cell>
          <cell r="C184">
            <v>101086</v>
          </cell>
          <cell r="D184">
            <v>100</v>
          </cell>
          <cell r="E184">
            <v>40</v>
          </cell>
          <cell r="F184" t="str">
            <v>GG Thermal Plants improvments</v>
          </cell>
          <cell r="EA184">
            <v>0</v>
          </cell>
          <cell r="EB184">
            <v>0</v>
          </cell>
        </row>
        <row r="185">
          <cell r="A185">
            <v>101059</v>
          </cell>
          <cell r="B185" t="str">
            <v>Blaine Desrosiers</v>
          </cell>
          <cell r="C185">
            <v>101059</v>
          </cell>
          <cell r="D185">
            <v>100</v>
          </cell>
          <cell r="E185">
            <v>40</v>
          </cell>
          <cell r="F185" t="str">
            <v>GG-Control Dams Improvements</v>
          </cell>
          <cell r="EA185">
            <v>0</v>
          </cell>
          <cell r="EB185">
            <v>0</v>
          </cell>
        </row>
        <row r="186">
          <cell r="A186">
            <v>0</v>
          </cell>
          <cell r="EB186">
            <v>0</v>
          </cell>
        </row>
        <row r="187">
          <cell r="A187">
            <v>101083</v>
          </cell>
          <cell r="B187" t="str">
            <v>Blaine Desrosiers</v>
          </cell>
          <cell r="C187">
            <v>101083</v>
          </cell>
          <cell r="D187">
            <v>100</v>
          </cell>
          <cell r="E187">
            <v>41</v>
          </cell>
          <cell r="F187" t="str">
            <v>TP - Sidney GS Improvements</v>
          </cell>
          <cell r="EB187">
            <v>0</v>
          </cell>
        </row>
        <row r="188">
          <cell r="A188">
            <v>101084</v>
          </cell>
          <cell r="B188" t="str">
            <v>Blaine Desrosiers</v>
          </cell>
          <cell r="C188">
            <v>101084</v>
          </cell>
          <cell r="D188">
            <v>100</v>
          </cell>
          <cell r="E188">
            <v>41</v>
          </cell>
          <cell r="F188" t="str">
            <v>TP Frankfurd GS improvements</v>
          </cell>
          <cell r="EB188">
            <v>0</v>
          </cell>
        </row>
        <row r="189">
          <cell r="A189">
            <v>101085</v>
          </cell>
          <cell r="B189" t="str">
            <v>Blaine Desrosiers</v>
          </cell>
          <cell r="C189">
            <v>101085</v>
          </cell>
          <cell r="D189">
            <v>100</v>
          </cell>
          <cell r="E189">
            <v>41</v>
          </cell>
          <cell r="F189" t="str">
            <v>TP Sills Island GS Improvements</v>
          </cell>
          <cell r="EB189">
            <v>0</v>
          </cell>
        </row>
        <row r="190">
          <cell r="A190">
            <v>0</v>
          </cell>
          <cell r="EB190">
            <v>0</v>
          </cell>
        </row>
        <row r="191">
          <cell r="A191">
            <v>100961</v>
          </cell>
          <cell r="B191" t="str">
            <v>Blaine Desrosiers</v>
          </cell>
          <cell r="C191">
            <v>100961</v>
          </cell>
          <cell r="D191">
            <v>100</v>
          </cell>
          <cell r="E191">
            <v>70</v>
          </cell>
          <cell r="F191" t="str">
            <v>Cornwall-Building Improvements</v>
          </cell>
          <cell r="EA191">
            <v>55000</v>
          </cell>
          <cell r="EB191">
            <v>55000</v>
          </cell>
        </row>
        <row r="192">
          <cell r="A192">
            <v>100962</v>
          </cell>
          <cell r="B192" t="str">
            <v>Mike Pescod</v>
          </cell>
          <cell r="C192">
            <v>100962</v>
          </cell>
          <cell r="D192">
            <v>100</v>
          </cell>
          <cell r="E192">
            <v>70</v>
          </cell>
          <cell r="F192" t="str">
            <v>Cornwall-Substation Summerstown</v>
          </cell>
          <cell r="EB192">
            <v>0</v>
          </cell>
        </row>
        <row r="193">
          <cell r="A193">
            <v>100963</v>
          </cell>
          <cell r="B193" t="str">
            <v>Mike Pescod</v>
          </cell>
          <cell r="C193">
            <v>100963</v>
          </cell>
          <cell r="D193">
            <v>100</v>
          </cell>
          <cell r="E193">
            <v>70</v>
          </cell>
          <cell r="F193" t="str">
            <v>Cornwall-Transmission Lines</v>
          </cell>
          <cell r="AW193">
            <v>335000</v>
          </cell>
          <cell r="EB193">
            <v>335000</v>
          </cell>
        </row>
        <row r="194">
          <cell r="A194">
            <v>100964</v>
          </cell>
          <cell r="B194" t="str">
            <v>Mike Pescod</v>
          </cell>
          <cell r="C194">
            <v>100964</v>
          </cell>
          <cell r="D194">
            <v>100</v>
          </cell>
          <cell r="E194">
            <v>70</v>
          </cell>
          <cell r="F194" t="str">
            <v>Cornwall-New Service Lines City</v>
          </cell>
          <cell r="AW194">
            <v>25600</v>
          </cell>
          <cell r="EB194">
            <v>25600</v>
          </cell>
        </row>
        <row r="195">
          <cell r="A195">
            <v>100965</v>
          </cell>
          <cell r="B195" t="str">
            <v>Mike Pescod</v>
          </cell>
          <cell r="C195">
            <v>100965</v>
          </cell>
          <cell r="D195">
            <v>100</v>
          </cell>
          <cell r="E195">
            <v>70</v>
          </cell>
          <cell r="F195" t="str">
            <v>Cornwall-UG Dist Lines Cornwall</v>
          </cell>
          <cell r="AW195">
            <v>223400</v>
          </cell>
          <cell r="EB195">
            <v>223400</v>
          </cell>
        </row>
        <row r="196">
          <cell r="A196">
            <v>100966</v>
          </cell>
          <cell r="B196" t="str">
            <v>Mike Pescod</v>
          </cell>
          <cell r="C196">
            <v>100966</v>
          </cell>
          <cell r="D196">
            <v>100</v>
          </cell>
          <cell r="E196">
            <v>70</v>
          </cell>
          <cell r="F196" t="str">
            <v>Cornwall-Transformer</v>
          </cell>
          <cell r="AW196">
            <v>150000</v>
          </cell>
          <cell r="EB196">
            <v>150000</v>
          </cell>
        </row>
        <row r="197">
          <cell r="A197">
            <v>100967</v>
          </cell>
          <cell r="B197" t="str">
            <v>Mike Pescod</v>
          </cell>
          <cell r="C197">
            <v>100967</v>
          </cell>
          <cell r="D197">
            <v>100</v>
          </cell>
          <cell r="E197">
            <v>70</v>
          </cell>
          <cell r="F197" t="str">
            <v>Cornwall-New Meters</v>
          </cell>
          <cell r="AW197">
            <v>147000</v>
          </cell>
          <cell r="EB197">
            <v>147000</v>
          </cell>
        </row>
        <row r="198">
          <cell r="A198">
            <v>100968</v>
          </cell>
          <cell r="B198" t="str">
            <v>Blaine Desrosiers</v>
          </cell>
          <cell r="C198">
            <v>100968</v>
          </cell>
          <cell r="D198">
            <v>100</v>
          </cell>
          <cell r="E198">
            <v>70</v>
          </cell>
          <cell r="F198" t="str">
            <v>Cornwall-New Office Equipment</v>
          </cell>
          <cell r="AW198">
            <v>12000</v>
          </cell>
          <cell r="EB198">
            <v>12000</v>
          </cell>
        </row>
        <row r="199">
          <cell r="A199">
            <v>100969</v>
          </cell>
          <cell r="B199" t="str">
            <v>Mike Pescod</v>
          </cell>
          <cell r="C199">
            <v>100969</v>
          </cell>
          <cell r="D199">
            <v>100</v>
          </cell>
          <cell r="E199">
            <v>70</v>
          </cell>
          <cell r="F199" t="str">
            <v>Cornwall-New Tools &amp; Equipment</v>
          </cell>
          <cell r="AW199">
            <v>32000</v>
          </cell>
          <cell r="EB199">
            <v>32000</v>
          </cell>
        </row>
        <row r="200">
          <cell r="A200">
            <v>100970</v>
          </cell>
          <cell r="B200" t="str">
            <v>Mike Pescod</v>
          </cell>
          <cell r="C200">
            <v>100970</v>
          </cell>
          <cell r="D200">
            <v>100</v>
          </cell>
          <cell r="E200">
            <v>70</v>
          </cell>
          <cell r="F200" t="str">
            <v>Cornwall-New Service Lines South Stormon</v>
          </cell>
          <cell r="EB200">
            <v>0</v>
          </cell>
        </row>
        <row r="201">
          <cell r="A201">
            <v>100971</v>
          </cell>
          <cell r="B201" t="str">
            <v>Mike Pescod</v>
          </cell>
          <cell r="C201">
            <v>100971</v>
          </cell>
          <cell r="D201">
            <v>100</v>
          </cell>
          <cell r="E201">
            <v>70</v>
          </cell>
          <cell r="F201" t="str">
            <v>Cornwall-Distribution Upgrades CIty</v>
          </cell>
          <cell r="AW201">
            <v>103000</v>
          </cell>
          <cell r="EB201">
            <v>103000</v>
          </cell>
        </row>
        <row r="202">
          <cell r="A202">
            <v>100972</v>
          </cell>
          <cell r="B202" t="str">
            <v>Mike Pescod</v>
          </cell>
          <cell r="C202">
            <v>100972</v>
          </cell>
          <cell r="D202">
            <v>100</v>
          </cell>
          <cell r="E202">
            <v>70</v>
          </cell>
          <cell r="F202" t="str">
            <v>Cornwall-Distr. Upgrades South Stormont</v>
          </cell>
          <cell r="AW202">
            <v>3900</v>
          </cell>
          <cell r="EB202">
            <v>3900</v>
          </cell>
        </row>
        <row r="203">
          <cell r="A203">
            <v>100973</v>
          </cell>
          <cell r="B203" t="str">
            <v>Mike Pescod</v>
          </cell>
          <cell r="C203">
            <v>100973</v>
          </cell>
          <cell r="D203">
            <v>100</v>
          </cell>
          <cell r="E203">
            <v>70</v>
          </cell>
          <cell r="F203" t="str">
            <v>Cornwall-Distr. Upgrades South Glengary</v>
          </cell>
          <cell r="AW203">
            <v>102000</v>
          </cell>
          <cell r="EB203">
            <v>102000</v>
          </cell>
        </row>
        <row r="204">
          <cell r="A204">
            <v>100974</v>
          </cell>
          <cell r="B204" t="str">
            <v>Mike Pescod</v>
          </cell>
          <cell r="C204">
            <v>100974</v>
          </cell>
          <cell r="D204">
            <v>100</v>
          </cell>
          <cell r="E204">
            <v>70</v>
          </cell>
          <cell r="F204" t="str">
            <v>Cornwall-Distr. Upgrades Cornwall Island</v>
          </cell>
          <cell r="AW204">
            <v>24300</v>
          </cell>
          <cell r="EB204">
            <v>24300</v>
          </cell>
        </row>
        <row r="205">
          <cell r="A205">
            <v>100975</v>
          </cell>
          <cell r="B205" t="str">
            <v>Mike Pescod</v>
          </cell>
          <cell r="C205">
            <v>100975</v>
          </cell>
          <cell r="D205">
            <v>100</v>
          </cell>
          <cell r="E205">
            <v>70</v>
          </cell>
          <cell r="F205" t="str">
            <v>Cornwall-New Service Lines Southe Glenga</v>
          </cell>
          <cell r="AW205">
            <v>59300</v>
          </cell>
          <cell r="EB205">
            <v>59300</v>
          </cell>
        </row>
        <row r="206">
          <cell r="A206">
            <v>100976</v>
          </cell>
          <cell r="B206" t="str">
            <v>Mike Pescod</v>
          </cell>
          <cell r="C206">
            <v>100976</v>
          </cell>
          <cell r="D206">
            <v>100</v>
          </cell>
          <cell r="E206">
            <v>70</v>
          </cell>
          <cell r="F206" t="str">
            <v>Cornwall-New Service Lines Cornwall Isla</v>
          </cell>
          <cell r="AW206">
            <v>1000</v>
          </cell>
          <cell r="EB206">
            <v>1000</v>
          </cell>
        </row>
        <row r="207">
          <cell r="A207">
            <v>100977</v>
          </cell>
          <cell r="B207" t="str">
            <v>Mike Pescod</v>
          </cell>
          <cell r="C207">
            <v>100977</v>
          </cell>
          <cell r="D207">
            <v>100</v>
          </cell>
          <cell r="E207">
            <v>70</v>
          </cell>
          <cell r="F207" t="str">
            <v>Cornwall-New Streetlights City</v>
          </cell>
          <cell r="EB207">
            <v>0</v>
          </cell>
        </row>
        <row r="208">
          <cell r="A208">
            <v>100978</v>
          </cell>
          <cell r="B208" t="str">
            <v>Mike Pescod</v>
          </cell>
          <cell r="C208">
            <v>100978</v>
          </cell>
          <cell r="D208">
            <v>100</v>
          </cell>
          <cell r="E208">
            <v>70</v>
          </cell>
          <cell r="F208" t="str">
            <v>Cornwall-New Streetlights South Glengary</v>
          </cell>
          <cell r="AW208">
            <v>300</v>
          </cell>
          <cell r="EB208">
            <v>300</v>
          </cell>
        </row>
        <row r="209">
          <cell r="A209">
            <v>100979</v>
          </cell>
          <cell r="B209" t="str">
            <v>Mike Pescod</v>
          </cell>
          <cell r="C209">
            <v>100979</v>
          </cell>
          <cell r="D209">
            <v>100</v>
          </cell>
          <cell r="E209">
            <v>70</v>
          </cell>
          <cell r="F209" t="str">
            <v>Cornwall-New Streetlights South Stormont</v>
          </cell>
          <cell r="EB209">
            <v>0</v>
          </cell>
        </row>
        <row r="210">
          <cell r="A210">
            <v>100980</v>
          </cell>
          <cell r="B210" t="str">
            <v>Mike Pescod</v>
          </cell>
          <cell r="C210">
            <v>100980</v>
          </cell>
          <cell r="D210">
            <v>100</v>
          </cell>
          <cell r="E210">
            <v>70</v>
          </cell>
          <cell r="F210" t="str">
            <v>Cornwall-New Streetlights Cornwall ISlan</v>
          </cell>
          <cell r="EB210">
            <v>0</v>
          </cell>
        </row>
        <row r="211">
          <cell r="A211">
            <v>100981</v>
          </cell>
          <cell r="B211" t="str">
            <v>Mike Pescod</v>
          </cell>
          <cell r="C211">
            <v>100981</v>
          </cell>
          <cell r="D211">
            <v>100</v>
          </cell>
          <cell r="E211">
            <v>70</v>
          </cell>
          <cell r="F211" t="str">
            <v>Cornwall-Substation Rosemount</v>
          </cell>
          <cell r="AW211">
            <v>39500</v>
          </cell>
          <cell r="EB211">
            <v>39500</v>
          </cell>
        </row>
        <row r="212">
          <cell r="A212">
            <v>100982</v>
          </cell>
          <cell r="B212" t="str">
            <v>Mike Pescod</v>
          </cell>
          <cell r="C212">
            <v>100982</v>
          </cell>
          <cell r="D212">
            <v>100</v>
          </cell>
          <cell r="E212">
            <v>70</v>
          </cell>
          <cell r="F212" t="str">
            <v>Cornwall-Substation Courtaulds</v>
          </cell>
          <cell r="AW212">
            <v>8100</v>
          </cell>
          <cell r="EB212">
            <v>8100</v>
          </cell>
        </row>
        <row r="213">
          <cell r="A213">
            <v>100983</v>
          </cell>
          <cell r="B213" t="str">
            <v>Mike Pescod</v>
          </cell>
          <cell r="C213">
            <v>100983</v>
          </cell>
          <cell r="D213">
            <v>100</v>
          </cell>
          <cell r="E213">
            <v>70</v>
          </cell>
          <cell r="F213" t="str">
            <v>Cornwall-Substation McConnell</v>
          </cell>
          <cell r="EB213">
            <v>0</v>
          </cell>
        </row>
        <row r="214">
          <cell r="A214">
            <v>100984</v>
          </cell>
          <cell r="B214" t="str">
            <v>Mike Pescod</v>
          </cell>
          <cell r="C214">
            <v>100984</v>
          </cell>
          <cell r="D214">
            <v>100</v>
          </cell>
          <cell r="E214">
            <v>70</v>
          </cell>
          <cell r="F214" t="str">
            <v>Cornwall-Substation Loyalist</v>
          </cell>
          <cell r="EB214">
            <v>0</v>
          </cell>
        </row>
        <row r="215">
          <cell r="A215">
            <v>100985</v>
          </cell>
          <cell r="B215" t="str">
            <v>Mike Pescod</v>
          </cell>
          <cell r="C215">
            <v>100985</v>
          </cell>
          <cell r="D215">
            <v>100</v>
          </cell>
          <cell r="E215">
            <v>70</v>
          </cell>
          <cell r="F215" t="str">
            <v>Cornwall-Substation Adolphus</v>
          </cell>
          <cell r="EB215">
            <v>0</v>
          </cell>
        </row>
        <row r="216">
          <cell r="A216">
            <v>100986</v>
          </cell>
          <cell r="B216" t="str">
            <v>Mike Pescod</v>
          </cell>
          <cell r="C216">
            <v>100986</v>
          </cell>
          <cell r="D216">
            <v>100</v>
          </cell>
          <cell r="E216">
            <v>70</v>
          </cell>
          <cell r="F216" t="str">
            <v>Cornwall-Substation Boundary Rd</v>
          </cell>
          <cell r="EB216">
            <v>0</v>
          </cell>
        </row>
        <row r="217">
          <cell r="A217">
            <v>100987</v>
          </cell>
          <cell r="B217" t="str">
            <v>Mike Pescod</v>
          </cell>
          <cell r="C217">
            <v>100987</v>
          </cell>
          <cell r="D217">
            <v>100</v>
          </cell>
          <cell r="E217">
            <v>70</v>
          </cell>
          <cell r="F217" t="str">
            <v>Cornwall-Substation Camerontown</v>
          </cell>
          <cell r="EB217">
            <v>0</v>
          </cell>
        </row>
        <row r="218">
          <cell r="A218">
            <v>100988</v>
          </cell>
          <cell r="B218" t="str">
            <v>Mike Pescod</v>
          </cell>
          <cell r="C218">
            <v>100988</v>
          </cell>
          <cell r="D218">
            <v>100</v>
          </cell>
          <cell r="E218">
            <v>70</v>
          </cell>
          <cell r="F218" t="str">
            <v>Cornwall-Substation ICI</v>
          </cell>
          <cell r="EB218">
            <v>0</v>
          </cell>
        </row>
        <row r="219">
          <cell r="A219">
            <v>101118</v>
          </cell>
          <cell r="B219" t="str">
            <v>Mike Pescod</v>
          </cell>
          <cell r="C219">
            <v>101118</v>
          </cell>
          <cell r="D219">
            <v>100</v>
          </cell>
          <cell r="E219">
            <v>70</v>
          </cell>
          <cell r="F219" t="str">
            <v>CE - Communications Project</v>
          </cell>
          <cell r="EB219">
            <v>0</v>
          </cell>
        </row>
        <row r="220">
          <cell r="A220">
            <v>100998</v>
          </cell>
          <cell r="B220" t="str">
            <v>Mike Pescod</v>
          </cell>
          <cell r="C220">
            <v>100998</v>
          </cell>
          <cell r="D220">
            <v>100</v>
          </cell>
          <cell r="E220">
            <v>70</v>
          </cell>
          <cell r="F220" t="str">
            <v>CE-Prject Fortran</v>
          </cell>
          <cell r="H220">
            <v>0</v>
          </cell>
          <cell r="DQ220">
            <v>0</v>
          </cell>
          <cell r="EB220">
            <v>0</v>
          </cell>
        </row>
        <row r="221">
          <cell r="A221">
            <v>101003</v>
          </cell>
          <cell r="B221" t="str">
            <v>Blaine Desrosiers</v>
          </cell>
          <cell r="C221">
            <v>101003</v>
          </cell>
          <cell r="D221">
            <v>100</v>
          </cell>
          <cell r="E221">
            <v>70</v>
          </cell>
          <cell r="F221" t="str">
            <v>Cornwall-Transportation Equipment</v>
          </cell>
          <cell r="EA221">
            <v>177198</v>
          </cell>
          <cell r="EB221">
            <v>177198</v>
          </cell>
        </row>
        <row r="222">
          <cell r="A222">
            <v>101051</v>
          </cell>
          <cell r="B222" t="str">
            <v>John Sander</v>
          </cell>
          <cell r="C222">
            <v>101051</v>
          </cell>
          <cell r="D222">
            <v>100</v>
          </cell>
          <cell r="E222">
            <v>70</v>
          </cell>
          <cell r="F222" t="str">
            <v>CE-Misc Capital IT Purchases</v>
          </cell>
          <cell r="DX222">
            <v>0</v>
          </cell>
          <cell r="EB222">
            <v>0</v>
          </cell>
        </row>
        <row r="223">
          <cell r="A223">
            <v>101052</v>
          </cell>
          <cell r="B223" t="str">
            <v>Mike Pescod</v>
          </cell>
          <cell r="C223">
            <v>101052</v>
          </cell>
          <cell r="D223">
            <v>100</v>
          </cell>
          <cell r="E223">
            <v>70</v>
          </cell>
          <cell r="F223" t="str">
            <v>CE-UG Servive Upgrades</v>
          </cell>
          <cell r="AW223">
            <v>165400</v>
          </cell>
          <cell r="EB223">
            <v>165400</v>
          </cell>
        </row>
        <row r="224">
          <cell r="A224">
            <v>101063</v>
          </cell>
          <cell r="B224" t="str">
            <v>John Sander</v>
          </cell>
          <cell r="C224">
            <v>101063</v>
          </cell>
          <cell r="D224">
            <v>100</v>
          </cell>
          <cell r="E224">
            <v>70</v>
          </cell>
          <cell r="F224" t="str">
            <v>CE-T&amp;D Software</v>
          </cell>
          <cell r="AW224">
            <v>0</v>
          </cell>
          <cell r="DX224">
            <v>6000</v>
          </cell>
          <cell r="EB224">
            <v>6000</v>
          </cell>
        </row>
        <row r="225">
          <cell r="A225">
            <v>101076</v>
          </cell>
          <cell r="B225" t="str">
            <v>Mike Pescod</v>
          </cell>
          <cell r="C225">
            <v>101076</v>
          </cell>
          <cell r="D225">
            <v>100</v>
          </cell>
          <cell r="E225">
            <v>70</v>
          </cell>
          <cell r="F225" t="str">
            <v>CE- General Capital</v>
          </cell>
          <cell r="AW225">
            <v>6000</v>
          </cell>
          <cell r="CT225">
            <v>436852.01</v>
          </cell>
          <cell r="EB225">
            <v>442852.01</v>
          </cell>
        </row>
        <row r="226">
          <cell r="A226">
            <v>101078</v>
          </cell>
          <cell r="B226" t="str">
            <v>Mike Pescod</v>
          </cell>
          <cell r="C226">
            <v>101078</v>
          </cell>
          <cell r="D226">
            <v>100</v>
          </cell>
          <cell r="E226">
            <v>70</v>
          </cell>
          <cell r="F226" t="str">
            <v>CE -Reloc &amp; upgrade Bound Rd Trans 25 MV</v>
          </cell>
          <cell r="EB226">
            <v>0</v>
          </cell>
        </row>
        <row r="227">
          <cell r="A227">
            <v>101079</v>
          </cell>
          <cell r="B227" t="str">
            <v>Mike Pescod</v>
          </cell>
          <cell r="C227">
            <v>101079</v>
          </cell>
          <cell r="D227">
            <v>100</v>
          </cell>
          <cell r="E227">
            <v>70</v>
          </cell>
          <cell r="F227" t="str">
            <v>Cornwall-UG Dist Lines South Stormont</v>
          </cell>
          <cell r="EB227">
            <v>0</v>
          </cell>
        </row>
        <row r="228">
          <cell r="A228">
            <v>101080</v>
          </cell>
          <cell r="B228" t="str">
            <v>Mike Pescod</v>
          </cell>
          <cell r="C228">
            <v>101080</v>
          </cell>
          <cell r="D228">
            <v>100</v>
          </cell>
          <cell r="E228">
            <v>70</v>
          </cell>
          <cell r="F228" t="str">
            <v>Cornwall-UG Dist Lines South Glengarry</v>
          </cell>
          <cell r="EB228">
            <v>0</v>
          </cell>
        </row>
        <row r="229">
          <cell r="A229">
            <v>101090</v>
          </cell>
          <cell r="B229" t="str">
            <v>Mike Pescod</v>
          </cell>
          <cell r="C229">
            <v>101090</v>
          </cell>
          <cell r="D229">
            <v>100</v>
          </cell>
          <cell r="E229">
            <v>70</v>
          </cell>
          <cell r="F229" t="str">
            <v>Cornwall - Generator Rebuilds</v>
          </cell>
          <cell r="EB229">
            <v>0</v>
          </cell>
        </row>
        <row r="230">
          <cell r="A230">
            <v>101106</v>
          </cell>
          <cell r="B230" t="str">
            <v>Mike Pescod</v>
          </cell>
          <cell r="C230">
            <v>101106</v>
          </cell>
          <cell r="D230">
            <v>100</v>
          </cell>
          <cell r="E230">
            <v>70</v>
          </cell>
          <cell r="F230" t="str">
            <v>CE - LIMS System upgrades</v>
          </cell>
          <cell r="H230">
            <v>0</v>
          </cell>
          <cell r="EB230">
            <v>0</v>
          </cell>
        </row>
        <row r="231">
          <cell r="A231">
            <v>101081</v>
          </cell>
          <cell r="B231" t="str">
            <v>Mike Pescod</v>
          </cell>
          <cell r="C231">
            <v>101081</v>
          </cell>
          <cell r="D231">
            <v>100</v>
          </cell>
          <cell r="E231">
            <v>70</v>
          </cell>
          <cell r="F231" t="str">
            <v>Cornwall-UG Dist Lines Cornwall Island</v>
          </cell>
          <cell r="EB231">
            <v>0</v>
          </cell>
        </row>
        <row r="232">
          <cell r="A232">
            <v>0</v>
          </cell>
          <cell r="EB232">
            <v>0</v>
          </cell>
        </row>
        <row r="233">
          <cell r="A233">
            <v>101000</v>
          </cell>
          <cell r="B233" t="str">
            <v>Mike Pescod</v>
          </cell>
          <cell r="C233">
            <v>101000</v>
          </cell>
          <cell r="D233">
            <v>100</v>
          </cell>
          <cell r="E233">
            <v>70</v>
          </cell>
          <cell r="F233" t="str">
            <v>CE-New Telephone System</v>
          </cell>
          <cell r="EB233">
            <v>0</v>
          </cell>
        </row>
        <row r="234">
          <cell r="A234">
            <v>0</v>
          </cell>
          <cell r="EB234">
            <v>0</v>
          </cell>
        </row>
        <row r="235">
          <cell r="A235">
            <v>101091</v>
          </cell>
          <cell r="B235" t="str">
            <v>John Sander</v>
          </cell>
          <cell r="C235">
            <v>101091</v>
          </cell>
          <cell r="D235">
            <v>100</v>
          </cell>
          <cell r="E235">
            <v>70</v>
          </cell>
          <cell r="F235" t="str">
            <v>CE - Scada IT Capital Improvements</v>
          </cell>
          <cell r="AT235">
            <v>5000</v>
          </cell>
          <cell r="AW235">
            <v>0</v>
          </cell>
          <cell r="EB235">
            <v>5000</v>
          </cell>
        </row>
        <row r="236">
          <cell r="A236">
            <v>101093</v>
          </cell>
          <cell r="B236" t="str">
            <v>John Sander</v>
          </cell>
          <cell r="C236">
            <v>101093</v>
          </cell>
          <cell r="D236">
            <v>100</v>
          </cell>
          <cell r="E236">
            <v>70</v>
          </cell>
          <cell r="F236" t="str">
            <v>CE - New Servers in 0070</v>
          </cell>
          <cell r="DW236">
            <v>40000</v>
          </cell>
          <cell r="EB236">
            <v>40000</v>
          </cell>
        </row>
        <row r="237">
          <cell r="A237">
            <v>101094</v>
          </cell>
          <cell r="B237" t="str">
            <v>John Sander</v>
          </cell>
          <cell r="C237">
            <v>101094</v>
          </cell>
          <cell r="D237">
            <v>100</v>
          </cell>
          <cell r="E237">
            <v>70</v>
          </cell>
          <cell r="F237" t="str">
            <v>CE -  New PC's in 0070</v>
          </cell>
          <cell r="DY237">
            <v>35000</v>
          </cell>
          <cell r="EB237">
            <v>35000</v>
          </cell>
        </row>
        <row r="238">
          <cell r="A238">
            <v>101096</v>
          </cell>
          <cell r="B238" t="str">
            <v>John Sander</v>
          </cell>
          <cell r="C238">
            <v>101096</v>
          </cell>
          <cell r="D238">
            <v>100</v>
          </cell>
          <cell r="E238">
            <v>70</v>
          </cell>
          <cell r="F238" t="str">
            <v>CE - Hardware Peripherals &amp; Acc in 0070</v>
          </cell>
          <cell r="AN238">
            <v>0</v>
          </cell>
          <cell r="AT238">
            <v>19000</v>
          </cell>
          <cell r="EB238">
            <v>19000</v>
          </cell>
        </row>
        <row r="239">
          <cell r="A239">
            <v>0</v>
          </cell>
          <cell r="EB239">
            <v>0</v>
          </cell>
        </row>
        <row r="240">
          <cell r="A240">
            <v>0</v>
          </cell>
          <cell r="EB240">
            <v>0</v>
          </cell>
        </row>
        <row r="241">
          <cell r="A241">
            <v>0</v>
          </cell>
          <cell r="EB241">
            <v>0</v>
          </cell>
        </row>
        <row r="242">
          <cell r="A242">
            <v>350000</v>
          </cell>
          <cell r="B242" t="str">
            <v>S Sheogobind</v>
          </cell>
          <cell r="C242">
            <v>350000</v>
          </cell>
          <cell r="D242">
            <v>350</v>
          </cell>
          <cell r="E242">
            <v>20</v>
          </cell>
          <cell r="F242" t="str">
            <v>Operation Super. &amp; Engineering-System</v>
          </cell>
          <cell r="EB242">
            <v>0</v>
          </cell>
        </row>
        <row r="243">
          <cell r="A243">
            <v>350001</v>
          </cell>
          <cell r="B243" t="str">
            <v>S Sheogobind</v>
          </cell>
          <cell r="C243">
            <v>350001</v>
          </cell>
          <cell r="D243">
            <v>350</v>
          </cell>
          <cell r="E243">
            <v>20</v>
          </cell>
          <cell r="F243" t="str">
            <v>OEB Preparation-Transmission</v>
          </cell>
          <cell r="EB243">
            <v>0</v>
          </cell>
        </row>
        <row r="244">
          <cell r="A244">
            <v>350002</v>
          </cell>
          <cell r="B244" t="str">
            <v>S Sheogobind</v>
          </cell>
          <cell r="C244">
            <v>350002</v>
          </cell>
          <cell r="D244">
            <v>350</v>
          </cell>
          <cell r="E244">
            <v>20</v>
          </cell>
          <cell r="F244" t="str">
            <v>IMO Preparation-Transmission</v>
          </cell>
          <cell r="EB244">
            <v>0</v>
          </cell>
        </row>
        <row r="245">
          <cell r="A245">
            <v>350003</v>
          </cell>
          <cell r="B245" t="str">
            <v>S Sheogobind</v>
          </cell>
          <cell r="C245">
            <v>350003</v>
          </cell>
          <cell r="D245">
            <v>350</v>
          </cell>
          <cell r="E245">
            <v>20</v>
          </cell>
          <cell r="F245" t="str">
            <v>Load Dispatching-Transmission 60 Cycle</v>
          </cell>
          <cell r="EB245">
            <v>0</v>
          </cell>
        </row>
        <row r="246">
          <cell r="A246">
            <v>350004</v>
          </cell>
          <cell r="B246" t="str">
            <v>S Sheogobind</v>
          </cell>
          <cell r="C246">
            <v>350004</v>
          </cell>
          <cell r="D246">
            <v>350</v>
          </cell>
          <cell r="E246">
            <v>20</v>
          </cell>
          <cell r="F246" t="str">
            <v>Load Dispatching-Transmission 25 Cycle</v>
          </cell>
          <cell r="EB246">
            <v>0</v>
          </cell>
        </row>
        <row r="247">
          <cell r="A247">
            <v>350005</v>
          </cell>
          <cell r="B247" t="str">
            <v>S Sheogobind</v>
          </cell>
          <cell r="C247">
            <v>350005</v>
          </cell>
          <cell r="D247">
            <v>350</v>
          </cell>
          <cell r="E247">
            <v>20</v>
          </cell>
          <cell r="F247" t="str">
            <v>St Building &amp; Fixture Exp-St 11-60 Cycle</v>
          </cell>
          <cell r="H247">
            <v>5000</v>
          </cell>
          <cell r="L247">
            <v>22700</v>
          </cell>
          <cell r="V247">
            <v>8340</v>
          </cell>
          <cell r="AP247">
            <v>500</v>
          </cell>
          <cell r="BR247">
            <v>800</v>
          </cell>
          <cell r="EB247">
            <v>37340</v>
          </cell>
        </row>
        <row r="248">
          <cell r="A248">
            <v>350006</v>
          </cell>
          <cell r="B248" t="str">
            <v>S Sheogobind</v>
          </cell>
          <cell r="C248">
            <v>350006</v>
          </cell>
          <cell r="D248">
            <v>350</v>
          </cell>
          <cell r="E248">
            <v>20</v>
          </cell>
          <cell r="F248" t="str">
            <v>St Building &amp; Fixture Exp-St 11-25 Cycle</v>
          </cell>
          <cell r="H248">
            <v>3400</v>
          </cell>
          <cell r="EB248">
            <v>3400</v>
          </cell>
        </row>
        <row r="249">
          <cell r="A249">
            <v>350007</v>
          </cell>
          <cell r="B249" t="str">
            <v>S Sheogobind</v>
          </cell>
          <cell r="C249">
            <v>350007</v>
          </cell>
          <cell r="D249">
            <v>350</v>
          </cell>
          <cell r="E249">
            <v>20</v>
          </cell>
          <cell r="F249" t="str">
            <v>St Building &amp; Fixture Expense Station 17</v>
          </cell>
          <cell r="EB249">
            <v>0</v>
          </cell>
        </row>
        <row r="250">
          <cell r="A250">
            <v>350008</v>
          </cell>
          <cell r="B250" t="str">
            <v>S Sheogobind</v>
          </cell>
          <cell r="C250">
            <v>350008</v>
          </cell>
          <cell r="D250">
            <v>350</v>
          </cell>
          <cell r="E250">
            <v>20</v>
          </cell>
          <cell r="F250" t="str">
            <v>St Building &amp; Fixture Expense Station 18</v>
          </cell>
          <cell r="EB250">
            <v>0</v>
          </cell>
        </row>
        <row r="251">
          <cell r="A251">
            <v>350009</v>
          </cell>
          <cell r="B251" t="str">
            <v>S Sheogobind</v>
          </cell>
          <cell r="C251">
            <v>350009</v>
          </cell>
          <cell r="D251">
            <v>350</v>
          </cell>
          <cell r="E251">
            <v>20</v>
          </cell>
          <cell r="F251" t="str">
            <v>Transf St Equipment-Oper Lbr St.11-60 HZ</v>
          </cell>
          <cell r="H251">
            <v>5000</v>
          </cell>
          <cell r="CN251">
            <v>1200</v>
          </cell>
          <cell r="EB251">
            <v>6200</v>
          </cell>
        </row>
        <row r="252">
          <cell r="A252">
            <v>350010</v>
          </cell>
          <cell r="B252" t="str">
            <v>S Sheogobind</v>
          </cell>
          <cell r="C252">
            <v>350010</v>
          </cell>
          <cell r="D252">
            <v>350</v>
          </cell>
          <cell r="E252">
            <v>20</v>
          </cell>
          <cell r="F252" t="str">
            <v>Transf St Equipment-Oper Lbr St.11-25 HZ</v>
          </cell>
          <cell r="EB252">
            <v>0</v>
          </cell>
        </row>
        <row r="253">
          <cell r="A253">
            <v>350011</v>
          </cell>
          <cell r="B253" t="str">
            <v>S Sheogobind</v>
          </cell>
          <cell r="C253">
            <v>350011</v>
          </cell>
          <cell r="D253">
            <v>350</v>
          </cell>
          <cell r="E253">
            <v>20</v>
          </cell>
          <cell r="F253" t="str">
            <v>Transf St Equipment-Oper. Labour St 17</v>
          </cell>
          <cell r="DH253">
            <v>480</v>
          </cell>
          <cell r="EB253">
            <v>480</v>
          </cell>
        </row>
        <row r="254">
          <cell r="A254">
            <v>350012</v>
          </cell>
          <cell r="B254" t="str">
            <v>S Sheogobind</v>
          </cell>
          <cell r="C254">
            <v>350012</v>
          </cell>
          <cell r="D254">
            <v>350</v>
          </cell>
          <cell r="E254">
            <v>20</v>
          </cell>
          <cell r="F254" t="str">
            <v>Transf St Equipment-Oper. Labour St 18</v>
          </cell>
          <cell r="DH254">
            <v>480</v>
          </cell>
          <cell r="EB254">
            <v>480</v>
          </cell>
        </row>
        <row r="255">
          <cell r="A255">
            <v>350013</v>
          </cell>
          <cell r="B255" t="str">
            <v>S Sheogobind</v>
          </cell>
          <cell r="C255">
            <v>350013</v>
          </cell>
          <cell r="D255">
            <v>350</v>
          </cell>
          <cell r="E255">
            <v>20</v>
          </cell>
          <cell r="F255" t="str">
            <v>Trans St Equipment-Sup &amp; Exp St.11-60 HZ</v>
          </cell>
          <cell r="EB255">
            <v>0</v>
          </cell>
        </row>
        <row r="256">
          <cell r="A256">
            <v>350014</v>
          </cell>
          <cell r="B256" t="str">
            <v>S Sheogobind</v>
          </cell>
          <cell r="C256">
            <v>350014</v>
          </cell>
          <cell r="D256">
            <v>350</v>
          </cell>
          <cell r="E256">
            <v>20</v>
          </cell>
          <cell r="F256" t="str">
            <v>Trans St Equipment-Sup &amp; Exp St.11-25 HZ</v>
          </cell>
          <cell r="EB256">
            <v>0</v>
          </cell>
        </row>
        <row r="257">
          <cell r="A257">
            <v>350015</v>
          </cell>
          <cell r="B257" t="str">
            <v>S Sheogobind</v>
          </cell>
          <cell r="C257">
            <v>350015</v>
          </cell>
          <cell r="D257">
            <v>350</v>
          </cell>
          <cell r="E257">
            <v>20</v>
          </cell>
          <cell r="F257" t="str">
            <v>Trans St Equipment-Supplies &amp; Exp St.17</v>
          </cell>
          <cell r="EB257">
            <v>0</v>
          </cell>
        </row>
        <row r="258">
          <cell r="A258">
            <v>350016</v>
          </cell>
          <cell r="B258" t="str">
            <v>S Sheogobind</v>
          </cell>
          <cell r="C258">
            <v>350016</v>
          </cell>
          <cell r="D258">
            <v>350</v>
          </cell>
          <cell r="E258">
            <v>20</v>
          </cell>
          <cell r="F258" t="str">
            <v>Trans St Equipment-Supplies &amp; Exp St.18</v>
          </cell>
          <cell r="EB258">
            <v>0</v>
          </cell>
        </row>
        <row r="259">
          <cell r="A259">
            <v>350017</v>
          </cell>
          <cell r="B259" t="str">
            <v>S Sheogobind</v>
          </cell>
          <cell r="C259">
            <v>350017</v>
          </cell>
          <cell r="D259">
            <v>350</v>
          </cell>
          <cell r="E259">
            <v>20</v>
          </cell>
          <cell r="F259" t="str">
            <v>Overhead Line Expense - 60 Cycle</v>
          </cell>
          <cell r="EB259">
            <v>0</v>
          </cell>
        </row>
        <row r="260">
          <cell r="A260">
            <v>350018</v>
          </cell>
          <cell r="B260" t="str">
            <v>S Sheogobind</v>
          </cell>
          <cell r="C260">
            <v>350018</v>
          </cell>
          <cell r="D260">
            <v>350</v>
          </cell>
          <cell r="E260">
            <v>20</v>
          </cell>
          <cell r="F260" t="str">
            <v>Overhead Line Expense - 25 Cycle</v>
          </cell>
          <cell r="EB260">
            <v>0</v>
          </cell>
        </row>
        <row r="261">
          <cell r="A261">
            <v>350019</v>
          </cell>
          <cell r="B261" t="str">
            <v>S Sheogobind</v>
          </cell>
          <cell r="C261">
            <v>350019</v>
          </cell>
          <cell r="D261">
            <v>350</v>
          </cell>
          <cell r="E261">
            <v>20</v>
          </cell>
          <cell r="F261" t="str">
            <v>Transmission of Elect by Others-60cycle</v>
          </cell>
          <cell r="EB261">
            <v>0</v>
          </cell>
        </row>
        <row r="262">
          <cell r="A262">
            <v>350020</v>
          </cell>
          <cell r="B262" t="str">
            <v>S Sheogobind</v>
          </cell>
          <cell r="C262">
            <v>350020</v>
          </cell>
          <cell r="D262">
            <v>350</v>
          </cell>
          <cell r="E262">
            <v>20</v>
          </cell>
          <cell r="F262" t="str">
            <v>Transmission of Elect by Others-25 cycle</v>
          </cell>
          <cell r="EB262">
            <v>0</v>
          </cell>
        </row>
        <row r="263">
          <cell r="A263">
            <v>350021</v>
          </cell>
          <cell r="B263" t="str">
            <v>S Sheogobind</v>
          </cell>
          <cell r="C263">
            <v>350021</v>
          </cell>
          <cell r="D263">
            <v>350</v>
          </cell>
          <cell r="E263">
            <v>20</v>
          </cell>
          <cell r="F263" t="str">
            <v>Misc Transmission Expenses-60 cycle</v>
          </cell>
          <cell r="H263">
            <v>35000</v>
          </cell>
          <cell r="BR263">
            <v>3600</v>
          </cell>
          <cell r="EB263">
            <v>38600</v>
          </cell>
        </row>
        <row r="264">
          <cell r="A264">
            <v>350022</v>
          </cell>
          <cell r="B264" t="str">
            <v>S Sheogobind</v>
          </cell>
          <cell r="C264">
            <v>350022</v>
          </cell>
          <cell r="D264">
            <v>350</v>
          </cell>
          <cell r="E264">
            <v>20</v>
          </cell>
          <cell r="F264" t="str">
            <v>Misc Transmission Expenses-25 cycle</v>
          </cell>
          <cell r="EB264">
            <v>0</v>
          </cell>
        </row>
        <row r="265">
          <cell r="A265">
            <v>350023</v>
          </cell>
          <cell r="B265" t="str">
            <v>S Sheogobind</v>
          </cell>
          <cell r="C265">
            <v>350023</v>
          </cell>
          <cell r="D265">
            <v>350</v>
          </cell>
          <cell r="E265">
            <v>20</v>
          </cell>
          <cell r="F265" t="str">
            <v>Transmission - Rental Expenses</v>
          </cell>
          <cell r="H265">
            <v>86000</v>
          </cell>
          <cell r="EB265">
            <v>86000</v>
          </cell>
        </row>
        <row r="266">
          <cell r="A266">
            <v>350024</v>
          </cell>
          <cell r="B266" t="str">
            <v>S Sheogobind</v>
          </cell>
          <cell r="C266">
            <v>350024</v>
          </cell>
          <cell r="D266">
            <v>350</v>
          </cell>
          <cell r="E266">
            <v>20</v>
          </cell>
          <cell r="F266" t="str">
            <v>Maint Supervision &amp; Engineering-System</v>
          </cell>
          <cell r="EB266">
            <v>0</v>
          </cell>
        </row>
        <row r="267">
          <cell r="A267">
            <v>350025</v>
          </cell>
          <cell r="B267" t="str">
            <v>S Sheogobind</v>
          </cell>
          <cell r="C267">
            <v>350025</v>
          </cell>
          <cell r="D267">
            <v>350</v>
          </cell>
          <cell r="E267">
            <v>20</v>
          </cell>
          <cell r="F267" t="str">
            <v>Maint of Tranf Build &amp; Fixt St 11-60 Hz</v>
          </cell>
          <cell r="H267">
            <v>9000</v>
          </cell>
          <cell r="BX267">
            <v>2000</v>
          </cell>
          <cell r="EB267">
            <v>11000</v>
          </cell>
        </row>
        <row r="268">
          <cell r="A268">
            <v>350026</v>
          </cell>
          <cell r="B268" t="str">
            <v>S Sheogobind</v>
          </cell>
          <cell r="C268">
            <v>350026</v>
          </cell>
          <cell r="D268">
            <v>350</v>
          </cell>
          <cell r="E268">
            <v>20</v>
          </cell>
          <cell r="F268" t="str">
            <v>Maint of Tranf Build &amp; Fixt St 11-25 Hz</v>
          </cell>
          <cell r="H268">
            <v>1500</v>
          </cell>
          <cell r="EB268">
            <v>1500</v>
          </cell>
        </row>
        <row r="269">
          <cell r="A269">
            <v>350027</v>
          </cell>
          <cell r="B269" t="str">
            <v>S Sheogobind</v>
          </cell>
          <cell r="C269">
            <v>350027</v>
          </cell>
          <cell r="D269">
            <v>350</v>
          </cell>
          <cell r="E269">
            <v>20</v>
          </cell>
          <cell r="F269" t="str">
            <v>Maint of Tranf Build &amp; Fixtures St 17</v>
          </cell>
          <cell r="EB269">
            <v>0</v>
          </cell>
        </row>
        <row r="270">
          <cell r="A270">
            <v>350028</v>
          </cell>
          <cell r="B270" t="str">
            <v>S Sheogobind</v>
          </cell>
          <cell r="C270">
            <v>350028</v>
          </cell>
          <cell r="D270">
            <v>350</v>
          </cell>
          <cell r="E270">
            <v>20</v>
          </cell>
          <cell r="F270" t="str">
            <v>Maint of Tranf Build &amp; Fixtures St 18</v>
          </cell>
          <cell r="EB270">
            <v>0</v>
          </cell>
        </row>
        <row r="271">
          <cell r="A271">
            <v>350029</v>
          </cell>
          <cell r="B271" t="str">
            <v>S Sheogobind</v>
          </cell>
          <cell r="C271">
            <v>350029</v>
          </cell>
          <cell r="D271">
            <v>350</v>
          </cell>
          <cell r="E271">
            <v>20</v>
          </cell>
          <cell r="F271" t="str">
            <v>Maint of Trans St Equip-St.11-60 Cycle</v>
          </cell>
          <cell r="H271">
            <v>10500</v>
          </cell>
          <cell r="DQ271">
            <v>14500</v>
          </cell>
          <cell r="EB271">
            <v>25000</v>
          </cell>
        </row>
        <row r="272">
          <cell r="A272">
            <v>350030</v>
          </cell>
          <cell r="B272" t="str">
            <v>S Sheogobind</v>
          </cell>
          <cell r="C272">
            <v>350030</v>
          </cell>
          <cell r="D272">
            <v>350</v>
          </cell>
          <cell r="E272">
            <v>20</v>
          </cell>
          <cell r="F272" t="str">
            <v>Maint of Trans St Equip-St.11-25 Cycle</v>
          </cell>
          <cell r="EB272">
            <v>0</v>
          </cell>
        </row>
        <row r="273">
          <cell r="A273">
            <v>350031</v>
          </cell>
          <cell r="B273" t="str">
            <v>S Sheogobind</v>
          </cell>
          <cell r="C273">
            <v>350031</v>
          </cell>
          <cell r="D273">
            <v>350</v>
          </cell>
          <cell r="E273">
            <v>20</v>
          </cell>
          <cell r="F273" t="str">
            <v>Maint of Trans St Equip-Station 17</v>
          </cell>
          <cell r="EB273">
            <v>0</v>
          </cell>
        </row>
        <row r="274">
          <cell r="A274">
            <v>350032</v>
          </cell>
          <cell r="B274" t="str">
            <v>S Sheogobind</v>
          </cell>
          <cell r="C274">
            <v>350032</v>
          </cell>
          <cell r="D274">
            <v>350</v>
          </cell>
          <cell r="E274">
            <v>20</v>
          </cell>
          <cell r="F274" t="str">
            <v>Maint of Trans St Equip-Station 18</v>
          </cell>
          <cell r="EB274">
            <v>0</v>
          </cell>
        </row>
        <row r="275">
          <cell r="A275">
            <v>350033</v>
          </cell>
          <cell r="B275" t="str">
            <v>S Sheogobind</v>
          </cell>
          <cell r="C275">
            <v>350033</v>
          </cell>
          <cell r="D275">
            <v>350</v>
          </cell>
          <cell r="E275">
            <v>20</v>
          </cell>
          <cell r="F275" t="str">
            <v>Maint of Towers, Poles &amp; Fixtures-60 hz</v>
          </cell>
          <cell r="H275">
            <v>1800</v>
          </cell>
          <cell r="EB275">
            <v>1800</v>
          </cell>
        </row>
        <row r="276">
          <cell r="A276">
            <v>350034</v>
          </cell>
          <cell r="B276" t="str">
            <v>S Sheogobind</v>
          </cell>
          <cell r="C276">
            <v>350034</v>
          </cell>
          <cell r="D276">
            <v>350</v>
          </cell>
          <cell r="E276">
            <v>20</v>
          </cell>
          <cell r="F276" t="str">
            <v>Maint of Towers, Poles &amp; Fixtures-25 hz</v>
          </cell>
          <cell r="EB276">
            <v>0</v>
          </cell>
        </row>
        <row r="277">
          <cell r="A277">
            <v>350035</v>
          </cell>
          <cell r="B277" t="str">
            <v>S Sheogobind</v>
          </cell>
          <cell r="C277">
            <v>350035</v>
          </cell>
          <cell r="D277">
            <v>350</v>
          </cell>
          <cell r="E277">
            <v>20</v>
          </cell>
          <cell r="F277" t="str">
            <v>Maint of Overhead Cond &amp; Devices-60 hz</v>
          </cell>
          <cell r="H277">
            <v>1800</v>
          </cell>
          <cell r="DQ277">
            <v>4000</v>
          </cell>
          <cell r="EB277">
            <v>5800</v>
          </cell>
        </row>
        <row r="278">
          <cell r="A278">
            <v>350036</v>
          </cell>
          <cell r="B278" t="str">
            <v>S Sheogobind</v>
          </cell>
          <cell r="C278">
            <v>350036</v>
          </cell>
          <cell r="D278">
            <v>350</v>
          </cell>
          <cell r="E278">
            <v>20</v>
          </cell>
          <cell r="F278" t="str">
            <v>Maint of Overhead Cond &amp; Devices-25 hz</v>
          </cell>
          <cell r="EB278">
            <v>0</v>
          </cell>
        </row>
        <row r="279">
          <cell r="A279">
            <v>350037</v>
          </cell>
          <cell r="B279" t="str">
            <v>S Sheogobind</v>
          </cell>
          <cell r="C279">
            <v>350037</v>
          </cell>
          <cell r="D279">
            <v>350</v>
          </cell>
          <cell r="E279">
            <v>20</v>
          </cell>
          <cell r="F279" t="str">
            <v>Maint. of OH Lines-Right of Way-60 Cycle</v>
          </cell>
          <cell r="H279">
            <v>50000</v>
          </cell>
          <cell r="EB279">
            <v>50000</v>
          </cell>
        </row>
        <row r="280">
          <cell r="A280">
            <v>350038</v>
          </cell>
          <cell r="B280" t="str">
            <v>S Sheogobind</v>
          </cell>
          <cell r="C280">
            <v>350038</v>
          </cell>
          <cell r="D280">
            <v>350</v>
          </cell>
          <cell r="E280">
            <v>20</v>
          </cell>
          <cell r="F280" t="str">
            <v>Maint. of OH Lines-Right of Way-25 Cycle</v>
          </cell>
          <cell r="EB280">
            <v>0</v>
          </cell>
        </row>
        <row r="281">
          <cell r="A281">
            <v>350039</v>
          </cell>
          <cell r="B281" t="str">
            <v>S Sheogobind</v>
          </cell>
          <cell r="C281">
            <v>350039</v>
          </cell>
          <cell r="D281">
            <v>350</v>
          </cell>
          <cell r="E281">
            <v>20</v>
          </cell>
          <cell r="F281" t="str">
            <v>Maint. of Misc Transm Plant-60 Cycle</v>
          </cell>
          <cell r="H281">
            <v>1200</v>
          </cell>
          <cell r="EB281">
            <v>1200</v>
          </cell>
        </row>
        <row r="282">
          <cell r="A282">
            <v>350040</v>
          </cell>
          <cell r="B282" t="str">
            <v>S Sheogobind</v>
          </cell>
          <cell r="C282">
            <v>350040</v>
          </cell>
          <cell r="D282">
            <v>350</v>
          </cell>
          <cell r="E282">
            <v>20</v>
          </cell>
          <cell r="F282" t="str">
            <v>Maint. of Misc Transm Plant-25 Cycle</v>
          </cell>
          <cell r="H282">
            <v>1200</v>
          </cell>
          <cell r="EB282">
            <v>1200</v>
          </cell>
        </row>
        <row r="283">
          <cell r="A283">
            <v>350080</v>
          </cell>
          <cell r="B283" t="str">
            <v>Kazi Marouf</v>
          </cell>
          <cell r="C283">
            <v>350080</v>
          </cell>
          <cell r="D283">
            <v>350</v>
          </cell>
          <cell r="E283">
            <v>20</v>
          </cell>
          <cell r="F283" t="str">
            <v>Transmission-Scada System Operations</v>
          </cell>
          <cell r="H283">
            <v>0</v>
          </cell>
          <cell r="AN283">
            <v>0</v>
          </cell>
          <cell r="DQ283">
            <v>5000</v>
          </cell>
          <cell r="EB283">
            <v>5000</v>
          </cell>
        </row>
        <row r="284">
          <cell r="A284">
            <v>0</v>
          </cell>
          <cell r="EB284">
            <v>0</v>
          </cell>
        </row>
        <row r="285">
          <cell r="A285">
            <v>360118</v>
          </cell>
          <cell r="B285" t="str">
            <v>S Sheogobind</v>
          </cell>
          <cell r="C285">
            <v>360118</v>
          </cell>
          <cell r="D285">
            <v>360</v>
          </cell>
          <cell r="E285">
            <v>20</v>
          </cell>
          <cell r="F285" t="str">
            <v>FE-System PLanning</v>
          </cell>
          <cell r="EB285">
            <v>0</v>
          </cell>
        </row>
        <row r="286">
          <cell r="A286">
            <v>0</v>
          </cell>
          <cell r="EB286">
            <v>0</v>
          </cell>
        </row>
        <row r="287">
          <cell r="A287">
            <v>360116</v>
          </cell>
          <cell r="B287" t="str">
            <v>S Sheogobind</v>
          </cell>
          <cell r="C287">
            <v>360116</v>
          </cell>
          <cell r="D287">
            <v>360</v>
          </cell>
          <cell r="E287">
            <v>20</v>
          </cell>
          <cell r="F287" t="str">
            <v>Distribution Scada System</v>
          </cell>
          <cell r="H287">
            <v>6000</v>
          </cell>
          <cell r="DQ287">
            <v>5000</v>
          </cell>
          <cell r="EB287">
            <v>11000</v>
          </cell>
        </row>
        <row r="288">
          <cell r="A288">
            <v>360000</v>
          </cell>
          <cell r="B288" t="str">
            <v>S Sheogobind</v>
          </cell>
          <cell r="C288">
            <v>360000</v>
          </cell>
          <cell r="D288">
            <v>360</v>
          </cell>
          <cell r="E288">
            <v>20</v>
          </cell>
          <cell r="F288" t="str">
            <v>Operation Supervision&amp; Engineer-System</v>
          </cell>
          <cell r="EB288">
            <v>0</v>
          </cell>
        </row>
        <row r="289">
          <cell r="A289">
            <v>360001</v>
          </cell>
          <cell r="B289" t="str">
            <v>S Sheogobind</v>
          </cell>
          <cell r="C289">
            <v>360001</v>
          </cell>
          <cell r="D289">
            <v>360</v>
          </cell>
          <cell r="E289">
            <v>20</v>
          </cell>
          <cell r="F289" t="str">
            <v>OEB Preparation-Distribution</v>
          </cell>
          <cell r="EB289">
            <v>0</v>
          </cell>
        </row>
        <row r="290">
          <cell r="A290">
            <v>360002</v>
          </cell>
          <cell r="B290" t="str">
            <v>S Sheogobind</v>
          </cell>
          <cell r="C290">
            <v>360002</v>
          </cell>
          <cell r="D290">
            <v>360</v>
          </cell>
          <cell r="E290">
            <v>20</v>
          </cell>
          <cell r="F290" t="str">
            <v>IMO Preparation-Distribution</v>
          </cell>
          <cell r="EB290">
            <v>0</v>
          </cell>
        </row>
        <row r="291">
          <cell r="A291">
            <v>360003</v>
          </cell>
          <cell r="B291" t="str">
            <v>S Sheogobind</v>
          </cell>
          <cell r="C291">
            <v>360003</v>
          </cell>
          <cell r="D291">
            <v>360</v>
          </cell>
          <cell r="E291">
            <v>20</v>
          </cell>
          <cell r="F291" t="str">
            <v>Load Dispatching-Distribution</v>
          </cell>
          <cell r="EB291">
            <v>0</v>
          </cell>
        </row>
        <row r="292">
          <cell r="A292">
            <v>360004</v>
          </cell>
          <cell r="B292" t="str">
            <v>S Sheogobind</v>
          </cell>
          <cell r="C292">
            <v>360004</v>
          </cell>
          <cell r="D292">
            <v>360</v>
          </cell>
          <cell r="E292">
            <v>20</v>
          </cell>
          <cell r="F292" t="str">
            <v>Station Buildings &amp; Fixtures Exp</v>
          </cell>
          <cell r="H292">
            <v>800</v>
          </cell>
          <cell r="I292">
            <v>200</v>
          </cell>
          <cell r="L292">
            <v>30000</v>
          </cell>
          <cell r="V292">
            <v>39000</v>
          </cell>
          <cell r="EB292">
            <v>70000</v>
          </cell>
        </row>
        <row r="293">
          <cell r="A293">
            <v>360009</v>
          </cell>
          <cell r="B293" t="str">
            <v>S Sheogobind</v>
          </cell>
          <cell r="C293">
            <v>360009</v>
          </cell>
          <cell r="D293">
            <v>360</v>
          </cell>
          <cell r="E293">
            <v>20</v>
          </cell>
          <cell r="F293" t="str">
            <v>Dist Station Equip-Operating Lbr</v>
          </cell>
          <cell r="H293">
            <v>3400</v>
          </cell>
          <cell r="V293">
            <v>0</v>
          </cell>
          <cell r="EB293">
            <v>3400</v>
          </cell>
        </row>
        <row r="294">
          <cell r="A294">
            <v>360014</v>
          </cell>
          <cell r="B294" t="str">
            <v>S Sheogobind</v>
          </cell>
          <cell r="C294">
            <v>360014</v>
          </cell>
          <cell r="D294">
            <v>360</v>
          </cell>
          <cell r="E294">
            <v>20</v>
          </cell>
          <cell r="F294" t="str">
            <v>Dist Station Equip-Supplie &amp; Exp</v>
          </cell>
          <cell r="H294">
            <v>15000</v>
          </cell>
          <cell r="EB294">
            <v>15000</v>
          </cell>
        </row>
        <row r="295">
          <cell r="A295">
            <v>360019</v>
          </cell>
          <cell r="B295" t="str">
            <v>S Sheogobind</v>
          </cell>
          <cell r="C295">
            <v>360019</v>
          </cell>
          <cell r="D295">
            <v>360</v>
          </cell>
          <cell r="E295">
            <v>20</v>
          </cell>
          <cell r="F295" t="str">
            <v>Overhead Dist Line &amp; Feeders-Oper Labour</v>
          </cell>
          <cell r="DQ295">
            <v>10200</v>
          </cell>
          <cell r="EB295">
            <v>10200</v>
          </cell>
        </row>
        <row r="296">
          <cell r="A296">
            <v>360020</v>
          </cell>
          <cell r="B296" t="str">
            <v>S Sheogobind</v>
          </cell>
          <cell r="C296">
            <v>360020</v>
          </cell>
          <cell r="D296">
            <v>360</v>
          </cell>
          <cell r="E296">
            <v>20</v>
          </cell>
          <cell r="F296" t="str">
            <v>Overhead Dist Line &amp; Feeders-Suppl &amp; Exp</v>
          </cell>
          <cell r="H296">
            <v>66500</v>
          </cell>
          <cell r="DQ296">
            <v>1500</v>
          </cell>
          <cell r="EB296">
            <v>68000</v>
          </cell>
        </row>
        <row r="297">
          <cell r="A297">
            <v>360021</v>
          </cell>
          <cell r="B297" t="str">
            <v>S Sheogobind</v>
          </cell>
          <cell r="C297">
            <v>360021</v>
          </cell>
          <cell r="D297">
            <v>360</v>
          </cell>
          <cell r="E297">
            <v>20</v>
          </cell>
          <cell r="F297" t="str">
            <v>Overhead Distribution Transf-Operations</v>
          </cell>
          <cell r="H297">
            <v>5000</v>
          </cell>
          <cell r="EB297">
            <v>5000</v>
          </cell>
        </row>
        <row r="298">
          <cell r="A298">
            <v>360022</v>
          </cell>
          <cell r="B298" t="str">
            <v>S Sheogobind</v>
          </cell>
          <cell r="C298">
            <v>360022</v>
          </cell>
          <cell r="D298">
            <v>360</v>
          </cell>
          <cell r="E298">
            <v>20</v>
          </cell>
          <cell r="F298" t="str">
            <v>Underground Dist Lines &amp; Feeders-Op Lbr</v>
          </cell>
          <cell r="DQ298">
            <v>3000</v>
          </cell>
          <cell r="EB298">
            <v>3000</v>
          </cell>
        </row>
        <row r="299">
          <cell r="A299">
            <v>360023</v>
          </cell>
          <cell r="B299" t="str">
            <v>S Sheogobind</v>
          </cell>
          <cell r="C299">
            <v>360023</v>
          </cell>
          <cell r="D299">
            <v>360</v>
          </cell>
          <cell r="E299">
            <v>20</v>
          </cell>
          <cell r="F299" t="str">
            <v>UG Dist Lines &amp; Feeders-Oper Supp &amp; Exp</v>
          </cell>
          <cell r="EB299">
            <v>0</v>
          </cell>
        </row>
        <row r="300">
          <cell r="A300">
            <v>360024</v>
          </cell>
          <cell r="B300" t="str">
            <v>S Sheogobind</v>
          </cell>
          <cell r="C300">
            <v>360024</v>
          </cell>
          <cell r="D300">
            <v>360</v>
          </cell>
          <cell r="E300">
            <v>20</v>
          </cell>
          <cell r="F300" t="str">
            <v>Underground Dist Transformers-Operations</v>
          </cell>
          <cell r="DQ300">
            <v>1500</v>
          </cell>
          <cell r="EB300">
            <v>1500</v>
          </cell>
        </row>
        <row r="301">
          <cell r="A301">
            <v>360025</v>
          </cell>
          <cell r="B301" t="str">
            <v>S Sheogobind</v>
          </cell>
          <cell r="C301">
            <v>360025</v>
          </cell>
          <cell r="D301">
            <v>360</v>
          </cell>
          <cell r="E301">
            <v>20</v>
          </cell>
          <cell r="F301" t="str">
            <v>Meter Expenses</v>
          </cell>
          <cell r="AN301">
            <v>3590</v>
          </cell>
          <cell r="AW301">
            <v>3000</v>
          </cell>
          <cell r="DQ301">
            <v>50000</v>
          </cell>
          <cell r="EB301">
            <v>56590</v>
          </cell>
        </row>
        <row r="302">
          <cell r="A302">
            <v>360026</v>
          </cell>
          <cell r="B302" t="str">
            <v>S Sheogobind</v>
          </cell>
          <cell r="C302">
            <v>360026</v>
          </cell>
          <cell r="D302">
            <v>360</v>
          </cell>
          <cell r="E302">
            <v>20</v>
          </cell>
          <cell r="F302" t="str">
            <v>Customer Premise-Operating Labour</v>
          </cell>
          <cell r="EB302">
            <v>0</v>
          </cell>
        </row>
        <row r="303">
          <cell r="A303">
            <v>360027</v>
          </cell>
          <cell r="B303" t="str">
            <v>S Sheogobind</v>
          </cell>
          <cell r="C303">
            <v>360027</v>
          </cell>
          <cell r="D303">
            <v>360</v>
          </cell>
          <cell r="E303">
            <v>20</v>
          </cell>
          <cell r="F303" t="str">
            <v>Customer Premise-Materials &amp; Expenses</v>
          </cell>
          <cell r="DQ303">
            <v>20000</v>
          </cell>
          <cell r="EB303">
            <v>20000</v>
          </cell>
        </row>
        <row r="304">
          <cell r="A304">
            <v>360028</v>
          </cell>
          <cell r="B304" t="str">
            <v>S Sheogobind</v>
          </cell>
          <cell r="C304">
            <v>360028</v>
          </cell>
          <cell r="D304">
            <v>360</v>
          </cell>
          <cell r="E304">
            <v>20</v>
          </cell>
          <cell r="F304" t="str">
            <v>Miscellaneous Distribution Expenses</v>
          </cell>
          <cell r="H304">
            <v>10000</v>
          </cell>
          <cell r="DQ304">
            <v>5000</v>
          </cell>
          <cell r="EB304">
            <v>15000</v>
          </cell>
        </row>
        <row r="305">
          <cell r="A305">
            <v>360029</v>
          </cell>
          <cell r="B305" t="str">
            <v>S Sheogobind</v>
          </cell>
          <cell r="C305">
            <v>360029</v>
          </cell>
          <cell r="D305">
            <v>360</v>
          </cell>
          <cell r="E305">
            <v>20</v>
          </cell>
          <cell r="F305" t="str">
            <v>UG Dist Lines &amp; Feeders-Rental paid</v>
          </cell>
          <cell r="EB305">
            <v>0</v>
          </cell>
        </row>
        <row r="306">
          <cell r="A306">
            <v>360030</v>
          </cell>
          <cell r="B306" t="str">
            <v>S Sheogobind</v>
          </cell>
          <cell r="C306">
            <v>360030</v>
          </cell>
          <cell r="D306">
            <v>360</v>
          </cell>
          <cell r="E306">
            <v>20</v>
          </cell>
          <cell r="F306" t="str">
            <v>OH Dist Lines &amp; Feeders-Rental Paid</v>
          </cell>
          <cell r="EB306">
            <v>0</v>
          </cell>
        </row>
        <row r="307">
          <cell r="A307">
            <v>360031</v>
          </cell>
          <cell r="B307" t="str">
            <v>S Sheogobind</v>
          </cell>
          <cell r="C307">
            <v>360031</v>
          </cell>
          <cell r="D307">
            <v>360</v>
          </cell>
          <cell r="E307">
            <v>20</v>
          </cell>
          <cell r="F307" t="str">
            <v>Other Rent</v>
          </cell>
          <cell r="EB307">
            <v>0</v>
          </cell>
        </row>
        <row r="308">
          <cell r="A308">
            <v>360032</v>
          </cell>
          <cell r="B308" t="str">
            <v>S Sheogobind</v>
          </cell>
          <cell r="C308">
            <v>360032</v>
          </cell>
          <cell r="D308">
            <v>360</v>
          </cell>
          <cell r="E308">
            <v>20</v>
          </cell>
          <cell r="F308" t="str">
            <v>Maint Superv &amp; Engineering-Whole System</v>
          </cell>
          <cell r="EB308">
            <v>0</v>
          </cell>
        </row>
        <row r="309">
          <cell r="A309">
            <v>360033</v>
          </cell>
          <cell r="B309" t="str">
            <v>S Sheogobind</v>
          </cell>
          <cell r="C309">
            <v>360033</v>
          </cell>
          <cell r="D309">
            <v>360</v>
          </cell>
          <cell r="E309">
            <v>20</v>
          </cell>
          <cell r="F309" t="str">
            <v xml:space="preserve">Maint of Build &amp; Fix-Dist Station </v>
          </cell>
          <cell r="EB309">
            <v>0</v>
          </cell>
        </row>
        <row r="310">
          <cell r="A310">
            <v>360038</v>
          </cell>
          <cell r="B310" t="str">
            <v>S Sheogobind</v>
          </cell>
          <cell r="C310">
            <v>360038</v>
          </cell>
          <cell r="D310">
            <v>360</v>
          </cell>
          <cell r="E310">
            <v>20</v>
          </cell>
          <cell r="F310" t="str">
            <v>Maintenance of Distr Station Equip</v>
          </cell>
          <cell r="AW310">
            <v>30000</v>
          </cell>
          <cell r="DQ310">
            <v>30000</v>
          </cell>
          <cell r="EB310">
            <v>60000</v>
          </cell>
        </row>
        <row r="311">
          <cell r="A311">
            <v>360043</v>
          </cell>
          <cell r="B311" t="str">
            <v>S Sheogobind</v>
          </cell>
          <cell r="C311">
            <v>360043</v>
          </cell>
          <cell r="D311">
            <v>360</v>
          </cell>
          <cell r="E311">
            <v>20</v>
          </cell>
          <cell r="F311" t="str">
            <v>Maintenance of Poles, Towers &amp; Fixtures</v>
          </cell>
          <cell r="H311">
            <v>26250</v>
          </cell>
          <cell r="EB311">
            <v>26250</v>
          </cell>
        </row>
        <row r="312">
          <cell r="A312">
            <v>360044</v>
          </cell>
          <cell r="B312" t="str">
            <v>S Sheogobind</v>
          </cell>
          <cell r="C312">
            <v>360044</v>
          </cell>
          <cell r="D312">
            <v>360</v>
          </cell>
          <cell r="E312">
            <v>20</v>
          </cell>
          <cell r="F312" t="str">
            <v>Maintenance of Conductors &amp; Devices</v>
          </cell>
          <cell r="AW312">
            <v>20000</v>
          </cell>
          <cell r="DQ312">
            <v>55000</v>
          </cell>
          <cell r="EB312">
            <v>75000</v>
          </cell>
        </row>
        <row r="313">
          <cell r="A313">
            <v>360045</v>
          </cell>
          <cell r="B313" t="str">
            <v>S Sheogobind</v>
          </cell>
          <cell r="C313">
            <v>360045</v>
          </cell>
          <cell r="D313">
            <v>360</v>
          </cell>
          <cell r="E313">
            <v>20</v>
          </cell>
          <cell r="F313" t="str">
            <v>Maintenance of Overhead Services</v>
          </cell>
          <cell r="AW313">
            <v>20000</v>
          </cell>
          <cell r="DQ313">
            <v>65000</v>
          </cell>
          <cell r="EB313">
            <v>85000</v>
          </cell>
        </row>
        <row r="314">
          <cell r="A314">
            <v>360046</v>
          </cell>
          <cell r="B314" t="str">
            <v>S Sheogobind</v>
          </cell>
          <cell r="C314">
            <v>360046</v>
          </cell>
          <cell r="D314">
            <v>360</v>
          </cell>
          <cell r="E314">
            <v>20</v>
          </cell>
          <cell r="F314" t="str">
            <v>OH Dist Lines &amp; Feeders-Right-of-Way</v>
          </cell>
          <cell r="H314">
            <v>250000</v>
          </cell>
          <cell r="EB314">
            <v>250000</v>
          </cell>
        </row>
        <row r="315">
          <cell r="A315">
            <v>360047</v>
          </cell>
          <cell r="B315" t="str">
            <v>S Sheogobind</v>
          </cell>
          <cell r="C315">
            <v>360047</v>
          </cell>
          <cell r="D315">
            <v>360</v>
          </cell>
          <cell r="E315">
            <v>20</v>
          </cell>
          <cell r="F315" t="str">
            <v>Maintenance of Underground Conduit</v>
          </cell>
          <cell r="EB315">
            <v>0</v>
          </cell>
        </row>
        <row r="316">
          <cell r="A316">
            <v>360048</v>
          </cell>
          <cell r="B316" t="str">
            <v>S Sheogobind</v>
          </cell>
          <cell r="C316">
            <v>360048</v>
          </cell>
          <cell r="D316">
            <v>360</v>
          </cell>
          <cell r="E316">
            <v>20</v>
          </cell>
          <cell r="F316" t="str">
            <v>Maintenance of UG Conductors &amp; Devices</v>
          </cell>
          <cell r="AW316">
            <v>30000</v>
          </cell>
          <cell r="DQ316">
            <v>8000</v>
          </cell>
          <cell r="EB316">
            <v>38000</v>
          </cell>
        </row>
        <row r="317">
          <cell r="A317">
            <v>360049</v>
          </cell>
          <cell r="B317" t="str">
            <v>S Sheogobind</v>
          </cell>
          <cell r="C317">
            <v>360049</v>
          </cell>
          <cell r="D317">
            <v>360</v>
          </cell>
          <cell r="E317">
            <v>20</v>
          </cell>
          <cell r="F317" t="str">
            <v>Maintenance of Underground Services</v>
          </cell>
          <cell r="DQ317">
            <v>10000</v>
          </cell>
          <cell r="EB317">
            <v>10000</v>
          </cell>
        </row>
        <row r="318">
          <cell r="A318">
            <v>360050</v>
          </cell>
          <cell r="B318" t="str">
            <v>S Sheogobind</v>
          </cell>
          <cell r="C318">
            <v>360050</v>
          </cell>
          <cell r="D318">
            <v>360</v>
          </cell>
          <cell r="E318">
            <v>20</v>
          </cell>
          <cell r="F318" t="str">
            <v>Maintenance of Line Transformers</v>
          </cell>
          <cell r="DQ318">
            <v>75000</v>
          </cell>
          <cell r="EB318">
            <v>75000</v>
          </cell>
        </row>
        <row r="319">
          <cell r="A319">
            <v>360051</v>
          </cell>
          <cell r="B319" t="str">
            <v>S Sheogobind</v>
          </cell>
          <cell r="C319">
            <v>360051</v>
          </cell>
          <cell r="D319">
            <v>360</v>
          </cell>
          <cell r="E319">
            <v>20</v>
          </cell>
          <cell r="F319" t="str">
            <v>Maintenance ofDusk to Dawn Lights-Labour</v>
          </cell>
          <cell r="EB319">
            <v>0</v>
          </cell>
        </row>
        <row r="320">
          <cell r="A320">
            <v>360052</v>
          </cell>
          <cell r="B320" t="str">
            <v>S Sheogobind</v>
          </cell>
          <cell r="C320">
            <v>360052</v>
          </cell>
          <cell r="D320">
            <v>360</v>
          </cell>
          <cell r="E320">
            <v>20</v>
          </cell>
          <cell r="F320" t="str">
            <v>Maint of Dusk to Dawn Lights-Mat &amp; Exp</v>
          </cell>
          <cell r="EB320">
            <v>0</v>
          </cell>
        </row>
        <row r="321">
          <cell r="A321">
            <v>360053</v>
          </cell>
          <cell r="B321" t="str">
            <v>S Sheogobind</v>
          </cell>
          <cell r="C321">
            <v>360053</v>
          </cell>
          <cell r="D321">
            <v>360</v>
          </cell>
          <cell r="E321">
            <v>20</v>
          </cell>
          <cell r="F321" t="str">
            <v>Maintenance of Meters</v>
          </cell>
          <cell r="AN321">
            <v>3590</v>
          </cell>
          <cell r="EB321">
            <v>3590</v>
          </cell>
        </row>
        <row r="322">
          <cell r="A322">
            <v>360054</v>
          </cell>
          <cell r="B322" t="str">
            <v>S Sheogobind</v>
          </cell>
          <cell r="C322">
            <v>360054</v>
          </cell>
          <cell r="D322">
            <v>360</v>
          </cell>
          <cell r="E322">
            <v>20</v>
          </cell>
          <cell r="F322" t="str">
            <v>Cust Installations Expenses-Leases Prop</v>
          </cell>
          <cell r="EB322">
            <v>0</v>
          </cell>
        </row>
        <row r="323">
          <cell r="A323">
            <v>360055</v>
          </cell>
          <cell r="B323" t="str">
            <v>S Sheogobind</v>
          </cell>
          <cell r="C323">
            <v>360055</v>
          </cell>
          <cell r="D323">
            <v>360</v>
          </cell>
          <cell r="E323">
            <v>20</v>
          </cell>
          <cell r="F323" t="str">
            <v>Maint of other Install on Cust. Premises</v>
          </cell>
          <cell r="EB323">
            <v>0</v>
          </cell>
        </row>
        <row r="324">
          <cell r="A324">
            <v>360056</v>
          </cell>
          <cell r="B324" t="str">
            <v>S Sheogobind</v>
          </cell>
          <cell r="C324">
            <v>360056</v>
          </cell>
          <cell r="D324">
            <v>360</v>
          </cell>
          <cell r="E324">
            <v>20</v>
          </cell>
          <cell r="F324" t="str">
            <v>OEB Reporting-Distribution</v>
          </cell>
          <cell r="EB324">
            <v>0</v>
          </cell>
        </row>
        <row r="325">
          <cell r="A325">
            <v>360076</v>
          </cell>
          <cell r="B325" t="str">
            <v>S Sheogobind</v>
          </cell>
          <cell r="C325">
            <v>360076</v>
          </cell>
          <cell r="D325">
            <v>360</v>
          </cell>
          <cell r="E325">
            <v>20</v>
          </cell>
          <cell r="F325" t="str">
            <v>Ice Storm 2002-Maintenance</v>
          </cell>
          <cell r="EB325">
            <v>0</v>
          </cell>
        </row>
        <row r="326">
          <cell r="A326">
            <v>360096</v>
          </cell>
          <cell r="B326" t="str">
            <v>S Sheogobind</v>
          </cell>
          <cell r="C326">
            <v>360096</v>
          </cell>
          <cell r="D326">
            <v>360</v>
          </cell>
          <cell r="E326">
            <v>20</v>
          </cell>
          <cell r="F326" t="str">
            <v>Metering Services from Bluewater</v>
          </cell>
          <cell r="EB326">
            <v>0</v>
          </cell>
        </row>
        <row r="327">
          <cell r="A327">
            <v>360117</v>
          </cell>
          <cell r="B327" t="str">
            <v>S Sheogobind</v>
          </cell>
          <cell r="C327">
            <v>360117</v>
          </cell>
          <cell r="D327">
            <v>360</v>
          </cell>
          <cell r="E327">
            <v>20</v>
          </cell>
          <cell r="F327" t="str">
            <v>FE-Utilismart Services</v>
          </cell>
          <cell r="AN327">
            <v>53618</v>
          </cell>
          <cell r="EB327">
            <v>53618</v>
          </cell>
        </row>
        <row r="328">
          <cell r="A328">
            <v>360119</v>
          </cell>
          <cell r="B328" t="str">
            <v>S Sheogobind</v>
          </cell>
          <cell r="C328">
            <v>360119</v>
          </cell>
          <cell r="D328">
            <v>360</v>
          </cell>
          <cell r="E328">
            <v>20</v>
          </cell>
          <cell r="F328" t="str">
            <v>FE - Supervsion System Assets</v>
          </cell>
          <cell r="EB328">
            <v>0</v>
          </cell>
        </row>
        <row r="329">
          <cell r="A329">
            <v>0</v>
          </cell>
          <cell r="EB329">
            <v>0</v>
          </cell>
        </row>
        <row r="330">
          <cell r="A330">
            <v>300489</v>
          </cell>
          <cell r="B330" t="str">
            <v>Harry Clutterbuck</v>
          </cell>
          <cell r="C330">
            <v>300489</v>
          </cell>
          <cell r="D330">
            <v>300</v>
          </cell>
          <cell r="E330">
            <v>20</v>
          </cell>
          <cell r="F330" t="str">
            <v>LABOUR CHARGES TO 2401 IN CO. 0020</v>
          </cell>
          <cell r="EB330">
            <v>0</v>
          </cell>
        </row>
        <row r="331">
          <cell r="A331">
            <v>300962</v>
          </cell>
          <cell r="B331" t="str">
            <v>Harry Clutterbuck</v>
          </cell>
          <cell r="C331">
            <v>300962</v>
          </cell>
          <cell r="D331">
            <v>300</v>
          </cell>
          <cell r="E331">
            <v>20</v>
          </cell>
          <cell r="F331" t="str">
            <v>Cost Allocation Study</v>
          </cell>
          <cell r="EB331">
            <v>0</v>
          </cell>
        </row>
        <row r="332">
          <cell r="A332">
            <v>300973</v>
          </cell>
          <cell r="B332" t="str">
            <v>Harry Clutterbuck</v>
          </cell>
          <cell r="C332">
            <v>300973</v>
          </cell>
          <cell r="D332">
            <v>300</v>
          </cell>
          <cell r="E332">
            <v>20</v>
          </cell>
          <cell r="F332" t="str">
            <v>Consolidations &amp; Reporting Project</v>
          </cell>
          <cell r="EB332">
            <v>0</v>
          </cell>
        </row>
        <row r="333">
          <cell r="A333">
            <v>0</v>
          </cell>
          <cell r="EB333">
            <v>0</v>
          </cell>
        </row>
        <row r="334">
          <cell r="A334">
            <v>300490</v>
          </cell>
          <cell r="B334" t="str">
            <v>John Sander</v>
          </cell>
          <cell r="C334">
            <v>300490</v>
          </cell>
          <cell r="D334">
            <v>300</v>
          </cell>
          <cell r="E334">
            <v>20</v>
          </cell>
          <cell r="F334" t="str">
            <v>LABOUR CHARGES TO 2402 IN CO. 0020</v>
          </cell>
          <cell r="AT334">
            <v>0</v>
          </cell>
          <cell r="EB334">
            <v>0</v>
          </cell>
        </row>
        <row r="335">
          <cell r="A335">
            <v>300591</v>
          </cell>
          <cell r="B335" t="str">
            <v>John Sander</v>
          </cell>
          <cell r="C335">
            <v>300591</v>
          </cell>
          <cell r="D335">
            <v>300</v>
          </cell>
          <cell r="E335">
            <v>20</v>
          </cell>
          <cell r="F335" t="str">
            <v>SAP R/3 Maintenance Order</v>
          </cell>
          <cell r="Y335">
            <v>30000</v>
          </cell>
          <cell r="EB335">
            <v>30000</v>
          </cell>
        </row>
        <row r="336">
          <cell r="A336">
            <v>300592</v>
          </cell>
          <cell r="B336" t="str">
            <v>John Sander</v>
          </cell>
          <cell r="C336">
            <v>300592</v>
          </cell>
          <cell r="D336">
            <v>300</v>
          </cell>
          <cell r="E336">
            <v>20</v>
          </cell>
          <cell r="F336" t="str">
            <v>SAP - CCS Maintenance</v>
          </cell>
          <cell r="Y336">
            <v>15000</v>
          </cell>
          <cell r="EB336">
            <v>15000</v>
          </cell>
        </row>
        <row r="337">
          <cell r="A337">
            <v>300720</v>
          </cell>
          <cell r="B337" t="str">
            <v>John Sander</v>
          </cell>
          <cell r="C337">
            <v>300720</v>
          </cell>
          <cell r="D337">
            <v>300</v>
          </cell>
          <cell r="E337">
            <v>20</v>
          </cell>
          <cell r="F337" t="str">
            <v>Misc IT Purchases-Maint</v>
          </cell>
          <cell r="EB337">
            <v>0</v>
          </cell>
        </row>
        <row r="338">
          <cell r="A338">
            <v>300821</v>
          </cell>
          <cell r="B338" t="str">
            <v>John Sander</v>
          </cell>
          <cell r="C338">
            <v>300821</v>
          </cell>
          <cell r="D338">
            <v>300</v>
          </cell>
          <cell r="E338">
            <v>20</v>
          </cell>
          <cell r="F338" t="str">
            <v>IT Activity for Westario Power</v>
          </cell>
          <cell r="EB338">
            <v>0</v>
          </cell>
        </row>
        <row r="339">
          <cell r="A339">
            <v>300860</v>
          </cell>
          <cell r="B339" t="str">
            <v>John Sander</v>
          </cell>
          <cell r="C339">
            <v>300860</v>
          </cell>
          <cell r="D339">
            <v>300</v>
          </cell>
          <cell r="E339">
            <v>20</v>
          </cell>
          <cell r="F339" t="str">
            <v>SAP Upgrade for R/3 and CCS</v>
          </cell>
          <cell r="EB339">
            <v>0</v>
          </cell>
        </row>
        <row r="340">
          <cell r="A340">
            <v>300974</v>
          </cell>
          <cell r="B340" t="str">
            <v>John Sander</v>
          </cell>
          <cell r="C340">
            <v>300974</v>
          </cell>
          <cell r="D340">
            <v>300</v>
          </cell>
          <cell r="E340">
            <v>20</v>
          </cell>
          <cell r="F340" t="str">
            <v>FE-Bill 4</v>
          </cell>
          <cell r="EB340">
            <v>0</v>
          </cell>
        </row>
        <row r="341">
          <cell r="A341">
            <v>300976</v>
          </cell>
          <cell r="B341" t="str">
            <v>John Sander</v>
          </cell>
          <cell r="C341">
            <v>300976</v>
          </cell>
          <cell r="D341">
            <v>300</v>
          </cell>
          <cell r="E341">
            <v>20</v>
          </cell>
          <cell r="F341" t="str">
            <v>FE-Firewall Maintenance</v>
          </cell>
          <cell r="Y341">
            <v>57000</v>
          </cell>
          <cell r="AN341">
            <v>10000</v>
          </cell>
          <cell r="EB341">
            <v>67000</v>
          </cell>
        </row>
        <row r="342">
          <cell r="A342">
            <v>0</v>
          </cell>
          <cell r="EB342">
            <v>0</v>
          </cell>
        </row>
        <row r="343">
          <cell r="A343">
            <v>300491</v>
          </cell>
          <cell r="B343" t="str">
            <v>Paul Jone</v>
          </cell>
          <cell r="C343">
            <v>300491</v>
          </cell>
          <cell r="D343">
            <v>300</v>
          </cell>
          <cell r="E343">
            <v>20</v>
          </cell>
          <cell r="F343" t="str">
            <v>LABOUR CHARGES TO 2403 IN CO. 0020</v>
          </cell>
          <cell r="EB343">
            <v>0</v>
          </cell>
        </row>
        <row r="344">
          <cell r="A344">
            <v>300640</v>
          </cell>
          <cell r="B344" t="str">
            <v>Paul Jones</v>
          </cell>
          <cell r="C344">
            <v>300640</v>
          </cell>
          <cell r="D344">
            <v>300</v>
          </cell>
          <cell r="E344">
            <v>20</v>
          </cell>
          <cell r="F344" t="str">
            <v>UNION BUSINESS</v>
          </cell>
          <cell r="EB344">
            <v>0</v>
          </cell>
        </row>
        <row r="345">
          <cell r="A345">
            <v>0</v>
          </cell>
          <cell r="EB345">
            <v>0</v>
          </cell>
        </row>
        <row r="346">
          <cell r="A346">
            <v>300492</v>
          </cell>
          <cell r="B346" t="str">
            <v>Blaine Desrosiers</v>
          </cell>
          <cell r="C346">
            <v>300492</v>
          </cell>
          <cell r="D346">
            <v>300</v>
          </cell>
          <cell r="E346">
            <v>20</v>
          </cell>
          <cell r="F346" t="str">
            <v>LABOUR CHARGES TO 2404 IN CO. 0020</v>
          </cell>
          <cell r="EB346">
            <v>0</v>
          </cell>
        </row>
        <row r="347">
          <cell r="A347">
            <v>300584</v>
          </cell>
          <cell r="B347" t="str">
            <v>Blaine Desrosiers</v>
          </cell>
          <cell r="C347">
            <v>300584</v>
          </cell>
          <cell r="D347">
            <v>300</v>
          </cell>
          <cell r="E347">
            <v>20</v>
          </cell>
          <cell r="F347" t="str">
            <v>Storekeeping Relief</v>
          </cell>
          <cell r="EB347">
            <v>0</v>
          </cell>
        </row>
        <row r="348">
          <cell r="A348">
            <v>300681</v>
          </cell>
          <cell r="B348" t="str">
            <v>Blaine Desrosiers</v>
          </cell>
          <cell r="C348">
            <v>300681</v>
          </cell>
          <cell r="D348">
            <v>300</v>
          </cell>
          <cell r="E348">
            <v>20</v>
          </cell>
          <cell r="F348" t="str">
            <v>Purchasing Management Function</v>
          </cell>
          <cell r="EB348">
            <v>0</v>
          </cell>
        </row>
        <row r="349">
          <cell r="A349">
            <v>0</v>
          </cell>
          <cell r="EB349">
            <v>0</v>
          </cell>
        </row>
        <row r="350">
          <cell r="A350">
            <v>300201</v>
          </cell>
          <cell r="B350" t="str">
            <v>Bernie Haines</v>
          </cell>
          <cell r="C350">
            <v>300201</v>
          </cell>
          <cell r="D350">
            <v>300</v>
          </cell>
          <cell r="E350">
            <v>20</v>
          </cell>
          <cell r="F350" t="str">
            <v>Environment, Health &amp; Safety Services</v>
          </cell>
          <cell r="EB350">
            <v>0</v>
          </cell>
        </row>
        <row r="351">
          <cell r="A351">
            <v>300493</v>
          </cell>
          <cell r="B351" t="str">
            <v>Bernie Haines</v>
          </cell>
          <cell r="C351">
            <v>300493</v>
          </cell>
          <cell r="D351">
            <v>300</v>
          </cell>
          <cell r="E351">
            <v>20</v>
          </cell>
          <cell r="F351" t="str">
            <v>LABOUR CHARGES TO 2405 IN CO. 0020</v>
          </cell>
          <cell r="EB351">
            <v>0</v>
          </cell>
        </row>
        <row r="352">
          <cell r="A352">
            <v>0</v>
          </cell>
          <cell r="EB352">
            <v>0</v>
          </cell>
        </row>
        <row r="353">
          <cell r="A353">
            <v>300220</v>
          </cell>
          <cell r="B353" t="str">
            <v>Blaine Desrosiers</v>
          </cell>
          <cell r="C353">
            <v>300220</v>
          </cell>
          <cell r="D353">
            <v>300</v>
          </cell>
          <cell r="E353">
            <v>20</v>
          </cell>
          <cell r="F353" t="str">
            <v>Maintenance on Int/ext Service Center</v>
          </cell>
          <cell r="H353">
            <v>60000</v>
          </cell>
          <cell r="I353">
            <v>46000</v>
          </cell>
          <cell r="V353">
            <v>70000</v>
          </cell>
          <cell r="AN353">
            <v>7000</v>
          </cell>
          <cell r="AP353">
            <v>4500</v>
          </cell>
          <cell r="AW353">
            <v>500</v>
          </cell>
          <cell r="BD353">
            <v>500</v>
          </cell>
          <cell r="BE353">
            <v>1500</v>
          </cell>
          <cell r="BN353">
            <v>10000</v>
          </cell>
          <cell r="BP353">
            <v>25000</v>
          </cell>
          <cell r="CC353">
            <v>15000</v>
          </cell>
          <cell r="CD353">
            <v>7000</v>
          </cell>
          <cell r="CE353">
            <v>3500</v>
          </cell>
          <cell r="CF353">
            <v>4000</v>
          </cell>
          <cell r="CG353">
            <v>1000</v>
          </cell>
          <cell r="CH353">
            <v>1000</v>
          </cell>
          <cell r="CI353">
            <v>1000</v>
          </cell>
          <cell r="CL353">
            <v>1000</v>
          </cell>
          <cell r="CM353">
            <v>1000</v>
          </cell>
          <cell r="EB353">
            <v>259500</v>
          </cell>
        </row>
        <row r="354">
          <cell r="A354">
            <v>300585</v>
          </cell>
          <cell r="B354" t="str">
            <v>Blaine Desrosiers</v>
          </cell>
          <cell r="C354">
            <v>300585</v>
          </cell>
          <cell r="D354">
            <v>300</v>
          </cell>
          <cell r="E354">
            <v>20</v>
          </cell>
          <cell r="F354" t="str">
            <v>Fleet Maintenanace for INC.</v>
          </cell>
          <cell r="EB354">
            <v>0</v>
          </cell>
        </row>
        <row r="355">
          <cell r="A355">
            <v>300586</v>
          </cell>
          <cell r="B355" t="str">
            <v>Blaine Desrosiers</v>
          </cell>
          <cell r="C355">
            <v>300586</v>
          </cell>
          <cell r="D355">
            <v>300</v>
          </cell>
          <cell r="E355">
            <v>20</v>
          </cell>
          <cell r="F355" t="str">
            <v>Fleet Maintenanace for LTD</v>
          </cell>
          <cell r="EB355">
            <v>0</v>
          </cell>
        </row>
        <row r="356">
          <cell r="A356">
            <v>300680</v>
          </cell>
          <cell r="B356" t="str">
            <v>Blaine Desrosiers</v>
          </cell>
          <cell r="C356">
            <v>300680</v>
          </cell>
          <cell r="D356">
            <v>300</v>
          </cell>
          <cell r="E356">
            <v>20</v>
          </cell>
          <cell r="F356" t="str">
            <v>Property Management Function</v>
          </cell>
          <cell r="EB356">
            <v>0</v>
          </cell>
        </row>
        <row r="357">
          <cell r="A357">
            <v>300977</v>
          </cell>
          <cell r="B357" t="str">
            <v>Blaine Desrosiers</v>
          </cell>
          <cell r="C357">
            <v>300977</v>
          </cell>
          <cell r="D357">
            <v>300</v>
          </cell>
          <cell r="E357">
            <v>20</v>
          </cell>
          <cell r="F357" t="str">
            <v>Disaster Recovery Site Maintenance</v>
          </cell>
          <cell r="H357">
            <v>1200</v>
          </cell>
          <cell r="I357">
            <v>4200</v>
          </cell>
          <cell r="V357">
            <v>1800</v>
          </cell>
          <cell r="AG357">
            <v>16800</v>
          </cell>
          <cell r="EB357">
            <v>24000</v>
          </cell>
        </row>
        <row r="358">
          <cell r="A358">
            <v>0</v>
          </cell>
          <cell r="EB358">
            <v>0</v>
          </cell>
        </row>
        <row r="359">
          <cell r="A359">
            <v>300400</v>
          </cell>
          <cell r="B359" t="str">
            <v>Kristine Carmichael</v>
          </cell>
          <cell r="C359">
            <v>300400</v>
          </cell>
          <cell r="D359">
            <v>300</v>
          </cell>
          <cell r="E359">
            <v>20</v>
          </cell>
          <cell r="F359" t="str">
            <v>Customer Collections - Cust Service</v>
          </cell>
          <cell r="EB359">
            <v>0</v>
          </cell>
        </row>
        <row r="360">
          <cell r="A360">
            <v>300401</v>
          </cell>
          <cell r="B360" t="str">
            <v>Kristine Carmichael</v>
          </cell>
          <cell r="C360">
            <v>300401</v>
          </cell>
          <cell r="D360">
            <v>300</v>
          </cell>
          <cell r="E360">
            <v>20</v>
          </cell>
          <cell r="F360" t="str">
            <v>Customer Reads - Customer Service</v>
          </cell>
          <cell r="H360">
            <v>132000</v>
          </cell>
          <cell r="BB360">
            <v>1000</v>
          </cell>
          <cell r="EB360">
            <v>133000</v>
          </cell>
        </row>
        <row r="361">
          <cell r="A361">
            <v>300402</v>
          </cell>
          <cell r="B361" t="str">
            <v>Kristine Carmichael</v>
          </cell>
          <cell r="C361">
            <v>300402</v>
          </cell>
          <cell r="D361">
            <v>300</v>
          </cell>
          <cell r="E361">
            <v>20</v>
          </cell>
          <cell r="F361" t="str">
            <v>Customer Disconnections- Cust Service</v>
          </cell>
          <cell r="EB361">
            <v>0</v>
          </cell>
        </row>
        <row r="362">
          <cell r="A362">
            <v>300495</v>
          </cell>
          <cell r="B362" t="str">
            <v>Kristine Carmichael</v>
          </cell>
          <cell r="C362">
            <v>300495</v>
          </cell>
          <cell r="D362">
            <v>300</v>
          </cell>
          <cell r="E362">
            <v>20</v>
          </cell>
          <cell r="F362" t="str">
            <v>LABOUR CHARGES TO 2501 IN CO. 0020</v>
          </cell>
          <cell r="EB362">
            <v>0</v>
          </cell>
        </row>
        <row r="363">
          <cell r="A363">
            <v>300901</v>
          </cell>
          <cell r="B363" t="str">
            <v>Kristine Carmichael</v>
          </cell>
          <cell r="C363">
            <v>300901</v>
          </cell>
          <cell r="D363">
            <v>300</v>
          </cell>
          <cell r="E363">
            <v>20</v>
          </cell>
          <cell r="F363" t="str">
            <v>Customer Billing</v>
          </cell>
          <cell r="AN363">
            <v>8640</v>
          </cell>
          <cell r="BA363">
            <v>105000</v>
          </cell>
          <cell r="BB363">
            <v>11000</v>
          </cell>
          <cell r="EB363">
            <v>124640</v>
          </cell>
        </row>
        <row r="364">
          <cell r="A364">
            <v>300940</v>
          </cell>
          <cell r="B364" t="str">
            <v>Kristine Carmichael</v>
          </cell>
          <cell r="C364">
            <v>300940</v>
          </cell>
          <cell r="D364">
            <v>300</v>
          </cell>
          <cell r="E364">
            <v>20</v>
          </cell>
          <cell r="F364" t="str">
            <v>Fixed price Re-regulation Costs</v>
          </cell>
          <cell r="EB364">
            <v>0</v>
          </cell>
        </row>
        <row r="365">
          <cell r="A365">
            <v>300980</v>
          </cell>
          <cell r="B365" t="str">
            <v>Kristine Carmichael</v>
          </cell>
          <cell r="C365">
            <v>300980</v>
          </cell>
          <cell r="D365">
            <v>300</v>
          </cell>
          <cell r="E365">
            <v>20</v>
          </cell>
          <cell r="F365" t="str">
            <v>FE - Bad Debts Provision</v>
          </cell>
          <cell r="AV365">
            <v>50000</v>
          </cell>
          <cell r="EB365">
            <v>50000</v>
          </cell>
        </row>
        <row r="366">
          <cell r="A366">
            <v>300978</v>
          </cell>
          <cell r="B366" t="str">
            <v>Kristine Carmichael</v>
          </cell>
          <cell r="C366">
            <v>300978</v>
          </cell>
          <cell r="D366">
            <v>300</v>
          </cell>
          <cell r="E366">
            <v>20</v>
          </cell>
          <cell r="F366" t="str">
            <v>FE  - General Cust Serv Expense</v>
          </cell>
          <cell r="H366">
            <v>2880</v>
          </cell>
          <cell r="EB366">
            <v>2880</v>
          </cell>
        </row>
        <row r="367">
          <cell r="A367">
            <v>300979</v>
          </cell>
          <cell r="B367" t="str">
            <v>Kristine Carmichael</v>
          </cell>
          <cell r="C367">
            <v>300979</v>
          </cell>
          <cell r="D367">
            <v>300</v>
          </cell>
          <cell r="E367">
            <v>20</v>
          </cell>
          <cell r="F367" t="str">
            <v>FE - Cust Service Supervision</v>
          </cell>
          <cell r="EB367">
            <v>0</v>
          </cell>
        </row>
        <row r="368">
          <cell r="A368">
            <v>0</v>
          </cell>
          <cell r="EB368">
            <v>0</v>
          </cell>
        </row>
        <row r="369">
          <cell r="A369">
            <v>600000</v>
          </cell>
          <cell r="B369" t="str">
            <v>S Sheogobind</v>
          </cell>
          <cell r="C369">
            <v>600000</v>
          </cell>
          <cell r="D369">
            <v>600</v>
          </cell>
          <cell r="E369">
            <v>20</v>
          </cell>
          <cell r="F369" t="str">
            <v>PC Operating Supervision &amp; Engineering</v>
          </cell>
          <cell r="EB369">
            <v>0</v>
          </cell>
        </row>
        <row r="370">
          <cell r="A370">
            <v>600001</v>
          </cell>
          <cell r="B370" t="str">
            <v>S Sheogobind</v>
          </cell>
          <cell r="C370">
            <v>600001</v>
          </cell>
          <cell r="D370">
            <v>600</v>
          </cell>
          <cell r="E370">
            <v>20</v>
          </cell>
          <cell r="F370" t="str">
            <v>PC OEB Preparations</v>
          </cell>
          <cell r="EB370">
            <v>0</v>
          </cell>
        </row>
        <row r="371">
          <cell r="A371">
            <v>600002</v>
          </cell>
          <cell r="B371" t="str">
            <v>S Sheogobind</v>
          </cell>
          <cell r="C371">
            <v>600002</v>
          </cell>
          <cell r="D371">
            <v>600</v>
          </cell>
          <cell r="E371">
            <v>20</v>
          </cell>
          <cell r="F371" t="str">
            <v>PC IMO Preparations</v>
          </cell>
          <cell r="EB371">
            <v>0</v>
          </cell>
        </row>
        <row r="372">
          <cell r="A372">
            <v>600003</v>
          </cell>
          <cell r="B372" t="str">
            <v>S Sheogobind</v>
          </cell>
          <cell r="C372">
            <v>600003</v>
          </cell>
          <cell r="D372">
            <v>600</v>
          </cell>
          <cell r="E372">
            <v>20</v>
          </cell>
          <cell r="F372" t="str">
            <v>PC Load Dispatching-Oper Serv Distr</v>
          </cell>
          <cell r="EB372">
            <v>0</v>
          </cell>
        </row>
        <row r="373">
          <cell r="A373">
            <v>600004</v>
          </cell>
          <cell r="B373" t="str">
            <v>S Sheogobind</v>
          </cell>
          <cell r="C373">
            <v>600004</v>
          </cell>
          <cell r="D373">
            <v>600</v>
          </cell>
          <cell r="E373">
            <v>20</v>
          </cell>
          <cell r="F373" t="str">
            <v>PC Stations-buildings &amp; Fixtures Expense</v>
          </cell>
          <cell r="DQ373">
            <v>8000</v>
          </cell>
          <cell r="EB373">
            <v>8000</v>
          </cell>
        </row>
        <row r="374">
          <cell r="A374">
            <v>600005</v>
          </cell>
          <cell r="B374" t="str">
            <v>S Sheogobind</v>
          </cell>
          <cell r="C374">
            <v>600005</v>
          </cell>
          <cell r="D374">
            <v>600</v>
          </cell>
          <cell r="E374">
            <v>20</v>
          </cell>
          <cell r="F374" t="str">
            <v>PC Station Equipment-Oper Lbr &amp; Expense</v>
          </cell>
          <cell r="H374">
            <v>12000</v>
          </cell>
          <cell r="EB374">
            <v>12000</v>
          </cell>
        </row>
        <row r="375">
          <cell r="A375">
            <v>600006</v>
          </cell>
          <cell r="B375" t="str">
            <v>S Sheogobind</v>
          </cell>
          <cell r="C375">
            <v>600006</v>
          </cell>
          <cell r="D375">
            <v>600</v>
          </cell>
          <cell r="E375">
            <v>20</v>
          </cell>
          <cell r="F375" t="str">
            <v>PC O/H Dist Lines-Operating Lbr&amp;Expenses</v>
          </cell>
          <cell r="DQ375">
            <v>1700</v>
          </cell>
          <cell r="EB375">
            <v>1700</v>
          </cell>
        </row>
        <row r="376">
          <cell r="A376">
            <v>600007</v>
          </cell>
          <cell r="B376" t="str">
            <v>S Sheogobind</v>
          </cell>
          <cell r="C376">
            <v>600007</v>
          </cell>
          <cell r="D376">
            <v>600</v>
          </cell>
          <cell r="E376">
            <v>20</v>
          </cell>
          <cell r="F376" t="str">
            <v>PC O/H Distr Transformers-Operations</v>
          </cell>
          <cell r="DQ376">
            <v>1500</v>
          </cell>
          <cell r="EB376">
            <v>1500</v>
          </cell>
        </row>
        <row r="377">
          <cell r="A377">
            <v>600008</v>
          </cell>
          <cell r="B377" t="str">
            <v>S Sheogobind</v>
          </cell>
          <cell r="C377">
            <v>600008</v>
          </cell>
          <cell r="D377">
            <v>600</v>
          </cell>
          <cell r="E377">
            <v>20</v>
          </cell>
          <cell r="F377" t="str">
            <v>PC U/G Dist Lines-Operating Lbr&amp;Expenses</v>
          </cell>
          <cell r="DQ377">
            <v>11000</v>
          </cell>
          <cell r="EB377">
            <v>11000</v>
          </cell>
        </row>
        <row r="378">
          <cell r="A378">
            <v>600009</v>
          </cell>
          <cell r="B378" t="str">
            <v>S Sheogobind</v>
          </cell>
          <cell r="C378">
            <v>600009</v>
          </cell>
          <cell r="D378">
            <v>600</v>
          </cell>
          <cell r="E378">
            <v>20</v>
          </cell>
          <cell r="F378" t="str">
            <v>PC U/G Distr Transformers-Operations</v>
          </cell>
          <cell r="EB378">
            <v>0</v>
          </cell>
        </row>
        <row r="379">
          <cell r="A379">
            <v>600010</v>
          </cell>
          <cell r="B379" t="str">
            <v>S Sheogobind</v>
          </cell>
          <cell r="C379">
            <v>600010</v>
          </cell>
          <cell r="D379">
            <v>600</v>
          </cell>
          <cell r="E379">
            <v>20</v>
          </cell>
          <cell r="F379" t="str">
            <v>PC Meter Expenses</v>
          </cell>
          <cell r="AN379">
            <v>1170</v>
          </cell>
          <cell r="DQ379">
            <v>28830</v>
          </cell>
          <cell r="EB379">
            <v>30000</v>
          </cell>
        </row>
        <row r="380">
          <cell r="A380">
            <v>600011</v>
          </cell>
          <cell r="B380" t="str">
            <v>S Sheogobind</v>
          </cell>
          <cell r="C380">
            <v>600011</v>
          </cell>
          <cell r="D380">
            <v>600</v>
          </cell>
          <cell r="E380">
            <v>20</v>
          </cell>
          <cell r="F380" t="str">
            <v>PC Customer Premise-Operating Lbr</v>
          </cell>
          <cell r="EB380">
            <v>0</v>
          </cell>
        </row>
        <row r="381">
          <cell r="A381">
            <v>600012</v>
          </cell>
          <cell r="B381" t="str">
            <v>S Sheogobind</v>
          </cell>
          <cell r="C381">
            <v>600012</v>
          </cell>
          <cell r="D381">
            <v>600</v>
          </cell>
          <cell r="E381">
            <v>20</v>
          </cell>
          <cell r="F381" t="str">
            <v>PC Misc Distribution Expense</v>
          </cell>
          <cell r="H381">
            <v>3500</v>
          </cell>
          <cell r="DQ381">
            <v>1500</v>
          </cell>
          <cell r="EB381">
            <v>5000</v>
          </cell>
        </row>
        <row r="382">
          <cell r="A382">
            <v>600013</v>
          </cell>
          <cell r="B382" t="str">
            <v>S Sheogobind</v>
          </cell>
          <cell r="C382">
            <v>600013</v>
          </cell>
          <cell r="D382">
            <v>600</v>
          </cell>
          <cell r="E382">
            <v>20</v>
          </cell>
          <cell r="F382" t="str">
            <v>PC Distribution Rental</v>
          </cell>
          <cell r="EB382">
            <v>0</v>
          </cell>
        </row>
        <row r="383">
          <cell r="A383">
            <v>600014</v>
          </cell>
          <cell r="B383" t="str">
            <v>S Sheogobind</v>
          </cell>
          <cell r="C383">
            <v>600014</v>
          </cell>
          <cell r="D383">
            <v>600</v>
          </cell>
          <cell r="E383">
            <v>20</v>
          </cell>
          <cell r="F383" t="str">
            <v>PC Maint Supervision &amp; Engineering</v>
          </cell>
          <cell r="EB383">
            <v>0</v>
          </cell>
        </row>
        <row r="384">
          <cell r="A384">
            <v>600015</v>
          </cell>
          <cell r="B384" t="str">
            <v>S Sheogobind</v>
          </cell>
          <cell r="C384">
            <v>600015</v>
          </cell>
          <cell r="D384">
            <v>600</v>
          </cell>
          <cell r="E384">
            <v>20</v>
          </cell>
          <cell r="F384" t="str">
            <v>PC Stations-Maint-Building &amp; Fixtures</v>
          </cell>
          <cell r="EB384">
            <v>0</v>
          </cell>
        </row>
        <row r="385">
          <cell r="A385">
            <v>600016</v>
          </cell>
          <cell r="B385" t="str">
            <v>S Sheogobind</v>
          </cell>
          <cell r="C385">
            <v>600016</v>
          </cell>
          <cell r="D385">
            <v>600</v>
          </cell>
          <cell r="E385">
            <v>20</v>
          </cell>
          <cell r="F385" t="str">
            <v>PC Stations-Maintenance on Equipment</v>
          </cell>
          <cell r="DQ385">
            <v>6000</v>
          </cell>
          <cell r="EB385">
            <v>6000</v>
          </cell>
        </row>
        <row r="386">
          <cell r="A386">
            <v>600017</v>
          </cell>
          <cell r="B386" t="str">
            <v>S Sheogobind</v>
          </cell>
          <cell r="C386">
            <v>600017</v>
          </cell>
          <cell r="D386">
            <v>600</v>
          </cell>
          <cell r="E386">
            <v>20</v>
          </cell>
          <cell r="F386" t="str">
            <v>PC Maint-OH Cond &amp; Devices</v>
          </cell>
          <cell r="AW386">
            <v>10000</v>
          </cell>
          <cell r="DQ386">
            <v>25000</v>
          </cell>
          <cell r="EB386">
            <v>35000</v>
          </cell>
        </row>
        <row r="387">
          <cell r="A387">
            <v>600018</v>
          </cell>
          <cell r="B387" t="str">
            <v>S Sheogobind</v>
          </cell>
          <cell r="C387">
            <v>600018</v>
          </cell>
          <cell r="D387">
            <v>600</v>
          </cell>
          <cell r="E387">
            <v>20</v>
          </cell>
          <cell r="F387" t="str">
            <v>PC Maintenance-Overhead Services</v>
          </cell>
          <cell r="DQ387">
            <v>14000</v>
          </cell>
          <cell r="EB387">
            <v>14000</v>
          </cell>
        </row>
        <row r="388">
          <cell r="A388">
            <v>600019</v>
          </cell>
          <cell r="B388" t="str">
            <v>S Sheogobind</v>
          </cell>
          <cell r="C388">
            <v>600019</v>
          </cell>
          <cell r="D388">
            <v>600</v>
          </cell>
          <cell r="E388">
            <v>20</v>
          </cell>
          <cell r="F388" t="str">
            <v>PC Maintenance-Rights of Way</v>
          </cell>
          <cell r="H388">
            <v>100000</v>
          </cell>
          <cell r="EB388">
            <v>100000</v>
          </cell>
        </row>
        <row r="389">
          <cell r="A389">
            <v>600020</v>
          </cell>
          <cell r="B389" t="str">
            <v>S Sheogobind</v>
          </cell>
          <cell r="C389">
            <v>600020</v>
          </cell>
          <cell r="D389">
            <v>600</v>
          </cell>
          <cell r="E389">
            <v>20</v>
          </cell>
          <cell r="F389" t="str">
            <v>PC Maintenance-U/G Conductors &amp; Devices</v>
          </cell>
          <cell r="DQ389">
            <v>12000</v>
          </cell>
          <cell r="EB389">
            <v>12000</v>
          </cell>
        </row>
        <row r="390">
          <cell r="A390">
            <v>600021</v>
          </cell>
          <cell r="B390" t="str">
            <v>S Sheogobind</v>
          </cell>
          <cell r="C390">
            <v>600021</v>
          </cell>
          <cell r="D390">
            <v>600</v>
          </cell>
          <cell r="E390">
            <v>20</v>
          </cell>
          <cell r="F390" t="str">
            <v>PC Maintenance-U/G Services</v>
          </cell>
          <cell r="H390">
            <v>2000</v>
          </cell>
          <cell r="DQ390">
            <v>2000</v>
          </cell>
          <cell r="EB390">
            <v>4000</v>
          </cell>
        </row>
        <row r="391">
          <cell r="A391">
            <v>600022</v>
          </cell>
          <cell r="B391" t="str">
            <v>S Sheogobind</v>
          </cell>
          <cell r="C391">
            <v>600022</v>
          </cell>
          <cell r="D391">
            <v>600</v>
          </cell>
          <cell r="E391">
            <v>20</v>
          </cell>
          <cell r="F391" t="str">
            <v>PC Maintenance-Line Transformers</v>
          </cell>
          <cell r="DQ391">
            <v>18000</v>
          </cell>
          <cell r="EB391">
            <v>18000</v>
          </cell>
        </row>
        <row r="392">
          <cell r="A392">
            <v>600023</v>
          </cell>
          <cell r="B392" t="str">
            <v>S Sheogobind</v>
          </cell>
          <cell r="C392">
            <v>600023</v>
          </cell>
          <cell r="D392">
            <v>600</v>
          </cell>
          <cell r="E392">
            <v>20</v>
          </cell>
          <cell r="F392" t="str">
            <v>PC Meter Maintenance</v>
          </cell>
          <cell r="AN392">
            <v>1200</v>
          </cell>
          <cell r="EB392">
            <v>1200</v>
          </cell>
        </row>
        <row r="393">
          <cell r="A393">
            <v>600024</v>
          </cell>
          <cell r="B393" t="str">
            <v>S Sheogobind</v>
          </cell>
          <cell r="C393">
            <v>600024</v>
          </cell>
          <cell r="D393">
            <v>600</v>
          </cell>
          <cell r="E393">
            <v>20</v>
          </cell>
          <cell r="F393" t="str">
            <v>PC Customer Premise Maintenance</v>
          </cell>
          <cell r="DQ393">
            <v>5000</v>
          </cell>
          <cell r="EB393">
            <v>5000</v>
          </cell>
        </row>
        <row r="394">
          <cell r="A394">
            <v>600025</v>
          </cell>
          <cell r="B394" t="str">
            <v>S Sheogobind</v>
          </cell>
          <cell r="C394">
            <v>600025</v>
          </cell>
          <cell r="D394">
            <v>600</v>
          </cell>
          <cell r="E394">
            <v>20</v>
          </cell>
          <cell r="F394" t="str">
            <v>PC OEB Reporting</v>
          </cell>
          <cell r="EB394">
            <v>0</v>
          </cell>
        </row>
        <row r="395">
          <cell r="A395">
            <v>600026</v>
          </cell>
          <cell r="B395" t="str">
            <v>S Sheogobind</v>
          </cell>
          <cell r="C395">
            <v>600026</v>
          </cell>
          <cell r="D395">
            <v>600</v>
          </cell>
          <cell r="E395">
            <v>20</v>
          </cell>
          <cell r="F395" t="str">
            <v>PC Maintenance-Sentinal Lights Lbr &amp; Exp</v>
          </cell>
          <cell r="EB395">
            <v>0</v>
          </cell>
        </row>
        <row r="396">
          <cell r="A396">
            <v>600027</v>
          </cell>
          <cell r="B396" t="str">
            <v>S Sheogobind</v>
          </cell>
          <cell r="C396">
            <v>600027</v>
          </cell>
          <cell r="D396">
            <v>600</v>
          </cell>
          <cell r="E396">
            <v>20</v>
          </cell>
          <cell r="F396" t="str">
            <v>PC Str Lights Maint- NOT Billable</v>
          </cell>
          <cell r="EB396">
            <v>0</v>
          </cell>
        </row>
        <row r="397">
          <cell r="A397">
            <v>600040</v>
          </cell>
          <cell r="B397" t="str">
            <v>S Sheogobind</v>
          </cell>
          <cell r="C397">
            <v>600040</v>
          </cell>
          <cell r="D397">
            <v>600</v>
          </cell>
          <cell r="E397">
            <v>20</v>
          </cell>
          <cell r="F397" t="str">
            <v>PC-Maint of Poles, Towers &amp; Fixtures</v>
          </cell>
          <cell r="H397">
            <v>8000</v>
          </cell>
          <cell r="EB397">
            <v>8000</v>
          </cell>
        </row>
        <row r="398">
          <cell r="A398">
            <v>600120</v>
          </cell>
          <cell r="B398" t="str">
            <v>S Sheogobind</v>
          </cell>
          <cell r="C398">
            <v>600120</v>
          </cell>
          <cell r="D398">
            <v>600</v>
          </cell>
          <cell r="E398">
            <v>20</v>
          </cell>
          <cell r="F398" t="str">
            <v>PC-Scada System Maintenance</v>
          </cell>
          <cell r="DQ398">
            <v>2000</v>
          </cell>
          <cell r="EB398">
            <v>2000</v>
          </cell>
        </row>
        <row r="399">
          <cell r="A399">
            <v>600122</v>
          </cell>
          <cell r="B399" t="str">
            <v>S Sheogobind</v>
          </cell>
          <cell r="C399">
            <v>600122</v>
          </cell>
          <cell r="D399">
            <v>600</v>
          </cell>
          <cell r="E399">
            <v>20</v>
          </cell>
          <cell r="F399" t="str">
            <v>PC-Utilismart Services</v>
          </cell>
          <cell r="AN399">
            <v>74137</v>
          </cell>
          <cell r="EB399">
            <v>74137</v>
          </cell>
        </row>
        <row r="400">
          <cell r="A400">
            <v>600123</v>
          </cell>
          <cell r="B400" t="str">
            <v>S Sheogobind</v>
          </cell>
          <cell r="C400">
            <v>600123</v>
          </cell>
          <cell r="D400">
            <v>600</v>
          </cell>
          <cell r="E400">
            <v>20</v>
          </cell>
          <cell r="F400" t="str">
            <v>PC - Supervison of System Assets</v>
          </cell>
          <cell r="EB400">
            <v>0</v>
          </cell>
        </row>
        <row r="401">
          <cell r="A401">
            <v>0</v>
          </cell>
          <cell r="EB401">
            <v>0</v>
          </cell>
        </row>
        <row r="402">
          <cell r="A402">
            <v>600028</v>
          </cell>
          <cell r="B402" t="str">
            <v>Bernie Haines</v>
          </cell>
          <cell r="C402">
            <v>600028</v>
          </cell>
          <cell r="D402">
            <v>600</v>
          </cell>
          <cell r="E402">
            <v>20</v>
          </cell>
          <cell r="F402" t="str">
            <v>PC-Environ, H&amp;S Compliance Project</v>
          </cell>
          <cell r="EB402">
            <v>0</v>
          </cell>
        </row>
        <row r="403">
          <cell r="A403">
            <v>600080</v>
          </cell>
          <cell r="B403" t="str">
            <v>Blaine Desrosiers</v>
          </cell>
          <cell r="C403">
            <v>600080</v>
          </cell>
          <cell r="D403">
            <v>600</v>
          </cell>
          <cell r="E403">
            <v>20</v>
          </cell>
          <cell r="F403" t="str">
            <v>PC General Maintenance</v>
          </cell>
          <cell r="H403">
            <v>10000</v>
          </cell>
          <cell r="I403">
            <v>10000</v>
          </cell>
          <cell r="V403">
            <v>30000</v>
          </cell>
          <cell r="AP403">
            <v>2000</v>
          </cell>
          <cell r="AW403">
            <v>200</v>
          </cell>
          <cell r="BE403">
            <v>2000</v>
          </cell>
          <cell r="BN403">
            <v>1000</v>
          </cell>
          <cell r="BP403">
            <v>500</v>
          </cell>
          <cell r="CC403">
            <v>1800</v>
          </cell>
          <cell r="CD403">
            <v>2200</v>
          </cell>
          <cell r="CF403">
            <v>1000</v>
          </cell>
          <cell r="CG403">
            <v>500</v>
          </cell>
          <cell r="CH403">
            <v>500</v>
          </cell>
          <cell r="CL403">
            <v>1000</v>
          </cell>
          <cell r="CM403">
            <v>1000</v>
          </cell>
          <cell r="EB403">
            <v>63700</v>
          </cell>
        </row>
        <row r="404">
          <cell r="A404">
            <v>0</v>
          </cell>
          <cell r="EB404">
            <v>0</v>
          </cell>
        </row>
        <row r="405">
          <cell r="A405">
            <v>300620</v>
          </cell>
          <cell r="B405" t="str">
            <v>Kristine Carmichael</v>
          </cell>
          <cell r="C405">
            <v>300620</v>
          </cell>
          <cell r="D405">
            <v>300</v>
          </cell>
          <cell r="E405">
            <v>20</v>
          </cell>
          <cell r="F405" t="str">
            <v>PC-Port Colborne Billing by Fort Erie</v>
          </cell>
          <cell r="AN405">
            <v>5280</v>
          </cell>
          <cell r="BA405">
            <v>72000</v>
          </cell>
          <cell r="BB405">
            <v>7400</v>
          </cell>
          <cell r="EB405">
            <v>84680</v>
          </cell>
        </row>
        <row r="406">
          <cell r="A406">
            <v>600060</v>
          </cell>
          <cell r="B406" t="str">
            <v>Kristine Carmichael</v>
          </cell>
          <cell r="C406">
            <v>600060</v>
          </cell>
          <cell r="D406">
            <v>600</v>
          </cell>
          <cell r="E406">
            <v>20</v>
          </cell>
          <cell r="F406" t="str">
            <v>PC Customer Collections</v>
          </cell>
          <cell r="EB406">
            <v>0</v>
          </cell>
        </row>
        <row r="407">
          <cell r="A407">
            <v>600061</v>
          </cell>
          <cell r="B407" t="str">
            <v>Kristine Carmichael</v>
          </cell>
          <cell r="C407">
            <v>600061</v>
          </cell>
          <cell r="D407">
            <v>600</v>
          </cell>
          <cell r="E407">
            <v>20</v>
          </cell>
          <cell r="F407" t="str">
            <v>PC Customer Reads</v>
          </cell>
          <cell r="H407">
            <v>65000</v>
          </cell>
          <cell r="EB407">
            <v>65000</v>
          </cell>
        </row>
        <row r="408">
          <cell r="A408">
            <v>600062</v>
          </cell>
          <cell r="B408" t="str">
            <v>Kristine Carmichael</v>
          </cell>
          <cell r="C408">
            <v>600062</v>
          </cell>
          <cell r="D408">
            <v>600</v>
          </cell>
          <cell r="E408">
            <v>20</v>
          </cell>
          <cell r="F408" t="str">
            <v>PC Customer Disconnections</v>
          </cell>
          <cell r="BB408">
            <v>300</v>
          </cell>
          <cell r="EB408">
            <v>300</v>
          </cell>
        </row>
        <row r="409">
          <cell r="A409">
            <v>600124</v>
          </cell>
          <cell r="B409" t="str">
            <v>Kristine Carmichael</v>
          </cell>
          <cell r="C409">
            <v>600124</v>
          </cell>
          <cell r="D409">
            <v>600</v>
          </cell>
          <cell r="E409">
            <v>20</v>
          </cell>
          <cell r="F409" t="str">
            <v>PC General Cust Service Expense</v>
          </cell>
          <cell r="H409">
            <v>1920</v>
          </cell>
          <cell r="EB409">
            <v>1920</v>
          </cell>
        </row>
        <row r="410">
          <cell r="A410">
            <v>600126</v>
          </cell>
          <cell r="B410" t="str">
            <v>Kristine Carmichael</v>
          </cell>
          <cell r="C410">
            <v>600126</v>
          </cell>
          <cell r="D410">
            <v>600</v>
          </cell>
          <cell r="E410">
            <v>20</v>
          </cell>
          <cell r="F410" t="str">
            <v>PC Bad Debts Provision</v>
          </cell>
          <cell r="AV410">
            <v>25000</v>
          </cell>
          <cell r="EB410">
            <v>25000</v>
          </cell>
        </row>
        <row r="411">
          <cell r="A411">
            <v>600125</v>
          </cell>
          <cell r="B411" t="str">
            <v>Kristine Carmichael</v>
          </cell>
          <cell r="C411">
            <v>600125</v>
          </cell>
          <cell r="D411">
            <v>600</v>
          </cell>
          <cell r="E411">
            <v>20</v>
          </cell>
          <cell r="F411" t="str">
            <v>PC Cust Service Supervision</v>
          </cell>
          <cell r="EB411">
            <v>0</v>
          </cell>
        </row>
        <row r="412">
          <cell r="A412">
            <v>0</v>
          </cell>
          <cell r="EB412">
            <v>0</v>
          </cell>
        </row>
        <row r="413">
          <cell r="A413">
            <v>710000</v>
          </cell>
          <cell r="B413" t="str">
            <v>Mike Pescod</v>
          </cell>
          <cell r="C413">
            <v>710000</v>
          </cell>
          <cell r="D413">
            <v>710</v>
          </cell>
          <cell r="E413">
            <v>20</v>
          </cell>
          <cell r="F413" t="str">
            <v>EOP-Operation Supervision &amp; Engineering</v>
          </cell>
          <cell r="EB413">
            <v>0</v>
          </cell>
        </row>
        <row r="414">
          <cell r="A414">
            <v>710001</v>
          </cell>
          <cell r="B414" t="str">
            <v>Mike Pescod</v>
          </cell>
          <cell r="C414">
            <v>710001</v>
          </cell>
          <cell r="D414">
            <v>710</v>
          </cell>
          <cell r="E414">
            <v>20</v>
          </cell>
          <cell r="F414" t="str">
            <v>EOP-Load Dispatching Operations</v>
          </cell>
          <cell r="EB414">
            <v>0</v>
          </cell>
        </row>
        <row r="415">
          <cell r="A415">
            <v>710002</v>
          </cell>
          <cell r="B415" t="str">
            <v>Mike Pescod</v>
          </cell>
          <cell r="C415">
            <v>710002</v>
          </cell>
          <cell r="D415">
            <v>710</v>
          </cell>
          <cell r="E415">
            <v>20</v>
          </cell>
          <cell r="F415" t="str">
            <v>EOP-Station Buildings and Fixtures Expen</v>
          </cell>
          <cell r="EB415">
            <v>0</v>
          </cell>
        </row>
        <row r="416">
          <cell r="A416">
            <v>710003</v>
          </cell>
          <cell r="B416" t="str">
            <v>Mike Pescod</v>
          </cell>
          <cell r="C416">
            <v>710003</v>
          </cell>
          <cell r="D416">
            <v>710</v>
          </cell>
          <cell r="E416">
            <v>20</v>
          </cell>
          <cell r="F416" t="str">
            <v>EOP-Dist Station Equip-Oper Lbr</v>
          </cell>
          <cell r="EB416">
            <v>0</v>
          </cell>
        </row>
        <row r="417">
          <cell r="A417">
            <v>710004</v>
          </cell>
          <cell r="B417" t="str">
            <v>Mike Pescod</v>
          </cell>
          <cell r="C417">
            <v>710004</v>
          </cell>
          <cell r="D417">
            <v>710</v>
          </cell>
          <cell r="E417">
            <v>20</v>
          </cell>
          <cell r="F417" t="str">
            <v>EOP-Dist Station Equip-Supplies &amp; Exp</v>
          </cell>
          <cell r="AW417">
            <v>800</v>
          </cell>
          <cell r="EB417">
            <v>800</v>
          </cell>
        </row>
        <row r="418">
          <cell r="A418">
            <v>710005</v>
          </cell>
          <cell r="B418" t="str">
            <v>Mike Pescod</v>
          </cell>
          <cell r="C418">
            <v>710005</v>
          </cell>
          <cell r="D418">
            <v>710</v>
          </cell>
          <cell r="E418">
            <v>20</v>
          </cell>
          <cell r="F418" t="str">
            <v>EOP-OH Dist Lines &amp; Feeder Oper Lbr</v>
          </cell>
          <cell r="EB418">
            <v>0</v>
          </cell>
        </row>
        <row r="419">
          <cell r="A419">
            <v>710006</v>
          </cell>
          <cell r="B419" t="str">
            <v>Mike Pescod</v>
          </cell>
          <cell r="C419">
            <v>710006</v>
          </cell>
          <cell r="D419">
            <v>710</v>
          </cell>
          <cell r="E419">
            <v>20</v>
          </cell>
          <cell r="F419" t="str">
            <v>EOP-OH Dist Lines &amp; Feeder Supplie &amp; exp</v>
          </cell>
          <cell r="AW419">
            <v>27000</v>
          </cell>
          <cell r="EB419">
            <v>27000</v>
          </cell>
        </row>
        <row r="420">
          <cell r="A420">
            <v>710007</v>
          </cell>
          <cell r="B420" t="str">
            <v>Mike Pescod</v>
          </cell>
          <cell r="C420">
            <v>710007</v>
          </cell>
          <cell r="D420">
            <v>710</v>
          </cell>
          <cell r="E420">
            <v>20</v>
          </cell>
          <cell r="F420" t="str">
            <v>EOP-OH Dist Transformers Operations</v>
          </cell>
          <cell r="AW420">
            <v>7500</v>
          </cell>
          <cell r="EB420">
            <v>7500</v>
          </cell>
        </row>
        <row r="421">
          <cell r="A421">
            <v>710008</v>
          </cell>
          <cell r="B421" t="str">
            <v>Mike Pescod</v>
          </cell>
          <cell r="C421">
            <v>710008</v>
          </cell>
          <cell r="D421">
            <v>710</v>
          </cell>
          <cell r="E421">
            <v>20</v>
          </cell>
          <cell r="F421" t="str">
            <v>EOP-UG Dist Lines &amp; Feeder Oper Lbr</v>
          </cell>
          <cell r="EB421">
            <v>0</v>
          </cell>
        </row>
        <row r="422">
          <cell r="A422">
            <v>710009</v>
          </cell>
          <cell r="B422" t="str">
            <v>Mike Pescod</v>
          </cell>
          <cell r="C422">
            <v>710009</v>
          </cell>
          <cell r="D422">
            <v>710</v>
          </cell>
          <cell r="E422">
            <v>20</v>
          </cell>
          <cell r="F422" t="str">
            <v>EOP-UG Dist Lines &amp; Feeder Suppl &amp; Expen</v>
          </cell>
          <cell r="AW422">
            <v>2600</v>
          </cell>
          <cell r="EB422">
            <v>2600</v>
          </cell>
        </row>
        <row r="423">
          <cell r="A423">
            <v>710010</v>
          </cell>
          <cell r="B423" t="str">
            <v>Mike Pescod</v>
          </cell>
          <cell r="C423">
            <v>710010</v>
          </cell>
          <cell r="D423">
            <v>710</v>
          </cell>
          <cell r="E423">
            <v>20</v>
          </cell>
          <cell r="F423" t="str">
            <v>EOP-UG Dist Transformers Operations</v>
          </cell>
          <cell r="EB423">
            <v>0</v>
          </cell>
        </row>
        <row r="424">
          <cell r="A424">
            <v>710011</v>
          </cell>
          <cell r="B424" t="str">
            <v>Mike Pescod</v>
          </cell>
          <cell r="C424">
            <v>710011</v>
          </cell>
          <cell r="D424">
            <v>710</v>
          </cell>
          <cell r="E424">
            <v>20</v>
          </cell>
          <cell r="F424" t="str">
            <v>EOP-Meter Expenses</v>
          </cell>
          <cell r="EB424">
            <v>0</v>
          </cell>
        </row>
        <row r="425">
          <cell r="A425">
            <v>710012</v>
          </cell>
          <cell r="B425" t="str">
            <v>Mike Pescod</v>
          </cell>
          <cell r="C425">
            <v>710012</v>
          </cell>
          <cell r="D425">
            <v>710</v>
          </cell>
          <cell r="E425">
            <v>20</v>
          </cell>
          <cell r="F425" t="str">
            <v>EOP-Customer Premises-Operating Labour</v>
          </cell>
          <cell r="EB425">
            <v>0</v>
          </cell>
        </row>
        <row r="426">
          <cell r="A426">
            <v>710013</v>
          </cell>
          <cell r="B426" t="str">
            <v>Mike Pescod</v>
          </cell>
          <cell r="C426">
            <v>710013</v>
          </cell>
          <cell r="D426">
            <v>710</v>
          </cell>
          <cell r="E426">
            <v>20</v>
          </cell>
          <cell r="F426" t="str">
            <v>EOP-Customer Premises-Materials &amp; Expens</v>
          </cell>
          <cell r="AW426">
            <v>200</v>
          </cell>
          <cell r="EB426">
            <v>200</v>
          </cell>
        </row>
        <row r="427">
          <cell r="A427">
            <v>710014</v>
          </cell>
          <cell r="B427" t="str">
            <v>Mike Pescod</v>
          </cell>
          <cell r="C427">
            <v>710014</v>
          </cell>
          <cell r="D427">
            <v>710</v>
          </cell>
          <cell r="E427">
            <v>20</v>
          </cell>
          <cell r="F427" t="str">
            <v>EOP-Miscellaneous Dist Expense</v>
          </cell>
          <cell r="AW427">
            <v>2500</v>
          </cell>
          <cell r="EB427">
            <v>2500</v>
          </cell>
        </row>
        <row r="428">
          <cell r="A428">
            <v>710015</v>
          </cell>
          <cell r="B428" t="str">
            <v>Mike Pescod</v>
          </cell>
          <cell r="C428">
            <v>710015</v>
          </cell>
          <cell r="D428">
            <v>710</v>
          </cell>
          <cell r="E428">
            <v>20</v>
          </cell>
          <cell r="F428" t="str">
            <v>EOP-UG Dist Lines &amp; Feeder Rental Paid</v>
          </cell>
          <cell r="EB428">
            <v>0</v>
          </cell>
        </row>
        <row r="429">
          <cell r="A429">
            <v>710016</v>
          </cell>
          <cell r="B429" t="str">
            <v>Mike Pescod</v>
          </cell>
          <cell r="C429">
            <v>710016</v>
          </cell>
          <cell r="D429">
            <v>710</v>
          </cell>
          <cell r="E429">
            <v>20</v>
          </cell>
          <cell r="F429" t="str">
            <v>EOP-OH Dist Lines &amp; Feeder Rental Paid</v>
          </cell>
          <cell r="EB429">
            <v>0</v>
          </cell>
        </row>
        <row r="430">
          <cell r="A430">
            <v>710017</v>
          </cell>
          <cell r="B430" t="str">
            <v>Mike Pescod</v>
          </cell>
          <cell r="C430">
            <v>710017</v>
          </cell>
          <cell r="D430">
            <v>710</v>
          </cell>
          <cell r="E430">
            <v>20</v>
          </cell>
          <cell r="F430" t="str">
            <v>EOP-Other Rent</v>
          </cell>
          <cell r="EB430">
            <v>0</v>
          </cell>
        </row>
        <row r="431">
          <cell r="A431">
            <v>710018</v>
          </cell>
          <cell r="B431" t="str">
            <v>Mike Pescod</v>
          </cell>
          <cell r="C431">
            <v>710018</v>
          </cell>
          <cell r="D431">
            <v>710</v>
          </cell>
          <cell r="E431">
            <v>20</v>
          </cell>
          <cell r="F431" t="str">
            <v>EOP-Maintenance Supervision &amp; Engineerin</v>
          </cell>
          <cell r="EB431">
            <v>0</v>
          </cell>
        </row>
        <row r="432">
          <cell r="A432">
            <v>710019</v>
          </cell>
          <cell r="B432" t="str">
            <v>Mike Pescod</v>
          </cell>
          <cell r="C432">
            <v>710019</v>
          </cell>
          <cell r="D432">
            <v>710</v>
          </cell>
          <cell r="E432">
            <v>20</v>
          </cell>
          <cell r="F432" t="str">
            <v>EOP-Maint Buildings &amp; Fixtrues-Dist Stat</v>
          </cell>
          <cell r="EB432">
            <v>0</v>
          </cell>
        </row>
        <row r="433">
          <cell r="A433">
            <v>710020</v>
          </cell>
          <cell r="B433" t="str">
            <v>Mike Pescod</v>
          </cell>
          <cell r="C433">
            <v>710020</v>
          </cell>
          <cell r="D433">
            <v>710</v>
          </cell>
          <cell r="E433">
            <v>20</v>
          </cell>
          <cell r="F433" t="str">
            <v>EOP-Maintenance Dist Station Equipment</v>
          </cell>
          <cell r="AW433">
            <v>1600</v>
          </cell>
          <cell r="EB433">
            <v>1600</v>
          </cell>
        </row>
        <row r="434">
          <cell r="A434">
            <v>710021</v>
          </cell>
          <cell r="B434" t="str">
            <v>Mike Pescod</v>
          </cell>
          <cell r="C434">
            <v>710021</v>
          </cell>
          <cell r="D434">
            <v>710</v>
          </cell>
          <cell r="E434">
            <v>20</v>
          </cell>
          <cell r="F434" t="str">
            <v>EOP-Maintenance Poles, Towers &amp; Fixtures</v>
          </cell>
          <cell r="AW434">
            <v>500</v>
          </cell>
          <cell r="EB434">
            <v>500</v>
          </cell>
        </row>
        <row r="435">
          <cell r="A435">
            <v>710022</v>
          </cell>
          <cell r="B435" t="str">
            <v>Mike Pescod</v>
          </cell>
          <cell r="C435">
            <v>710022</v>
          </cell>
          <cell r="D435">
            <v>710</v>
          </cell>
          <cell r="E435">
            <v>20</v>
          </cell>
          <cell r="F435" t="str">
            <v>EOP-Maintenance OH Cond &amp; Devices</v>
          </cell>
          <cell r="AW435">
            <v>500</v>
          </cell>
          <cell r="EB435">
            <v>500</v>
          </cell>
        </row>
        <row r="436">
          <cell r="A436">
            <v>710023</v>
          </cell>
          <cell r="B436" t="str">
            <v>Mike Pescod</v>
          </cell>
          <cell r="C436">
            <v>710023</v>
          </cell>
          <cell r="D436">
            <v>710</v>
          </cell>
          <cell r="E436">
            <v>20</v>
          </cell>
          <cell r="F436" t="str">
            <v>EOP-Maintenance Overhead Services</v>
          </cell>
          <cell r="AW436">
            <v>800</v>
          </cell>
          <cell r="EB436">
            <v>800</v>
          </cell>
        </row>
        <row r="437">
          <cell r="A437">
            <v>710024</v>
          </cell>
          <cell r="B437" t="str">
            <v>Mike Pescod</v>
          </cell>
          <cell r="C437">
            <v>710024</v>
          </cell>
          <cell r="D437">
            <v>710</v>
          </cell>
          <cell r="E437">
            <v>20</v>
          </cell>
          <cell r="F437" t="str">
            <v>EOP-OH Dist Lines &amp; Feeders ROW</v>
          </cell>
          <cell r="H437">
            <v>30000</v>
          </cell>
          <cell r="EB437">
            <v>30000</v>
          </cell>
        </row>
        <row r="438">
          <cell r="A438">
            <v>710025</v>
          </cell>
          <cell r="B438" t="str">
            <v>Mike Pescod</v>
          </cell>
          <cell r="C438">
            <v>710025</v>
          </cell>
          <cell r="D438">
            <v>710</v>
          </cell>
          <cell r="E438">
            <v>20</v>
          </cell>
          <cell r="F438" t="str">
            <v>EOP-Maintenance of UG Conduit</v>
          </cell>
          <cell r="EB438">
            <v>0</v>
          </cell>
        </row>
        <row r="439">
          <cell r="A439">
            <v>710026</v>
          </cell>
          <cell r="B439" t="str">
            <v>Mike Pescod</v>
          </cell>
          <cell r="C439">
            <v>710026</v>
          </cell>
          <cell r="D439">
            <v>710</v>
          </cell>
          <cell r="E439">
            <v>20</v>
          </cell>
          <cell r="F439" t="str">
            <v>EOP-Maintenance of UG Cond &amp; Devices</v>
          </cell>
          <cell r="AW439">
            <v>1300</v>
          </cell>
          <cell r="EB439">
            <v>1300</v>
          </cell>
        </row>
        <row r="440">
          <cell r="A440">
            <v>710027</v>
          </cell>
          <cell r="B440" t="str">
            <v>Mike Pescod</v>
          </cell>
          <cell r="C440">
            <v>710027</v>
          </cell>
          <cell r="D440">
            <v>710</v>
          </cell>
          <cell r="E440">
            <v>20</v>
          </cell>
          <cell r="F440" t="str">
            <v>EOP-Maintenance of Underground Services</v>
          </cell>
          <cell r="AW440">
            <v>1800</v>
          </cell>
          <cell r="EB440">
            <v>1800</v>
          </cell>
        </row>
        <row r="441">
          <cell r="A441">
            <v>710028</v>
          </cell>
          <cell r="B441" t="str">
            <v>Mike Pescod</v>
          </cell>
          <cell r="C441">
            <v>710028</v>
          </cell>
          <cell r="D441">
            <v>710</v>
          </cell>
          <cell r="E441">
            <v>20</v>
          </cell>
          <cell r="F441" t="str">
            <v>EOP-Maintenance of Line Transformers</v>
          </cell>
          <cell r="AW441">
            <v>14000</v>
          </cell>
          <cell r="EB441">
            <v>14000</v>
          </cell>
        </row>
        <row r="442">
          <cell r="A442">
            <v>710029</v>
          </cell>
          <cell r="B442" t="str">
            <v>Mike Pescod</v>
          </cell>
          <cell r="C442">
            <v>710029</v>
          </cell>
          <cell r="D442">
            <v>710</v>
          </cell>
          <cell r="E442">
            <v>20</v>
          </cell>
          <cell r="F442" t="str">
            <v>EOP-Maintenance of Meters</v>
          </cell>
          <cell r="H442">
            <v>3800</v>
          </cell>
          <cell r="AW442">
            <v>3700</v>
          </cell>
          <cell r="EB442">
            <v>7500</v>
          </cell>
        </row>
        <row r="443">
          <cell r="A443">
            <v>710030</v>
          </cell>
          <cell r="B443" t="str">
            <v>Mike Pescod</v>
          </cell>
          <cell r="C443">
            <v>710030</v>
          </cell>
          <cell r="D443">
            <v>710</v>
          </cell>
          <cell r="E443">
            <v>20</v>
          </cell>
          <cell r="F443" t="str">
            <v>EOP-Maint of Other Install on Cust Premi</v>
          </cell>
          <cell r="EB443">
            <v>0</v>
          </cell>
        </row>
        <row r="444">
          <cell r="A444">
            <v>710036</v>
          </cell>
          <cell r="B444" t="str">
            <v>Mike Pescod</v>
          </cell>
          <cell r="C444">
            <v>710036</v>
          </cell>
          <cell r="D444">
            <v>710</v>
          </cell>
          <cell r="E444">
            <v>20</v>
          </cell>
          <cell r="F444" t="str">
            <v>EOP-Streetlight Maintenance</v>
          </cell>
          <cell r="AW444">
            <v>4000</v>
          </cell>
          <cell r="EB444">
            <v>4000</v>
          </cell>
        </row>
        <row r="445">
          <cell r="A445">
            <v>710037</v>
          </cell>
          <cell r="B445" t="str">
            <v>Mike Pescod</v>
          </cell>
          <cell r="C445">
            <v>710037</v>
          </cell>
          <cell r="D445">
            <v>710</v>
          </cell>
          <cell r="E445">
            <v>20</v>
          </cell>
          <cell r="F445" t="str">
            <v>EOP-Sentinal Lights Maintenance</v>
          </cell>
          <cell r="AW445">
            <v>800</v>
          </cell>
          <cell r="EB445">
            <v>800</v>
          </cell>
        </row>
        <row r="446">
          <cell r="A446">
            <v>710038</v>
          </cell>
          <cell r="B446" t="str">
            <v>Mike Pescod</v>
          </cell>
          <cell r="C446">
            <v>710038</v>
          </cell>
          <cell r="D446">
            <v>710</v>
          </cell>
          <cell r="E446">
            <v>20</v>
          </cell>
          <cell r="F446" t="str">
            <v>EOP-Tree Trimming Cable TV</v>
          </cell>
          <cell r="EB446">
            <v>0</v>
          </cell>
        </row>
        <row r="447">
          <cell r="A447">
            <v>710045</v>
          </cell>
          <cell r="B447" t="str">
            <v>Mike Pescod</v>
          </cell>
          <cell r="C447">
            <v>710045</v>
          </cell>
          <cell r="D447">
            <v>710</v>
          </cell>
          <cell r="E447">
            <v>20</v>
          </cell>
          <cell r="F447" t="str">
            <v>EOP-Utilismart Services</v>
          </cell>
          <cell r="H447">
            <v>38500</v>
          </cell>
          <cell r="EB447">
            <v>38500</v>
          </cell>
        </row>
        <row r="448">
          <cell r="A448">
            <v>710050</v>
          </cell>
          <cell r="B448" t="str">
            <v>Mike Pescod</v>
          </cell>
          <cell r="C448">
            <v>710050</v>
          </cell>
          <cell r="D448">
            <v>710</v>
          </cell>
          <cell r="E448">
            <v>20</v>
          </cell>
          <cell r="F448" t="str">
            <v>EOP-BOUNDARIES PROJECT</v>
          </cell>
          <cell r="EB448">
            <v>0</v>
          </cell>
        </row>
        <row r="449">
          <cell r="A449">
            <v>710044</v>
          </cell>
          <cell r="B449" t="str">
            <v>Bernie Haines</v>
          </cell>
          <cell r="C449">
            <v>710044</v>
          </cell>
          <cell r="D449">
            <v>710</v>
          </cell>
          <cell r="E449">
            <v>20</v>
          </cell>
          <cell r="F449" t="str">
            <v>EOP-Joint Healty &amp; Safety Committe</v>
          </cell>
          <cell r="EB449">
            <v>0</v>
          </cell>
        </row>
        <row r="450">
          <cell r="A450">
            <v>710051</v>
          </cell>
          <cell r="B450" t="str">
            <v>Mike Pescod</v>
          </cell>
          <cell r="C450">
            <v>710051</v>
          </cell>
          <cell r="D450">
            <v>710</v>
          </cell>
          <cell r="E450">
            <v>20</v>
          </cell>
          <cell r="F450" t="str">
            <v>EOP - Supervsion System Assets</v>
          </cell>
          <cell r="EB450">
            <v>0</v>
          </cell>
        </row>
        <row r="451">
          <cell r="A451">
            <v>0</v>
          </cell>
          <cell r="EB451">
            <v>0</v>
          </cell>
        </row>
        <row r="452">
          <cell r="A452">
            <v>710046</v>
          </cell>
          <cell r="B452" t="str">
            <v>Kazi Marouf</v>
          </cell>
          <cell r="C452">
            <v>710046</v>
          </cell>
          <cell r="D452">
            <v>710</v>
          </cell>
          <cell r="E452">
            <v>20</v>
          </cell>
          <cell r="F452" t="str">
            <v>EOP-Substations Mgmt Function</v>
          </cell>
          <cell r="EB452">
            <v>0</v>
          </cell>
        </row>
        <row r="453">
          <cell r="A453">
            <v>710047</v>
          </cell>
          <cell r="B453" t="str">
            <v>Kazi Marouf</v>
          </cell>
          <cell r="C453">
            <v>710047</v>
          </cell>
          <cell r="D453">
            <v>710</v>
          </cell>
          <cell r="E453">
            <v>20</v>
          </cell>
          <cell r="F453" t="str">
            <v>EOP-System Planning</v>
          </cell>
          <cell r="EB453">
            <v>0</v>
          </cell>
        </row>
        <row r="454">
          <cell r="A454">
            <v>710048</v>
          </cell>
          <cell r="B454" t="str">
            <v>Kazi Marouf</v>
          </cell>
          <cell r="C454">
            <v>710048</v>
          </cell>
          <cell r="D454">
            <v>710</v>
          </cell>
          <cell r="E454">
            <v>20</v>
          </cell>
          <cell r="F454" t="str">
            <v>EOP-Mgmt of T&amp;D</v>
          </cell>
          <cell r="EB454">
            <v>0</v>
          </cell>
        </row>
        <row r="455">
          <cell r="A455">
            <v>0</v>
          </cell>
          <cell r="EB455">
            <v>0</v>
          </cell>
        </row>
        <row r="456">
          <cell r="A456">
            <v>710034</v>
          </cell>
          <cell r="B456" t="str">
            <v>Mike Pescod</v>
          </cell>
          <cell r="C456">
            <v>710034</v>
          </cell>
          <cell r="D456">
            <v>710</v>
          </cell>
          <cell r="E456">
            <v>20</v>
          </cell>
          <cell r="F456" t="str">
            <v>EOP-Customer Billing</v>
          </cell>
          <cell r="AN456">
            <v>2080</v>
          </cell>
          <cell r="BA456">
            <v>25000</v>
          </cell>
          <cell r="BB456">
            <v>4700</v>
          </cell>
          <cell r="EB456">
            <v>31780</v>
          </cell>
        </row>
        <row r="457">
          <cell r="A457">
            <v>710040</v>
          </cell>
          <cell r="B457" t="str">
            <v>Mike Pescod</v>
          </cell>
          <cell r="C457">
            <v>710040</v>
          </cell>
          <cell r="D457">
            <v>710</v>
          </cell>
          <cell r="E457">
            <v>20</v>
          </cell>
          <cell r="F457" t="str">
            <v>EOP-Customer Disconnections</v>
          </cell>
          <cell r="AW457">
            <v>300</v>
          </cell>
          <cell r="EB457">
            <v>300</v>
          </cell>
        </row>
        <row r="458">
          <cell r="A458">
            <v>710041</v>
          </cell>
          <cell r="B458" t="str">
            <v>Mike Pescod</v>
          </cell>
          <cell r="C458">
            <v>710041</v>
          </cell>
          <cell r="D458">
            <v>710</v>
          </cell>
          <cell r="E458">
            <v>20</v>
          </cell>
          <cell r="F458" t="str">
            <v>EOP-Customer Reads</v>
          </cell>
          <cell r="H458">
            <v>0</v>
          </cell>
          <cell r="AW458">
            <v>100</v>
          </cell>
          <cell r="EB458">
            <v>100</v>
          </cell>
        </row>
        <row r="459">
          <cell r="A459">
            <v>710042</v>
          </cell>
          <cell r="B459" t="str">
            <v>Mike Pescod</v>
          </cell>
          <cell r="C459">
            <v>710042</v>
          </cell>
          <cell r="D459">
            <v>710</v>
          </cell>
          <cell r="E459">
            <v>20</v>
          </cell>
          <cell r="F459" t="str">
            <v>EOP-Customer Collections</v>
          </cell>
          <cell r="AW459">
            <v>200</v>
          </cell>
          <cell r="EB459">
            <v>200</v>
          </cell>
        </row>
        <row r="460">
          <cell r="A460">
            <v>710049</v>
          </cell>
          <cell r="B460" t="str">
            <v>Mike Pescod</v>
          </cell>
          <cell r="C460">
            <v>710049</v>
          </cell>
          <cell r="D460">
            <v>710</v>
          </cell>
          <cell r="E460">
            <v>20</v>
          </cell>
          <cell r="F460" t="str">
            <v>EOP-General Customer Service Expense</v>
          </cell>
          <cell r="EB460">
            <v>0</v>
          </cell>
        </row>
        <row r="461">
          <cell r="A461">
            <v>710053</v>
          </cell>
          <cell r="B461" t="str">
            <v>Mike Pescod</v>
          </cell>
          <cell r="C461">
            <v>710053</v>
          </cell>
          <cell r="D461">
            <v>710</v>
          </cell>
          <cell r="E461">
            <v>20</v>
          </cell>
          <cell r="F461" t="str">
            <v>EOP - Bad Debts Provision</v>
          </cell>
          <cell r="AV461">
            <v>10000</v>
          </cell>
          <cell r="EB461">
            <v>10000</v>
          </cell>
        </row>
        <row r="462">
          <cell r="A462">
            <v>710052</v>
          </cell>
          <cell r="B462" t="str">
            <v>Mike Pescod</v>
          </cell>
          <cell r="C462">
            <v>710052</v>
          </cell>
          <cell r="D462">
            <v>710</v>
          </cell>
          <cell r="E462">
            <v>20</v>
          </cell>
          <cell r="F462" t="str">
            <v>EOP - Cust Serv Supervsion</v>
          </cell>
          <cell r="EB462">
            <v>0</v>
          </cell>
        </row>
        <row r="463">
          <cell r="A463">
            <v>0</v>
          </cell>
          <cell r="EB463">
            <v>0</v>
          </cell>
        </row>
        <row r="464">
          <cell r="A464">
            <v>710035</v>
          </cell>
          <cell r="B464" t="str">
            <v>Blaine Desrosiers</v>
          </cell>
          <cell r="C464">
            <v>710035</v>
          </cell>
          <cell r="D464">
            <v>710</v>
          </cell>
          <cell r="E464">
            <v>20</v>
          </cell>
          <cell r="F464" t="str">
            <v>EOP-Service Center Maintenance</v>
          </cell>
          <cell r="H464">
            <v>18000</v>
          </cell>
          <cell r="I464">
            <v>2000</v>
          </cell>
          <cell r="V464">
            <v>20000</v>
          </cell>
          <cell r="AW464">
            <v>500</v>
          </cell>
          <cell r="BD464">
            <v>500</v>
          </cell>
          <cell r="BE464">
            <v>1000</v>
          </cell>
          <cell r="BN464">
            <v>750</v>
          </cell>
          <cell r="BP464">
            <v>500</v>
          </cell>
          <cell r="BV464">
            <v>500</v>
          </cell>
          <cell r="BW464">
            <v>200</v>
          </cell>
          <cell r="CC464">
            <v>1000</v>
          </cell>
          <cell r="CD464">
            <v>500</v>
          </cell>
          <cell r="CF464">
            <v>200</v>
          </cell>
          <cell r="CH464">
            <v>200</v>
          </cell>
          <cell r="CL464">
            <v>200</v>
          </cell>
          <cell r="CN464">
            <v>500</v>
          </cell>
          <cell r="CO464">
            <v>100</v>
          </cell>
          <cell r="EB464">
            <v>46650</v>
          </cell>
        </row>
        <row r="465">
          <cell r="A465">
            <v>710043</v>
          </cell>
          <cell r="B465" t="str">
            <v>Blaine Desrosiers</v>
          </cell>
          <cell r="C465">
            <v>710043</v>
          </cell>
          <cell r="D465">
            <v>710</v>
          </cell>
          <cell r="E465">
            <v>20</v>
          </cell>
          <cell r="F465" t="str">
            <v>EOP-General Fleet Maintenance</v>
          </cell>
          <cell r="EB465">
            <v>0</v>
          </cell>
        </row>
        <row r="466">
          <cell r="A466">
            <v>0</v>
          </cell>
          <cell r="EB466">
            <v>0</v>
          </cell>
        </row>
        <row r="467">
          <cell r="A467">
            <v>300587</v>
          </cell>
          <cell r="B467" t="str">
            <v>Fred O'Brien</v>
          </cell>
          <cell r="C467">
            <v>300587</v>
          </cell>
          <cell r="D467">
            <v>300</v>
          </cell>
          <cell r="E467">
            <v>30</v>
          </cell>
          <cell r="F467" t="str">
            <v>Scheduling</v>
          </cell>
          <cell r="EB467">
            <v>0</v>
          </cell>
        </row>
        <row r="468">
          <cell r="A468">
            <v>300588</v>
          </cell>
          <cell r="B468" t="str">
            <v>Fred O'Brien</v>
          </cell>
          <cell r="C468">
            <v>300588</v>
          </cell>
          <cell r="D468">
            <v>300</v>
          </cell>
          <cell r="E468">
            <v>30</v>
          </cell>
          <cell r="F468" t="str">
            <v>Forecasting</v>
          </cell>
          <cell r="EB468">
            <v>0</v>
          </cell>
        </row>
        <row r="469">
          <cell r="A469">
            <v>0</v>
          </cell>
          <cell r="EB469">
            <v>0</v>
          </cell>
        </row>
        <row r="470">
          <cell r="A470">
            <v>300984</v>
          </cell>
          <cell r="B470" t="str">
            <v>WL Charest</v>
          </cell>
          <cell r="C470">
            <v>300984</v>
          </cell>
          <cell r="D470">
            <v>300</v>
          </cell>
          <cell r="E470">
            <v>30</v>
          </cell>
          <cell r="F470" t="str">
            <v>FO  - Operations Center Supervision</v>
          </cell>
          <cell r="EB470">
            <v>0</v>
          </cell>
        </row>
        <row r="471">
          <cell r="A471">
            <v>300968</v>
          </cell>
          <cell r="B471" t="str">
            <v>WL Charest</v>
          </cell>
          <cell r="C471">
            <v>300968</v>
          </cell>
          <cell r="D471">
            <v>300</v>
          </cell>
          <cell r="E471">
            <v>30</v>
          </cell>
          <cell r="F471" t="str">
            <v>FO  - Generator Unit Operations</v>
          </cell>
          <cell r="EB471">
            <v>0</v>
          </cell>
        </row>
        <row r="472">
          <cell r="A472">
            <v>0</v>
          </cell>
          <cell r="EB472">
            <v>0</v>
          </cell>
        </row>
        <row r="473">
          <cell r="A473">
            <v>300060</v>
          </cell>
          <cell r="B473" t="str">
            <v>Blaine Desrosiers</v>
          </cell>
          <cell r="C473">
            <v>300060</v>
          </cell>
          <cell r="D473">
            <v>300</v>
          </cell>
          <cell r="E473">
            <v>30</v>
          </cell>
          <cell r="F473" t="str">
            <v>Generator Unit Maintenance</v>
          </cell>
          <cell r="AW473">
            <v>5000</v>
          </cell>
          <cell r="BX473">
            <v>5000</v>
          </cell>
          <cell r="CN473">
            <v>25000</v>
          </cell>
          <cell r="CO473">
            <v>15000</v>
          </cell>
          <cell r="CS473">
            <v>10000</v>
          </cell>
          <cell r="DQ473">
            <v>18000</v>
          </cell>
          <cell r="EB473">
            <v>78000</v>
          </cell>
        </row>
        <row r="474">
          <cell r="A474">
            <v>300061</v>
          </cell>
          <cell r="B474" t="str">
            <v>Blaine Desrosiers</v>
          </cell>
          <cell r="C474">
            <v>300061</v>
          </cell>
          <cell r="D474">
            <v>300</v>
          </cell>
          <cell r="E474">
            <v>30</v>
          </cell>
          <cell r="F474" t="str">
            <v>Building &amp; Property Maintenance Rankine</v>
          </cell>
          <cell r="H474">
            <v>2000</v>
          </cell>
          <cell r="I474">
            <v>10000</v>
          </cell>
          <cell r="AN474">
            <v>5000</v>
          </cell>
          <cell r="AW474">
            <v>1000</v>
          </cell>
          <cell r="BE474">
            <v>1500</v>
          </cell>
          <cell r="BX474">
            <v>2000</v>
          </cell>
          <cell r="CF474">
            <v>200</v>
          </cell>
          <cell r="CL474">
            <v>200</v>
          </cell>
          <cell r="CN474">
            <v>500</v>
          </cell>
          <cell r="CO474">
            <v>500</v>
          </cell>
          <cell r="DQ474">
            <v>0</v>
          </cell>
          <cell r="EB474">
            <v>22900</v>
          </cell>
        </row>
        <row r="475">
          <cell r="A475">
            <v>300993</v>
          </cell>
          <cell r="B475" t="str">
            <v>Blaine Desrosiers</v>
          </cell>
          <cell r="C475">
            <v>300993</v>
          </cell>
          <cell r="D475">
            <v>300</v>
          </cell>
          <cell r="E475">
            <v>30</v>
          </cell>
          <cell r="F475" t="str">
            <v>Rankine Layup</v>
          </cell>
          <cell r="H475">
            <v>5000</v>
          </cell>
          <cell r="AC475">
            <v>1000</v>
          </cell>
          <cell r="AN475">
            <v>6000</v>
          </cell>
          <cell r="AR475">
            <v>2000</v>
          </cell>
          <cell r="BU475">
            <v>2000</v>
          </cell>
          <cell r="CN475">
            <v>30000</v>
          </cell>
          <cell r="DQ475">
            <v>90000</v>
          </cell>
          <cell r="EB475">
            <v>136000</v>
          </cell>
        </row>
        <row r="476">
          <cell r="A476">
            <v>0</v>
          </cell>
          <cell r="EB476">
            <v>0</v>
          </cell>
        </row>
        <row r="477">
          <cell r="A477">
            <v>300499</v>
          </cell>
          <cell r="B477" t="str">
            <v>Glen King</v>
          </cell>
          <cell r="C477">
            <v>300499</v>
          </cell>
          <cell r="D477">
            <v>300</v>
          </cell>
          <cell r="E477">
            <v>30</v>
          </cell>
          <cell r="F477" t="str">
            <v>LABOUR CHARGES TO 3401 IN CO. 0030</v>
          </cell>
          <cell r="EB477">
            <v>0</v>
          </cell>
        </row>
        <row r="478">
          <cell r="A478">
            <v>0</v>
          </cell>
          <cell r="EB478">
            <v>0</v>
          </cell>
        </row>
        <row r="479">
          <cell r="A479">
            <v>300501</v>
          </cell>
          <cell r="B479" t="str">
            <v>Robert Winn</v>
          </cell>
          <cell r="C479">
            <v>300501</v>
          </cell>
          <cell r="D479">
            <v>300</v>
          </cell>
          <cell r="E479">
            <v>30</v>
          </cell>
          <cell r="F479" t="str">
            <v>LABOUR CHARGES TO 3409 IN CO. 0030</v>
          </cell>
          <cell r="EB479">
            <v>0</v>
          </cell>
        </row>
        <row r="480">
          <cell r="A480">
            <v>300583</v>
          </cell>
          <cell r="B480" t="str">
            <v>Robert Winn</v>
          </cell>
          <cell r="C480">
            <v>300583</v>
          </cell>
          <cell r="D480">
            <v>300</v>
          </cell>
          <cell r="E480">
            <v>30</v>
          </cell>
          <cell r="F480" t="str">
            <v>Rankine Tours</v>
          </cell>
          <cell r="EB480">
            <v>0</v>
          </cell>
        </row>
        <row r="481">
          <cell r="A481">
            <v>300589</v>
          </cell>
          <cell r="B481" t="str">
            <v>Robert Winn</v>
          </cell>
          <cell r="C481">
            <v>300589</v>
          </cell>
          <cell r="D481">
            <v>300</v>
          </cell>
          <cell r="E481">
            <v>30</v>
          </cell>
          <cell r="F481" t="str">
            <v>General Corp Dev Expense</v>
          </cell>
          <cell r="EB481">
            <v>0</v>
          </cell>
        </row>
        <row r="482">
          <cell r="A482">
            <v>0</v>
          </cell>
          <cell r="EB482">
            <v>0</v>
          </cell>
        </row>
        <row r="483">
          <cell r="A483">
            <v>300682</v>
          </cell>
          <cell r="B483" t="str">
            <v>Jie Han</v>
          </cell>
          <cell r="C483">
            <v>300682</v>
          </cell>
          <cell r="D483">
            <v>300</v>
          </cell>
          <cell r="E483">
            <v>30</v>
          </cell>
          <cell r="F483" t="str">
            <v>Maintenance of Sentinal Lights</v>
          </cell>
          <cell r="DQ483">
            <v>5000</v>
          </cell>
          <cell r="EB483">
            <v>5000</v>
          </cell>
        </row>
        <row r="484">
          <cell r="A484">
            <v>300683</v>
          </cell>
          <cell r="B484" t="str">
            <v>Jie Han</v>
          </cell>
          <cell r="C484">
            <v>300683</v>
          </cell>
          <cell r="D484">
            <v>300</v>
          </cell>
          <cell r="E484">
            <v>30</v>
          </cell>
          <cell r="F484" t="str">
            <v>Maintenance of Fort Erie Streetlights</v>
          </cell>
          <cell r="H484">
            <v>32490</v>
          </cell>
          <cell r="DQ484">
            <v>20000</v>
          </cell>
          <cell r="EB484">
            <v>52490</v>
          </cell>
        </row>
        <row r="485">
          <cell r="A485">
            <v>0</v>
          </cell>
          <cell r="EB485">
            <v>0</v>
          </cell>
        </row>
        <row r="486">
          <cell r="A486">
            <v>300942</v>
          </cell>
          <cell r="B486" t="str">
            <v>Blaine Desrosiers</v>
          </cell>
          <cell r="C486">
            <v>300942</v>
          </cell>
          <cell r="D486">
            <v>300</v>
          </cell>
          <cell r="E486">
            <v>30</v>
          </cell>
          <cell r="F486" t="str">
            <v>CDH-General Operations</v>
          </cell>
          <cell r="N486">
            <v>300</v>
          </cell>
          <cell r="Q486">
            <v>300</v>
          </cell>
          <cell r="CD486">
            <v>500</v>
          </cell>
          <cell r="EB486">
            <v>1100</v>
          </cell>
        </row>
        <row r="487">
          <cell r="A487">
            <v>300963</v>
          </cell>
          <cell r="B487" t="str">
            <v>Blaine Desrosiers</v>
          </cell>
          <cell r="C487">
            <v>300963</v>
          </cell>
          <cell r="D487">
            <v>300</v>
          </cell>
          <cell r="E487">
            <v>30</v>
          </cell>
          <cell r="F487" t="str">
            <v>CDH-Building &amp; Property Maintenance</v>
          </cell>
          <cell r="V487">
            <v>100000</v>
          </cell>
          <cell r="AP487">
            <v>750</v>
          </cell>
          <cell r="AW487">
            <v>300</v>
          </cell>
          <cell r="BD487">
            <v>200</v>
          </cell>
          <cell r="BE487">
            <v>1000</v>
          </cell>
          <cell r="BP487">
            <v>500</v>
          </cell>
          <cell r="BR487">
            <v>1500</v>
          </cell>
          <cell r="CC487">
            <v>1500</v>
          </cell>
          <cell r="CH487">
            <v>1000</v>
          </cell>
          <cell r="CN487">
            <v>750</v>
          </cell>
          <cell r="CO487">
            <v>500</v>
          </cell>
          <cell r="EB487">
            <v>108000</v>
          </cell>
        </row>
        <row r="488">
          <cell r="A488">
            <v>300964</v>
          </cell>
          <cell r="B488" t="str">
            <v>Blaine Desrosiers</v>
          </cell>
          <cell r="C488">
            <v>300964</v>
          </cell>
          <cell r="D488">
            <v>300</v>
          </cell>
          <cell r="E488">
            <v>30</v>
          </cell>
          <cell r="F488" t="str">
            <v>CDH-Generator Maintnenance</v>
          </cell>
          <cell r="AW488">
            <v>1000</v>
          </cell>
          <cell r="BX488">
            <v>1000</v>
          </cell>
          <cell r="CS488">
            <v>5000</v>
          </cell>
          <cell r="EB488">
            <v>7000</v>
          </cell>
        </row>
        <row r="489">
          <cell r="A489">
            <v>300965</v>
          </cell>
          <cell r="B489" t="str">
            <v>Blaine Desrosiers</v>
          </cell>
          <cell r="C489">
            <v>300965</v>
          </cell>
          <cell r="D489">
            <v>300</v>
          </cell>
          <cell r="E489">
            <v>30</v>
          </cell>
          <cell r="F489" t="str">
            <v>CDH-Boiler &amp; Equipment Maintenance</v>
          </cell>
          <cell r="AW489">
            <v>1000</v>
          </cell>
          <cell r="BX489">
            <v>1000</v>
          </cell>
          <cell r="EB489">
            <v>2000</v>
          </cell>
        </row>
        <row r="490">
          <cell r="A490">
            <v>300966</v>
          </cell>
          <cell r="B490" t="str">
            <v>Blaine Desrosiers</v>
          </cell>
          <cell r="C490">
            <v>300966</v>
          </cell>
          <cell r="D490">
            <v>300</v>
          </cell>
          <cell r="E490">
            <v>30</v>
          </cell>
          <cell r="F490" t="str">
            <v>CDH-Distribution Piping Maintenance</v>
          </cell>
          <cell r="AW490">
            <v>500</v>
          </cell>
          <cell r="BX490">
            <v>500</v>
          </cell>
          <cell r="EB490">
            <v>1000</v>
          </cell>
        </row>
        <row r="491">
          <cell r="A491">
            <v>0</v>
          </cell>
          <cell r="EB491">
            <v>0</v>
          </cell>
        </row>
        <row r="492">
          <cell r="A492">
            <v>300995</v>
          </cell>
          <cell r="B492" t="str">
            <v>Blaine Desrosiers</v>
          </cell>
          <cell r="C492">
            <v>300995</v>
          </cell>
          <cell r="D492">
            <v>300</v>
          </cell>
          <cell r="E492">
            <v>30</v>
          </cell>
          <cell r="F492" t="str">
            <v>Thermal Plant Building Maint\</v>
          </cell>
          <cell r="V492">
            <v>2000</v>
          </cell>
          <cell r="AW492">
            <v>1000</v>
          </cell>
          <cell r="EB492">
            <v>3000</v>
          </cell>
        </row>
        <row r="493">
          <cell r="A493">
            <v>300996</v>
          </cell>
          <cell r="B493" t="str">
            <v>Blaine Desrosiers</v>
          </cell>
          <cell r="C493">
            <v>300996</v>
          </cell>
          <cell r="D493">
            <v>300</v>
          </cell>
          <cell r="E493">
            <v>30</v>
          </cell>
          <cell r="F493" t="str">
            <v>Thermal plant Gen Maint</v>
          </cell>
          <cell r="AW493">
            <v>500</v>
          </cell>
          <cell r="EB493">
            <v>500</v>
          </cell>
        </row>
        <row r="494">
          <cell r="A494">
            <v>300997</v>
          </cell>
          <cell r="B494" t="str">
            <v>Blaine Desrosiers</v>
          </cell>
          <cell r="C494">
            <v>300997</v>
          </cell>
          <cell r="D494">
            <v>300</v>
          </cell>
          <cell r="E494">
            <v>30</v>
          </cell>
          <cell r="F494" t="str">
            <v>Thermal Plant Elec Maint</v>
          </cell>
          <cell r="AW494">
            <v>500</v>
          </cell>
          <cell r="EB494">
            <v>500</v>
          </cell>
        </row>
        <row r="495">
          <cell r="A495">
            <v>300999</v>
          </cell>
          <cell r="B495" t="str">
            <v>Blaine Desrosiers</v>
          </cell>
          <cell r="C495">
            <v>300999</v>
          </cell>
          <cell r="D495">
            <v>300</v>
          </cell>
          <cell r="E495">
            <v>30</v>
          </cell>
          <cell r="F495" t="str">
            <v>Thermal Plant Property Maint</v>
          </cell>
          <cell r="AP495">
            <v>300</v>
          </cell>
          <cell r="AW495">
            <v>200</v>
          </cell>
          <cell r="BE495">
            <v>300</v>
          </cell>
          <cell r="EB495">
            <v>800</v>
          </cell>
        </row>
        <row r="496">
          <cell r="EB496">
            <v>0</v>
          </cell>
        </row>
        <row r="497">
          <cell r="A497">
            <v>740034</v>
          </cell>
          <cell r="B497" t="str">
            <v>Blaine Desrosiers</v>
          </cell>
          <cell r="C497">
            <v>740034</v>
          </cell>
          <cell r="D497">
            <v>740</v>
          </cell>
          <cell r="E497">
            <v>40</v>
          </cell>
          <cell r="F497" t="str">
            <v>GG-Rideau Falls Partnership</v>
          </cell>
          <cell r="EB497">
            <v>0</v>
          </cell>
        </row>
        <row r="498">
          <cell r="A498">
            <v>740035</v>
          </cell>
          <cell r="B498" t="str">
            <v>Blaine Desrosiers</v>
          </cell>
          <cell r="C498">
            <v>740035</v>
          </cell>
          <cell r="D498">
            <v>740</v>
          </cell>
          <cell r="E498">
            <v>40</v>
          </cell>
          <cell r="F498" t="str">
            <v>GG August 2003 Heat Wave</v>
          </cell>
          <cell r="EB498">
            <v>0</v>
          </cell>
        </row>
        <row r="499">
          <cell r="A499">
            <v>740043</v>
          </cell>
          <cell r="B499" t="str">
            <v>Blaine Desrosiers</v>
          </cell>
          <cell r="C499">
            <v>740043</v>
          </cell>
          <cell r="D499">
            <v>740</v>
          </cell>
          <cell r="E499">
            <v>40</v>
          </cell>
          <cell r="F499" t="str">
            <v>GG Generation Mgmt Function</v>
          </cell>
          <cell r="EB499">
            <v>0</v>
          </cell>
        </row>
        <row r="500">
          <cell r="A500">
            <v>740044</v>
          </cell>
          <cell r="B500" t="str">
            <v>Blaine Desrosiers</v>
          </cell>
          <cell r="C500">
            <v>740044</v>
          </cell>
          <cell r="D500">
            <v>740</v>
          </cell>
          <cell r="E500">
            <v>40</v>
          </cell>
          <cell r="F500" t="str">
            <v>GG Gener General Fleet Maintenance</v>
          </cell>
          <cell r="EB500">
            <v>0</v>
          </cell>
        </row>
        <row r="501">
          <cell r="A501">
            <v>740050</v>
          </cell>
          <cell r="B501" t="str">
            <v>Blaine Desrosiers</v>
          </cell>
          <cell r="C501">
            <v>740050</v>
          </cell>
          <cell r="D501">
            <v>740</v>
          </cell>
          <cell r="E501">
            <v>40</v>
          </cell>
          <cell r="F501" t="str">
            <v>GG-Engineering Services</v>
          </cell>
          <cell r="EB501">
            <v>0</v>
          </cell>
        </row>
        <row r="502">
          <cell r="A502">
            <v>0</v>
          </cell>
          <cell r="EB502">
            <v>0</v>
          </cell>
        </row>
        <row r="503">
          <cell r="A503">
            <v>740011</v>
          </cell>
          <cell r="B503" t="str">
            <v>Blaine Desrosiers</v>
          </cell>
          <cell r="C503">
            <v>740011</v>
          </cell>
          <cell r="D503">
            <v>740</v>
          </cell>
          <cell r="E503">
            <v>40</v>
          </cell>
          <cell r="F503" t="str">
            <v>GG Brewer Mills Maint of Building</v>
          </cell>
          <cell r="EB503">
            <v>0</v>
          </cell>
        </row>
        <row r="504">
          <cell r="A504">
            <v>740012</v>
          </cell>
          <cell r="B504" t="str">
            <v>Blaine Desrosiers</v>
          </cell>
          <cell r="C504">
            <v>740012</v>
          </cell>
          <cell r="D504">
            <v>740</v>
          </cell>
          <cell r="E504">
            <v>40</v>
          </cell>
          <cell r="F504" t="str">
            <v>GG Brewer Mills Maint of House</v>
          </cell>
          <cell r="EB504">
            <v>0</v>
          </cell>
        </row>
        <row r="505">
          <cell r="A505">
            <v>740013</v>
          </cell>
          <cell r="B505" t="str">
            <v>Blaine Desrosiers</v>
          </cell>
          <cell r="C505">
            <v>740013</v>
          </cell>
          <cell r="D505">
            <v>740</v>
          </cell>
          <cell r="E505">
            <v>40</v>
          </cell>
          <cell r="F505" t="str">
            <v>GG Brewers Maint of Canals, Pens, Tanks</v>
          </cell>
          <cell r="EB505">
            <v>0</v>
          </cell>
        </row>
        <row r="506">
          <cell r="A506">
            <v>740014</v>
          </cell>
          <cell r="B506" t="str">
            <v>Blaine Desrosiers</v>
          </cell>
          <cell r="C506">
            <v>740014</v>
          </cell>
          <cell r="D506">
            <v>740</v>
          </cell>
          <cell r="E506">
            <v>40</v>
          </cell>
          <cell r="F506" t="str">
            <v>GG Brewer Mills Maint of Generators</v>
          </cell>
          <cell r="EB506">
            <v>0</v>
          </cell>
        </row>
        <row r="507">
          <cell r="A507">
            <v>740015</v>
          </cell>
          <cell r="B507" t="str">
            <v>Blaine Desrosiers</v>
          </cell>
          <cell r="C507">
            <v>740015</v>
          </cell>
          <cell r="D507">
            <v>740</v>
          </cell>
          <cell r="E507">
            <v>40</v>
          </cell>
          <cell r="F507" t="str">
            <v>GG Brewer Mills Maint of Elec Plant</v>
          </cell>
          <cell r="EB507">
            <v>0</v>
          </cell>
        </row>
        <row r="508">
          <cell r="A508">
            <v>740016</v>
          </cell>
          <cell r="B508" t="str">
            <v>Blaine Desrosiers</v>
          </cell>
          <cell r="C508">
            <v>740016</v>
          </cell>
          <cell r="D508">
            <v>740</v>
          </cell>
          <cell r="E508">
            <v>40</v>
          </cell>
          <cell r="F508" t="str">
            <v>GG Brewer Mills Land</v>
          </cell>
          <cell r="EB508">
            <v>0</v>
          </cell>
        </row>
        <row r="509">
          <cell r="A509">
            <v>740042</v>
          </cell>
          <cell r="B509" t="str">
            <v>Blaine Desrosiers</v>
          </cell>
          <cell r="C509">
            <v>740042</v>
          </cell>
          <cell r="D509">
            <v>740</v>
          </cell>
          <cell r="E509">
            <v>40</v>
          </cell>
          <cell r="F509" t="str">
            <v>GG Brewer Mills Operations</v>
          </cell>
          <cell r="EB509">
            <v>0</v>
          </cell>
        </row>
        <row r="510">
          <cell r="A510">
            <v>0</v>
          </cell>
          <cell r="EB510">
            <v>0</v>
          </cell>
        </row>
        <row r="511">
          <cell r="A511">
            <v>740000</v>
          </cell>
          <cell r="B511" t="str">
            <v>Blaine Desrosiers</v>
          </cell>
          <cell r="C511">
            <v>740000</v>
          </cell>
          <cell r="D511">
            <v>740</v>
          </cell>
          <cell r="E511">
            <v>40</v>
          </cell>
          <cell r="F511" t="str">
            <v>GG  Kingston Mills Maint of Prop</v>
          </cell>
          <cell r="EB511">
            <v>0</v>
          </cell>
        </row>
        <row r="512">
          <cell r="A512">
            <v>740001</v>
          </cell>
          <cell r="B512" t="str">
            <v>Blaine Desrosiers</v>
          </cell>
          <cell r="C512">
            <v>740001</v>
          </cell>
          <cell r="D512">
            <v>740</v>
          </cell>
          <cell r="E512">
            <v>40</v>
          </cell>
          <cell r="F512" t="str">
            <v>GG  Kingston Mills Maint of Building</v>
          </cell>
          <cell r="EB512">
            <v>0</v>
          </cell>
        </row>
        <row r="513">
          <cell r="A513">
            <v>740002</v>
          </cell>
          <cell r="B513" t="str">
            <v>Blaine Desrosiers</v>
          </cell>
          <cell r="C513">
            <v>740002</v>
          </cell>
          <cell r="D513">
            <v>740</v>
          </cell>
          <cell r="E513">
            <v>40</v>
          </cell>
          <cell r="F513" t="str">
            <v>GG  Kingston Mills Maint of Houses</v>
          </cell>
          <cell r="EB513">
            <v>0</v>
          </cell>
        </row>
        <row r="514">
          <cell r="A514">
            <v>740003</v>
          </cell>
          <cell r="B514" t="str">
            <v>Blaine Desrosiers</v>
          </cell>
          <cell r="C514">
            <v>740003</v>
          </cell>
          <cell r="D514">
            <v>740</v>
          </cell>
          <cell r="E514">
            <v>40</v>
          </cell>
          <cell r="F514" t="str">
            <v>GG  Kingston Mills Maint of Dams</v>
          </cell>
          <cell r="EB514">
            <v>0</v>
          </cell>
        </row>
        <row r="515">
          <cell r="A515">
            <v>740004</v>
          </cell>
          <cell r="B515" t="str">
            <v>Blaine Desrosiers</v>
          </cell>
          <cell r="C515">
            <v>740004</v>
          </cell>
          <cell r="D515">
            <v>740</v>
          </cell>
          <cell r="E515">
            <v>40</v>
          </cell>
          <cell r="F515" t="str">
            <v>GG  Kingston M Maint of Canals,Pens Etc</v>
          </cell>
          <cell r="EB515">
            <v>0</v>
          </cell>
        </row>
        <row r="516">
          <cell r="A516">
            <v>740005</v>
          </cell>
          <cell r="B516" t="str">
            <v>Blaine Desrosiers</v>
          </cell>
          <cell r="C516">
            <v>740005</v>
          </cell>
          <cell r="D516">
            <v>740</v>
          </cell>
          <cell r="E516">
            <v>40</v>
          </cell>
          <cell r="F516" t="str">
            <v>GG  Kingston Mills Maint of Generators</v>
          </cell>
          <cell r="EB516">
            <v>0</v>
          </cell>
        </row>
        <row r="517">
          <cell r="A517">
            <v>740006</v>
          </cell>
          <cell r="B517" t="str">
            <v>Blaine Desrosiers</v>
          </cell>
          <cell r="C517">
            <v>740006</v>
          </cell>
          <cell r="D517">
            <v>740</v>
          </cell>
          <cell r="E517">
            <v>40</v>
          </cell>
          <cell r="F517" t="str">
            <v>GG  Kingston Mills Maint of Elect Plant</v>
          </cell>
          <cell r="EB517">
            <v>0</v>
          </cell>
        </row>
        <row r="518">
          <cell r="A518">
            <v>740041</v>
          </cell>
          <cell r="B518" t="str">
            <v>Blaine Desrosiers</v>
          </cell>
          <cell r="C518">
            <v>740041</v>
          </cell>
          <cell r="D518">
            <v>740</v>
          </cell>
          <cell r="E518">
            <v>40</v>
          </cell>
          <cell r="F518" t="str">
            <v>GG  Kingston Mills Operations</v>
          </cell>
          <cell r="EB518">
            <v>0</v>
          </cell>
        </row>
        <row r="519">
          <cell r="A519">
            <v>0</v>
          </cell>
          <cell r="EB519">
            <v>0</v>
          </cell>
        </row>
        <row r="520">
          <cell r="A520">
            <v>740023</v>
          </cell>
          <cell r="B520" t="str">
            <v>Blaine Desrosiers</v>
          </cell>
          <cell r="C520">
            <v>740023</v>
          </cell>
          <cell r="D520">
            <v>740</v>
          </cell>
          <cell r="E520">
            <v>40</v>
          </cell>
          <cell r="F520" t="str">
            <v>GG Gananoque Maint of Property</v>
          </cell>
          <cell r="EB520">
            <v>0</v>
          </cell>
        </row>
        <row r="521">
          <cell r="A521">
            <v>740024</v>
          </cell>
          <cell r="B521" t="str">
            <v>Blaine Desrosiers</v>
          </cell>
          <cell r="C521">
            <v>740024</v>
          </cell>
          <cell r="D521">
            <v>740</v>
          </cell>
          <cell r="E521">
            <v>40</v>
          </cell>
          <cell r="F521" t="str">
            <v>GG Gananoque Maint of Building</v>
          </cell>
          <cell r="EB521">
            <v>0</v>
          </cell>
        </row>
        <row r="522">
          <cell r="A522">
            <v>740025</v>
          </cell>
          <cell r="B522" t="str">
            <v>Blaine Desrosiers</v>
          </cell>
          <cell r="C522">
            <v>740025</v>
          </cell>
          <cell r="D522">
            <v>740</v>
          </cell>
          <cell r="E522">
            <v>40</v>
          </cell>
          <cell r="F522" t="str">
            <v>GG Gananoque Maint of Canals, Pens, Etc</v>
          </cell>
          <cell r="EB522">
            <v>0</v>
          </cell>
        </row>
        <row r="523">
          <cell r="A523">
            <v>740026</v>
          </cell>
          <cell r="B523" t="str">
            <v>Blaine Desrosiers</v>
          </cell>
          <cell r="C523">
            <v>740026</v>
          </cell>
          <cell r="D523">
            <v>740</v>
          </cell>
          <cell r="E523">
            <v>40</v>
          </cell>
          <cell r="F523" t="str">
            <v>GG Gananoque Maint of Generators</v>
          </cell>
          <cell r="EB523">
            <v>0</v>
          </cell>
        </row>
        <row r="524">
          <cell r="A524">
            <v>740027</v>
          </cell>
          <cell r="B524" t="str">
            <v>Blaine Desrosiers</v>
          </cell>
          <cell r="C524">
            <v>740027</v>
          </cell>
          <cell r="D524">
            <v>740</v>
          </cell>
          <cell r="E524">
            <v>40</v>
          </cell>
          <cell r="F524" t="str">
            <v>GG Gananoque Maint of Elec Plant</v>
          </cell>
          <cell r="EB524">
            <v>0</v>
          </cell>
        </row>
        <row r="525">
          <cell r="A525">
            <v>740040</v>
          </cell>
          <cell r="B525" t="str">
            <v>Blaine Desrosiers</v>
          </cell>
          <cell r="C525">
            <v>740040</v>
          </cell>
          <cell r="D525">
            <v>740</v>
          </cell>
          <cell r="E525">
            <v>40</v>
          </cell>
          <cell r="F525" t="str">
            <v>GG Gananoque Operations Expense</v>
          </cell>
          <cell r="EB525">
            <v>0</v>
          </cell>
        </row>
        <row r="526">
          <cell r="A526">
            <v>0</v>
          </cell>
          <cell r="EB526">
            <v>0</v>
          </cell>
        </row>
        <row r="527">
          <cell r="A527">
            <v>740017</v>
          </cell>
          <cell r="B527" t="str">
            <v>Blaine Desrosiers</v>
          </cell>
          <cell r="C527">
            <v>740017</v>
          </cell>
          <cell r="D527">
            <v>740</v>
          </cell>
          <cell r="E527">
            <v>40</v>
          </cell>
          <cell r="F527" t="str">
            <v>GG Jones Falls Maint of Building</v>
          </cell>
          <cell r="EB527">
            <v>0</v>
          </cell>
        </row>
        <row r="528">
          <cell r="A528">
            <v>740018</v>
          </cell>
          <cell r="B528" t="str">
            <v>Blaine Desrosiers</v>
          </cell>
          <cell r="C528">
            <v>740018</v>
          </cell>
          <cell r="D528">
            <v>740</v>
          </cell>
          <cell r="E528">
            <v>40</v>
          </cell>
          <cell r="F528" t="str">
            <v>GG Jones Falls Maint of Dams</v>
          </cell>
          <cell r="EB528">
            <v>0</v>
          </cell>
        </row>
        <row r="529">
          <cell r="A529">
            <v>740019</v>
          </cell>
          <cell r="B529" t="str">
            <v>Blaine Desrosiers</v>
          </cell>
          <cell r="C529">
            <v>740019</v>
          </cell>
          <cell r="D529">
            <v>740</v>
          </cell>
          <cell r="E529">
            <v>40</v>
          </cell>
          <cell r="F529" t="str">
            <v>GG Jones Falls Maint of Cnals, Pens Etc</v>
          </cell>
          <cell r="EB529">
            <v>0</v>
          </cell>
        </row>
        <row r="530">
          <cell r="A530">
            <v>740020</v>
          </cell>
          <cell r="B530" t="str">
            <v>Blaine Desrosiers</v>
          </cell>
          <cell r="C530">
            <v>740020</v>
          </cell>
          <cell r="D530">
            <v>740</v>
          </cell>
          <cell r="E530">
            <v>40</v>
          </cell>
          <cell r="F530" t="str">
            <v>GG Jones Falls Maint of Generators</v>
          </cell>
          <cell r="EB530">
            <v>0</v>
          </cell>
        </row>
        <row r="531">
          <cell r="A531">
            <v>740021</v>
          </cell>
          <cell r="B531" t="str">
            <v>Blaine Desrosiers</v>
          </cell>
          <cell r="C531">
            <v>740021</v>
          </cell>
          <cell r="D531">
            <v>740</v>
          </cell>
          <cell r="E531">
            <v>40</v>
          </cell>
          <cell r="F531" t="str">
            <v>GG Jones Falls Maint of Elec Plant</v>
          </cell>
          <cell r="EB531">
            <v>0</v>
          </cell>
        </row>
        <row r="532">
          <cell r="A532">
            <v>740022</v>
          </cell>
          <cell r="B532" t="str">
            <v>Blaine Desrosiers</v>
          </cell>
          <cell r="C532">
            <v>740022</v>
          </cell>
          <cell r="D532">
            <v>740</v>
          </cell>
          <cell r="E532">
            <v>40</v>
          </cell>
          <cell r="F532" t="str">
            <v>GG Jones Falls Land</v>
          </cell>
          <cell r="EB532">
            <v>0</v>
          </cell>
        </row>
        <row r="533">
          <cell r="A533">
            <v>740039</v>
          </cell>
          <cell r="B533" t="str">
            <v>Blaine Desrosiers</v>
          </cell>
          <cell r="C533">
            <v>740039</v>
          </cell>
          <cell r="D533">
            <v>740</v>
          </cell>
          <cell r="E533">
            <v>40</v>
          </cell>
          <cell r="F533" t="str">
            <v>GG Jones Falls Operations Expense</v>
          </cell>
          <cell r="EB533">
            <v>0</v>
          </cell>
        </row>
        <row r="534">
          <cell r="A534">
            <v>0</v>
          </cell>
          <cell r="EB534">
            <v>0</v>
          </cell>
        </row>
        <row r="535">
          <cell r="A535">
            <v>740007</v>
          </cell>
          <cell r="B535" t="str">
            <v>Blaine Desrosiers</v>
          </cell>
          <cell r="C535">
            <v>740007</v>
          </cell>
          <cell r="D535">
            <v>740</v>
          </cell>
          <cell r="E535">
            <v>40</v>
          </cell>
          <cell r="F535" t="str">
            <v>GG Washburn Maint of Building</v>
          </cell>
          <cell r="EB535">
            <v>0</v>
          </cell>
        </row>
        <row r="536">
          <cell r="A536">
            <v>740008</v>
          </cell>
          <cell r="B536" t="str">
            <v>Blaine Desrosiers</v>
          </cell>
          <cell r="C536">
            <v>740008</v>
          </cell>
          <cell r="D536">
            <v>740</v>
          </cell>
          <cell r="E536">
            <v>40</v>
          </cell>
          <cell r="F536" t="str">
            <v>GG Washburn Maint of Canals, Pens, Tanks</v>
          </cell>
          <cell r="EB536">
            <v>0</v>
          </cell>
        </row>
        <row r="537">
          <cell r="A537">
            <v>740009</v>
          </cell>
          <cell r="B537" t="str">
            <v>Blaine Desrosiers</v>
          </cell>
          <cell r="C537">
            <v>740009</v>
          </cell>
          <cell r="D537">
            <v>740</v>
          </cell>
          <cell r="E537">
            <v>40</v>
          </cell>
          <cell r="F537" t="str">
            <v>GG Washburn Maint of Generators</v>
          </cell>
          <cell r="EB537">
            <v>0</v>
          </cell>
        </row>
        <row r="538">
          <cell r="A538">
            <v>740010</v>
          </cell>
          <cell r="B538" t="str">
            <v>Blaine Desrosiers</v>
          </cell>
          <cell r="C538">
            <v>740010</v>
          </cell>
          <cell r="D538">
            <v>740</v>
          </cell>
          <cell r="E538">
            <v>40</v>
          </cell>
          <cell r="F538" t="str">
            <v>GG Washburn Maint of Elec plant</v>
          </cell>
          <cell r="EB538">
            <v>0</v>
          </cell>
        </row>
        <row r="539">
          <cell r="A539">
            <v>740037</v>
          </cell>
          <cell r="B539" t="str">
            <v>Blaine Desrosiers</v>
          </cell>
          <cell r="C539">
            <v>740037</v>
          </cell>
          <cell r="D539">
            <v>740</v>
          </cell>
          <cell r="E539">
            <v>40</v>
          </cell>
          <cell r="F539" t="str">
            <v>GG-Washburn Operations Expense</v>
          </cell>
          <cell r="EB539">
            <v>0</v>
          </cell>
        </row>
        <row r="540">
          <cell r="A540">
            <v>740051</v>
          </cell>
          <cell r="B540" t="str">
            <v>Blaine Desrosiers</v>
          </cell>
          <cell r="C540">
            <v>740051</v>
          </cell>
          <cell r="D540">
            <v>740</v>
          </cell>
          <cell r="E540">
            <v>40</v>
          </cell>
          <cell r="F540" t="str">
            <v>GG - Washburn Maint of Property</v>
          </cell>
          <cell r="EB540">
            <v>0</v>
          </cell>
        </row>
        <row r="541">
          <cell r="A541">
            <v>740038</v>
          </cell>
          <cell r="B541" t="str">
            <v>Blaine Desrosiers</v>
          </cell>
          <cell r="C541">
            <v>740038</v>
          </cell>
          <cell r="D541">
            <v>740</v>
          </cell>
          <cell r="E541">
            <v>40</v>
          </cell>
          <cell r="F541" t="str">
            <v>GG-Washburn Maint of Property</v>
          </cell>
          <cell r="EB541">
            <v>0</v>
          </cell>
        </row>
        <row r="542">
          <cell r="A542">
            <v>0</v>
          </cell>
          <cell r="EB542">
            <v>0</v>
          </cell>
        </row>
        <row r="543">
          <cell r="A543">
            <v>740029</v>
          </cell>
          <cell r="B543" t="str">
            <v>Blaine Desrosiers</v>
          </cell>
          <cell r="C543">
            <v>740029</v>
          </cell>
          <cell r="D543">
            <v>740</v>
          </cell>
          <cell r="E543">
            <v>40</v>
          </cell>
          <cell r="F543" t="str">
            <v>GG Thermal Plant Maint of Property</v>
          </cell>
          <cell r="EB543">
            <v>0</v>
          </cell>
        </row>
        <row r="544">
          <cell r="A544">
            <v>740030</v>
          </cell>
          <cell r="B544" t="str">
            <v>Blaine Desrosiers</v>
          </cell>
          <cell r="C544">
            <v>740030</v>
          </cell>
          <cell r="D544">
            <v>740</v>
          </cell>
          <cell r="E544">
            <v>40</v>
          </cell>
          <cell r="F544" t="str">
            <v>GG Thermal Plant Maint of Building</v>
          </cell>
          <cell r="EB544">
            <v>0</v>
          </cell>
        </row>
        <row r="545">
          <cell r="A545">
            <v>740031</v>
          </cell>
          <cell r="B545" t="str">
            <v>Blaine Desrosiers</v>
          </cell>
          <cell r="C545">
            <v>740031</v>
          </cell>
          <cell r="D545">
            <v>740</v>
          </cell>
          <cell r="E545">
            <v>40</v>
          </cell>
          <cell r="F545" t="str">
            <v>GG Thermal Plant Maint of Generators</v>
          </cell>
          <cell r="EB545">
            <v>0</v>
          </cell>
        </row>
        <row r="546">
          <cell r="A546">
            <v>740032</v>
          </cell>
          <cell r="B546" t="str">
            <v>Blaine Desrosiers</v>
          </cell>
          <cell r="C546">
            <v>740032</v>
          </cell>
          <cell r="D546">
            <v>740</v>
          </cell>
          <cell r="E546">
            <v>40</v>
          </cell>
          <cell r="F546" t="str">
            <v>GG Thermal Plant Maint of Elec Plant</v>
          </cell>
          <cell r="EB546">
            <v>0</v>
          </cell>
        </row>
        <row r="547">
          <cell r="A547">
            <v>740033</v>
          </cell>
          <cell r="B547" t="str">
            <v>Blaine Desrosiers</v>
          </cell>
          <cell r="C547">
            <v>740033</v>
          </cell>
          <cell r="D547">
            <v>740</v>
          </cell>
          <cell r="E547">
            <v>40</v>
          </cell>
          <cell r="F547" t="str">
            <v>GG Thermal Plant Land</v>
          </cell>
          <cell r="EB547">
            <v>0</v>
          </cell>
        </row>
        <row r="548">
          <cell r="A548">
            <v>0</v>
          </cell>
          <cell r="EB548">
            <v>0</v>
          </cell>
        </row>
        <row r="549">
          <cell r="A549">
            <v>740028</v>
          </cell>
          <cell r="B549" t="str">
            <v>Blaine Desrosiers</v>
          </cell>
          <cell r="C549">
            <v>740028</v>
          </cell>
          <cell r="D549">
            <v>740</v>
          </cell>
          <cell r="E549">
            <v>40</v>
          </cell>
          <cell r="F549" t="str">
            <v>GG Control Dams</v>
          </cell>
          <cell r="EB549">
            <v>0</v>
          </cell>
        </row>
        <row r="550">
          <cell r="A550">
            <v>740036</v>
          </cell>
          <cell r="B550" t="str">
            <v>Blaine Desrosiers</v>
          </cell>
          <cell r="C550">
            <v>740036</v>
          </cell>
          <cell r="D550">
            <v>740</v>
          </cell>
          <cell r="E550">
            <v>40</v>
          </cell>
          <cell r="F550" t="str">
            <v>GG-Control Dams Operations</v>
          </cell>
          <cell r="EB550">
            <v>0</v>
          </cell>
        </row>
        <row r="551">
          <cell r="A551">
            <v>0</v>
          </cell>
          <cell r="EB551">
            <v>0</v>
          </cell>
        </row>
        <row r="552">
          <cell r="A552">
            <v>740045</v>
          </cell>
          <cell r="B552" t="str">
            <v>Blaine Desrosiers</v>
          </cell>
          <cell r="C552">
            <v>740045</v>
          </cell>
          <cell r="D552">
            <v>740</v>
          </cell>
          <cell r="E552">
            <v>40</v>
          </cell>
          <cell r="F552" t="str">
            <v>GG Rideau Falls Operations</v>
          </cell>
          <cell r="EB552">
            <v>0</v>
          </cell>
        </row>
        <row r="553">
          <cell r="A553">
            <v>740046</v>
          </cell>
          <cell r="B553" t="str">
            <v>Blaine Desrosiers</v>
          </cell>
          <cell r="C553">
            <v>740046</v>
          </cell>
          <cell r="D553">
            <v>740</v>
          </cell>
          <cell r="E553">
            <v>40</v>
          </cell>
          <cell r="F553" t="str">
            <v>GG Rideau Falls Maint of Building</v>
          </cell>
          <cell r="EB553">
            <v>0</v>
          </cell>
        </row>
        <row r="554">
          <cell r="A554">
            <v>740047</v>
          </cell>
          <cell r="B554" t="str">
            <v>Blaine Desrosiers</v>
          </cell>
          <cell r="C554">
            <v>740047</v>
          </cell>
          <cell r="D554">
            <v>740</v>
          </cell>
          <cell r="E554">
            <v>40</v>
          </cell>
          <cell r="F554" t="str">
            <v>GG Rideau Falls Maint of Canals,Pens Etc</v>
          </cell>
          <cell r="EB554">
            <v>0</v>
          </cell>
        </row>
        <row r="555">
          <cell r="A555">
            <v>740048</v>
          </cell>
          <cell r="B555" t="str">
            <v>Blaine Desrosiers</v>
          </cell>
          <cell r="C555">
            <v>740048</v>
          </cell>
          <cell r="D555">
            <v>740</v>
          </cell>
          <cell r="E555">
            <v>40</v>
          </cell>
          <cell r="F555" t="str">
            <v>GG Rideau Falls Maint of Generators</v>
          </cell>
          <cell r="EB555">
            <v>0</v>
          </cell>
        </row>
        <row r="556">
          <cell r="A556">
            <v>740052</v>
          </cell>
          <cell r="B556" t="str">
            <v>Blaine Desrosiers</v>
          </cell>
          <cell r="C556">
            <v>740052</v>
          </cell>
          <cell r="D556">
            <v>740</v>
          </cell>
          <cell r="E556">
            <v>40</v>
          </cell>
          <cell r="F556" t="str">
            <v>GG Kingston Mills Capital Work</v>
          </cell>
          <cell r="BA556">
            <v>0</v>
          </cell>
          <cell r="EB556">
            <v>0</v>
          </cell>
        </row>
        <row r="557">
          <cell r="A557">
            <v>740052</v>
          </cell>
          <cell r="B557" t="str">
            <v>Blaine Desrosiers</v>
          </cell>
          <cell r="C557">
            <v>740053</v>
          </cell>
          <cell r="D557">
            <v>740</v>
          </cell>
          <cell r="E557">
            <v>40</v>
          </cell>
          <cell r="F557" t="str">
            <v>GG Jones Capital Work</v>
          </cell>
          <cell r="W557">
            <v>0</v>
          </cell>
          <cell r="EB557">
            <v>0</v>
          </cell>
        </row>
        <row r="558">
          <cell r="A558">
            <v>740054</v>
          </cell>
          <cell r="B558" t="str">
            <v>Blaine Desrosiers</v>
          </cell>
          <cell r="C558">
            <v>740054</v>
          </cell>
          <cell r="D558">
            <v>740</v>
          </cell>
          <cell r="E558">
            <v>40</v>
          </cell>
          <cell r="F558" t="str">
            <v>GG Brewer Capital Work</v>
          </cell>
          <cell r="BA558">
            <v>0</v>
          </cell>
          <cell r="EB558">
            <v>0</v>
          </cell>
        </row>
        <row r="559">
          <cell r="A559">
            <v>740055</v>
          </cell>
          <cell r="B559" t="str">
            <v>Blaine Desrosiers</v>
          </cell>
          <cell r="C559">
            <v>740055</v>
          </cell>
          <cell r="D559">
            <v>740</v>
          </cell>
          <cell r="E559">
            <v>40</v>
          </cell>
          <cell r="F559" t="str">
            <v>GG Washburn Capital Work</v>
          </cell>
          <cell r="BA559">
            <v>0</v>
          </cell>
          <cell r="EB559">
            <v>0</v>
          </cell>
        </row>
        <row r="560">
          <cell r="A560">
            <v>740056</v>
          </cell>
          <cell r="B560" t="str">
            <v>Blaine Desrosiers</v>
          </cell>
          <cell r="C560">
            <v>740056</v>
          </cell>
          <cell r="D560">
            <v>740</v>
          </cell>
          <cell r="E560">
            <v>40</v>
          </cell>
          <cell r="F560" t="str">
            <v>GG Gananoque Capital Work</v>
          </cell>
          <cell r="BA560">
            <v>0</v>
          </cell>
          <cell r="EB560">
            <v>0</v>
          </cell>
        </row>
        <row r="561">
          <cell r="A561">
            <v>740057</v>
          </cell>
          <cell r="B561" t="str">
            <v>Blaine Desrosiers</v>
          </cell>
          <cell r="C561">
            <v>740057</v>
          </cell>
          <cell r="D561">
            <v>740</v>
          </cell>
          <cell r="E561">
            <v>40</v>
          </cell>
          <cell r="F561" t="str">
            <v>GG Rideau Falls Capital Work</v>
          </cell>
          <cell r="BA561">
            <v>0</v>
          </cell>
          <cell r="EB561">
            <v>0</v>
          </cell>
        </row>
        <row r="562">
          <cell r="A562">
            <v>740058</v>
          </cell>
          <cell r="B562" t="str">
            <v>Blaine Desrosiers</v>
          </cell>
          <cell r="C562">
            <v>740058</v>
          </cell>
          <cell r="D562">
            <v>740</v>
          </cell>
          <cell r="E562">
            <v>40</v>
          </cell>
          <cell r="F562" t="str">
            <v>GG Control Dams Capital Work</v>
          </cell>
          <cell r="BA562">
            <v>0</v>
          </cell>
          <cell r="EB562">
            <v>0</v>
          </cell>
        </row>
        <row r="563">
          <cell r="A563">
            <v>740049</v>
          </cell>
          <cell r="B563" t="str">
            <v>Blaine Desrosiers</v>
          </cell>
          <cell r="C563">
            <v>740049</v>
          </cell>
          <cell r="D563">
            <v>740</v>
          </cell>
          <cell r="E563">
            <v>40</v>
          </cell>
          <cell r="F563" t="str">
            <v>GG Rideau Falls Maint of Electric Plant</v>
          </cell>
          <cell r="EB563">
            <v>0</v>
          </cell>
        </row>
        <row r="564">
          <cell r="A564">
            <v>0</v>
          </cell>
          <cell r="EB564">
            <v>0</v>
          </cell>
        </row>
        <row r="565">
          <cell r="A565">
            <v>300981</v>
          </cell>
          <cell r="B565" t="str">
            <v>Blaine Desrosiers</v>
          </cell>
          <cell r="C565">
            <v>300981</v>
          </cell>
          <cell r="D565">
            <v>300</v>
          </cell>
          <cell r="E565">
            <v>41</v>
          </cell>
          <cell r="F565" t="str">
            <v>TP  Generation Mgmt Function</v>
          </cell>
          <cell r="EB565">
            <v>0</v>
          </cell>
        </row>
        <row r="566">
          <cell r="A566">
            <v>0</v>
          </cell>
          <cell r="EB566">
            <v>0</v>
          </cell>
        </row>
        <row r="567">
          <cell r="A567">
            <v>300880</v>
          </cell>
          <cell r="B567" t="str">
            <v>Harry Clutterbuck</v>
          </cell>
          <cell r="C567">
            <v>300880</v>
          </cell>
          <cell r="D567">
            <v>300</v>
          </cell>
          <cell r="E567">
            <v>20</v>
          </cell>
          <cell r="F567" t="str">
            <v>Finance Services to CNE Co 0050</v>
          </cell>
          <cell r="EB567">
            <v>0</v>
          </cell>
        </row>
        <row r="568">
          <cell r="A568">
            <v>0</v>
          </cell>
          <cell r="EB568">
            <v>0</v>
          </cell>
        </row>
        <row r="569">
          <cell r="A569">
            <v>700077</v>
          </cell>
          <cell r="B569" t="str">
            <v>Mike Pescod</v>
          </cell>
          <cell r="C569">
            <v>700077</v>
          </cell>
          <cell r="D569">
            <v>700</v>
          </cell>
          <cell r="E569">
            <v>70</v>
          </cell>
          <cell r="F569" t="str">
            <v>CE-Mgmt of T&amp;D</v>
          </cell>
          <cell r="EB569">
            <v>0</v>
          </cell>
        </row>
        <row r="570">
          <cell r="A570">
            <v>0</v>
          </cell>
          <cell r="EB570">
            <v>0</v>
          </cell>
        </row>
        <row r="571">
          <cell r="A571">
            <v>700076</v>
          </cell>
          <cell r="B571" t="str">
            <v>Mike Pescod</v>
          </cell>
          <cell r="C571">
            <v>700076</v>
          </cell>
          <cell r="D571">
            <v>700</v>
          </cell>
          <cell r="E571">
            <v>70</v>
          </cell>
          <cell r="F571" t="str">
            <v>Cornwall-Substations Mgmt Function</v>
          </cell>
          <cell r="EB571">
            <v>0</v>
          </cell>
        </row>
        <row r="572">
          <cell r="A572">
            <v>0</v>
          </cell>
          <cell r="EB572">
            <v>0</v>
          </cell>
        </row>
        <row r="573">
          <cell r="A573">
            <v>700000</v>
          </cell>
          <cell r="B573" t="str">
            <v>Mike Pescod</v>
          </cell>
          <cell r="C573">
            <v>700000</v>
          </cell>
          <cell r="D573">
            <v>700</v>
          </cell>
          <cell r="E573">
            <v>70</v>
          </cell>
          <cell r="F573" t="str">
            <v>Cornwall-Transmission Lines Operation</v>
          </cell>
          <cell r="AW573">
            <v>900</v>
          </cell>
          <cell r="EB573">
            <v>900</v>
          </cell>
        </row>
        <row r="574">
          <cell r="A574">
            <v>700001</v>
          </cell>
          <cell r="B574" t="str">
            <v>Mike Pescod</v>
          </cell>
          <cell r="C574">
            <v>700001</v>
          </cell>
          <cell r="D574">
            <v>700</v>
          </cell>
          <cell r="E574">
            <v>70</v>
          </cell>
          <cell r="F574" t="str">
            <v>Cornwall-Transmission Lines Maintenance</v>
          </cell>
          <cell r="AW574">
            <v>8000</v>
          </cell>
          <cell r="EB574">
            <v>8000</v>
          </cell>
        </row>
        <row r="575">
          <cell r="A575">
            <v>700002</v>
          </cell>
          <cell r="B575" t="str">
            <v>Mike Pescod</v>
          </cell>
          <cell r="C575">
            <v>700002</v>
          </cell>
          <cell r="D575">
            <v>700</v>
          </cell>
          <cell r="E575">
            <v>70</v>
          </cell>
          <cell r="F575" t="str">
            <v>Cornwall-Transmission Lines ROW</v>
          </cell>
          <cell r="H575">
            <v>5000</v>
          </cell>
          <cell r="EB575">
            <v>5000</v>
          </cell>
        </row>
        <row r="576">
          <cell r="A576">
            <v>700003</v>
          </cell>
          <cell r="B576" t="str">
            <v>Mike Pescod</v>
          </cell>
          <cell r="C576">
            <v>700003</v>
          </cell>
          <cell r="D576">
            <v>700</v>
          </cell>
          <cell r="E576">
            <v>70</v>
          </cell>
          <cell r="F576" t="str">
            <v>Cornwall-Station Buildings &amp; Fixt Expens</v>
          </cell>
          <cell r="AW576">
            <v>24000</v>
          </cell>
          <cell r="EB576">
            <v>24000</v>
          </cell>
        </row>
        <row r="577">
          <cell r="A577">
            <v>700004</v>
          </cell>
          <cell r="B577" t="str">
            <v>Mike Pescod</v>
          </cell>
          <cell r="C577">
            <v>700004</v>
          </cell>
          <cell r="D577">
            <v>700</v>
          </cell>
          <cell r="E577">
            <v>70</v>
          </cell>
          <cell r="F577" t="str">
            <v>Cornwall-Maint Dist Station Equipment</v>
          </cell>
          <cell r="H577">
            <v>5000</v>
          </cell>
          <cell r="AW577">
            <v>4000</v>
          </cell>
          <cell r="EB577">
            <v>9000</v>
          </cell>
        </row>
        <row r="578">
          <cell r="A578">
            <v>700005</v>
          </cell>
          <cell r="B578" t="str">
            <v>Mike Pescod</v>
          </cell>
          <cell r="C578">
            <v>700005</v>
          </cell>
          <cell r="D578">
            <v>700</v>
          </cell>
          <cell r="E578">
            <v>70</v>
          </cell>
          <cell r="F578" t="str">
            <v>Cornwall-Dist Sation Equip-Supp&amp;Exp</v>
          </cell>
          <cell r="AW578">
            <v>14000</v>
          </cell>
          <cell r="EB578">
            <v>14000</v>
          </cell>
        </row>
        <row r="579">
          <cell r="A579">
            <v>700006</v>
          </cell>
          <cell r="B579" t="str">
            <v>Mike Pescod</v>
          </cell>
          <cell r="C579">
            <v>700006</v>
          </cell>
          <cell r="D579">
            <v>700</v>
          </cell>
          <cell r="E579">
            <v>70</v>
          </cell>
          <cell r="F579" t="str">
            <v>Cornwall-OH Dist Lines &amp; Feeder Supp&amp;Exp</v>
          </cell>
          <cell r="AW579">
            <v>224000</v>
          </cell>
          <cell r="EB579">
            <v>224000</v>
          </cell>
        </row>
        <row r="580">
          <cell r="A580">
            <v>700007</v>
          </cell>
          <cell r="B580" t="str">
            <v>Mike Pescod</v>
          </cell>
          <cell r="C580">
            <v>700007</v>
          </cell>
          <cell r="D580">
            <v>700</v>
          </cell>
          <cell r="E580">
            <v>70</v>
          </cell>
          <cell r="F580" t="str">
            <v>Cornwall-Maint of OH Cond &amp; Devices</v>
          </cell>
          <cell r="AW580">
            <v>11000</v>
          </cell>
          <cell r="EB580">
            <v>11000</v>
          </cell>
        </row>
        <row r="581">
          <cell r="A581">
            <v>700008</v>
          </cell>
          <cell r="B581" t="str">
            <v>Mike Pescod</v>
          </cell>
          <cell r="C581">
            <v>700008</v>
          </cell>
          <cell r="D581">
            <v>700</v>
          </cell>
          <cell r="E581">
            <v>70</v>
          </cell>
          <cell r="F581" t="str">
            <v>Cornwall-Overhead Dist Tree Trimming</v>
          </cell>
          <cell r="H581">
            <v>85000</v>
          </cell>
          <cell r="EB581">
            <v>85000</v>
          </cell>
        </row>
        <row r="582">
          <cell r="A582">
            <v>700009</v>
          </cell>
          <cell r="B582" t="str">
            <v>Mike Pescod</v>
          </cell>
          <cell r="C582">
            <v>700009</v>
          </cell>
          <cell r="D582">
            <v>700</v>
          </cell>
          <cell r="E582">
            <v>70</v>
          </cell>
          <cell r="F582" t="str">
            <v>Cornwall-UG Dist Lines &amp; Feeder Supp&amp;Exp</v>
          </cell>
          <cell r="AW582">
            <v>11000</v>
          </cell>
          <cell r="EB582">
            <v>11000</v>
          </cell>
        </row>
        <row r="583">
          <cell r="A583">
            <v>700010</v>
          </cell>
          <cell r="B583" t="str">
            <v>Mike Pescod</v>
          </cell>
          <cell r="C583">
            <v>700010</v>
          </cell>
          <cell r="D583">
            <v>700</v>
          </cell>
          <cell r="E583">
            <v>70</v>
          </cell>
          <cell r="F583" t="str">
            <v>Cornwall-Maint of UG Cond &amp; Devices</v>
          </cell>
          <cell r="AW583">
            <v>10000</v>
          </cell>
          <cell r="EB583">
            <v>10000</v>
          </cell>
        </row>
        <row r="584">
          <cell r="A584">
            <v>700011</v>
          </cell>
          <cell r="B584" t="str">
            <v>Mike Pescod</v>
          </cell>
          <cell r="C584">
            <v>700011</v>
          </cell>
          <cell r="D584">
            <v>700</v>
          </cell>
          <cell r="E584">
            <v>70</v>
          </cell>
          <cell r="F584" t="str">
            <v>Cornwall-OH Distribution Transformers</v>
          </cell>
          <cell r="AW584">
            <v>12000</v>
          </cell>
          <cell r="EB584">
            <v>12000</v>
          </cell>
        </row>
        <row r="585">
          <cell r="A585">
            <v>700012</v>
          </cell>
          <cell r="B585" t="str">
            <v>Mike Pescod</v>
          </cell>
          <cell r="C585">
            <v>700012</v>
          </cell>
          <cell r="D585">
            <v>700</v>
          </cell>
          <cell r="E585">
            <v>70</v>
          </cell>
          <cell r="F585" t="str">
            <v>Cornwall-Maint of Line Transformers</v>
          </cell>
          <cell r="EB585">
            <v>0</v>
          </cell>
        </row>
        <row r="586">
          <cell r="A586">
            <v>700020</v>
          </cell>
          <cell r="B586" t="str">
            <v>Mike Pescod</v>
          </cell>
          <cell r="C586">
            <v>700020</v>
          </cell>
          <cell r="D586">
            <v>700</v>
          </cell>
          <cell r="E586">
            <v>70</v>
          </cell>
          <cell r="F586" t="str">
            <v>Cornwall Meter Expenses</v>
          </cell>
          <cell r="H586">
            <v>12000</v>
          </cell>
          <cell r="AN586">
            <v>12000</v>
          </cell>
          <cell r="EB586">
            <v>24000</v>
          </cell>
        </row>
        <row r="587">
          <cell r="A587">
            <v>700040</v>
          </cell>
          <cell r="B587" t="str">
            <v>Mike Pescod</v>
          </cell>
          <cell r="C587">
            <v>700040</v>
          </cell>
          <cell r="D587">
            <v>700</v>
          </cell>
          <cell r="E587">
            <v>70</v>
          </cell>
          <cell r="F587" t="str">
            <v>Cornwall-Dist Stat Equip - Oper Labr</v>
          </cell>
          <cell r="EB587">
            <v>0</v>
          </cell>
        </row>
        <row r="588">
          <cell r="A588">
            <v>700041</v>
          </cell>
          <cell r="B588" t="str">
            <v>Mike Pescod</v>
          </cell>
          <cell r="C588">
            <v>700041</v>
          </cell>
          <cell r="D588">
            <v>700</v>
          </cell>
          <cell r="E588">
            <v>70</v>
          </cell>
          <cell r="F588" t="str">
            <v>Cornwall-OH Dist Lines &amp; Feeder Oper Lbr</v>
          </cell>
          <cell r="EB588">
            <v>0</v>
          </cell>
        </row>
        <row r="589">
          <cell r="A589">
            <v>700042</v>
          </cell>
          <cell r="B589" t="str">
            <v>Mike Pescod</v>
          </cell>
          <cell r="C589">
            <v>700042</v>
          </cell>
          <cell r="D589">
            <v>700</v>
          </cell>
          <cell r="E589">
            <v>70</v>
          </cell>
          <cell r="F589" t="str">
            <v>Cornwall-UG Dist Lines &amp; Feeder Oper Lbr</v>
          </cell>
          <cell r="EB589">
            <v>0</v>
          </cell>
        </row>
        <row r="590">
          <cell r="A590">
            <v>700043</v>
          </cell>
          <cell r="B590" t="str">
            <v>Mike Pescod</v>
          </cell>
          <cell r="C590">
            <v>700043</v>
          </cell>
          <cell r="D590">
            <v>700</v>
          </cell>
          <cell r="E590">
            <v>70</v>
          </cell>
          <cell r="F590" t="str">
            <v>Cornwall-UG Distribution Transformers</v>
          </cell>
          <cell r="AW590">
            <v>2500</v>
          </cell>
          <cell r="EB590">
            <v>2500</v>
          </cell>
        </row>
        <row r="591">
          <cell r="A591">
            <v>700044</v>
          </cell>
          <cell r="B591" t="str">
            <v>Mike Pescod</v>
          </cell>
          <cell r="C591">
            <v>700044</v>
          </cell>
          <cell r="D591">
            <v>700</v>
          </cell>
          <cell r="E591">
            <v>70</v>
          </cell>
          <cell r="F591" t="str">
            <v>Cornwall - Maintenance of Meters</v>
          </cell>
          <cell r="AN591">
            <v>28000</v>
          </cell>
          <cell r="EB591">
            <v>28000</v>
          </cell>
        </row>
        <row r="592">
          <cell r="A592">
            <v>700045</v>
          </cell>
          <cell r="B592" t="str">
            <v>Mike Pescod</v>
          </cell>
          <cell r="C592">
            <v>700045</v>
          </cell>
          <cell r="D592">
            <v>700</v>
          </cell>
          <cell r="E592">
            <v>70</v>
          </cell>
          <cell r="F592" t="str">
            <v>Cornwall-Operation of Str. Lite TWPS&amp; CI</v>
          </cell>
          <cell r="EB592">
            <v>0</v>
          </cell>
        </row>
        <row r="593">
          <cell r="A593">
            <v>700046</v>
          </cell>
          <cell r="B593" t="str">
            <v>Mike Pescod</v>
          </cell>
          <cell r="C593">
            <v>700046</v>
          </cell>
          <cell r="D593">
            <v>700</v>
          </cell>
          <cell r="E593">
            <v>70</v>
          </cell>
          <cell r="F593" t="str">
            <v>Cornwall Customer Premi- Oper lbr</v>
          </cell>
          <cell r="EB593">
            <v>0</v>
          </cell>
        </row>
        <row r="594">
          <cell r="A594">
            <v>700047</v>
          </cell>
          <cell r="B594" t="str">
            <v>Mike Pescod</v>
          </cell>
          <cell r="C594">
            <v>700047</v>
          </cell>
          <cell r="D594">
            <v>700</v>
          </cell>
          <cell r="E594">
            <v>70</v>
          </cell>
          <cell r="F594" t="str">
            <v>Cornwall Customer Premise Mat &amp; Exp</v>
          </cell>
          <cell r="EB594">
            <v>0</v>
          </cell>
        </row>
        <row r="595">
          <cell r="A595">
            <v>700048</v>
          </cell>
          <cell r="B595" t="str">
            <v>Mike Pescod</v>
          </cell>
          <cell r="C595">
            <v>700048</v>
          </cell>
          <cell r="D595">
            <v>700</v>
          </cell>
          <cell r="E595">
            <v>70</v>
          </cell>
          <cell r="F595" t="str">
            <v>Cornwall Misc Dist Expense</v>
          </cell>
          <cell r="AW595">
            <v>4200</v>
          </cell>
          <cell r="EB595">
            <v>4200</v>
          </cell>
        </row>
        <row r="596">
          <cell r="A596">
            <v>700049</v>
          </cell>
          <cell r="B596" t="str">
            <v>Mike Pescod</v>
          </cell>
          <cell r="C596">
            <v>700049</v>
          </cell>
          <cell r="D596">
            <v>700</v>
          </cell>
          <cell r="E596">
            <v>70</v>
          </cell>
          <cell r="F596" t="str">
            <v>Cornwall UG Dist Lines &amp; Feed-Rental Pd</v>
          </cell>
          <cell r="EB596">
            <v>0</v>
          </cell>
        </row>
        <row r="597">
          <cell r="A597">
            <v>700050</v>
          </cell>
          <cell r="B597" t="str">
            <v>Mike Pescod</v>
          </cell>
          <cell r="C597">
            <v>700050</v>
          </cell>
          <cell r="D597">
            <v>700</v>
          </cell>
          <cell r="E597">
            <v>70</v>
          </cell>
          <cell r="F597" t="str">
            <v>Cornwall OH Dist Lines &amp; Feed-Rental Pd</v>
          </cell>
          <cell r="EB597">
            <v>0</v>
          </cell>
        </row>
        <row r="598">
          <cell r="A598">
            <v>700085</v>
          </cell>
          <cell r="B598" t="str">
            <v>Mike Pescod</v>
          </cell>
          <cell r="C598">
            <v>700085</v>
          </cell>
          <cell r="D598">
            <v>700</v>
          </cell>
          <cell r="E598">
            <v>70</v>
          </cell>
          <cell r="F598" t="str">
            <v>Cornwall Supervision</v>
          </cell>
          <cell r="EB598">
            <v>0</v>
          </cell>
        </row>
        <row r="599">
          <cell r="A599">
            <v>700052</v>
          </cell>
          <cell r="B599" t="str">
            <v>Mike Pescod</v>
          </cell>
          <cell r="C599">
            <v>700052</v>
          </cell>
          <cell r="D599">
            <v>700</v>
          </cell>
          <cell r="E599">
            <v>70</v>
          </cell>
          <cell r="F599" t="str">
            <v>Cornwall Maint Supervision &amp; Engineering</v>
          </cell>
          <cell r="EB599">
            <v>0</v>
          </cell>
        </row>
        <row r="600">
          <cell r="A600">
            <v>700053</v>
          </cell>
          <cell r="B600" t="str">
            <v>Mike Pescod</v>
          </cell>
          <cell r="C600">
            <v>700053</v>
          </cell>
          <cell r="D600">
            <v>700</v>
          </cell>
          <cell r="E600">
            <v>70</v>
          </cell>
          <cell r="F600" t="str">
            <v>Cornwall Maint of Build &amp; Fix-Dist Stats</v>
          </cell>
          <cell r="EB600">
            <v>0</v>
          </cell>
        </row>
        <row r="601">
          <cell r="A601">
            <v>700054</v>
          </cell>
          <cell r="B601" t="str">
            <v>Mike Pescod</v>
          </cell>
          <cell r="C601">
            <v>700054</v>
          </cell>
          <cell r="D601">
            <v>700</v>
          </cell>
          <cell r="E601">
            <v>70</v>
          </cell>
          <cell r="F601" t="str">
            <v>Cornwall Maint of Poles Towers &amp; Fixture</v>
          </cell>
          <cell r="AW601">
            <v>600</v>
          </cell>
          <cell r="EB601">
            <v>600</v>
          </cell>
        </row>
        <row r="602">
          <cell r="A602">
            <v>700055</v>
          </cell>
          <cell r="B602" t="str">
            <v>Mike Pescod</v>
          </cell>
          <cell r="C602">
            <v>700055</v>
          </cell>
          <cell r="D602">
            <v>700</v>
          </cell>
          <cell r="E602">
            <v>70</v>
          </cell>
          <cell r="F602" t="str">
            <v>Cornwall Maintenance of OH Services</v>
          </cell>
          <cell r="AW602">
            <v>1000</v>
          </cell>
          <cell r="EB602">
            <v>1000</v>
          </cell>
        </row>
        <row r="603">
          <cell r="A603">
            <v>700056</v>
          </cell>
          <cell r="B603" t="str">
            <v>Mike Pescod</v>
          </cell>
          <cell r="C603">
            <v>700056</v>
          </cell>
          <cell r="D603">
            <v>700</v>
          </cell>
          <cell r="E603">
            <v>70</v>
          </cell>
          <cell r="F603" t="str">
            <v>Cornwall OH Dist Lines &amp; Feeders- ROW</v>
          </cell>
          <cell r="EB603">
            <v>0</v>
          </cell>
        </row>
        <row r="604">
          <cell r="A604">
            <v>700057</v>
          </cell>
          <cell r="B604" t="str">
            <v>Mike Pescod</v>
          </cell>
          <cell r="C604">
            <v>700057</v>
          </cell>
          <cell r="D604">
            <v>700</v>
          </cell>
          <cell r="E604">
            <v>70</v>
          </cell>
          <cell r="F604" t="str">
            <v>Cornwall Maintenance of UG COnduit</v>
          </cell>
          <cell r="AW604">
            <v>200</v>
          </cell>
          <cell r="EB604">
            <v>200</v>
          </cell>
        </row>
        <row r="605">
          <cell r="A605">
            <v>700058</v>
          </cell>
          <cell r="B605" t="str">
            <v>Mike Pescod</v>
          </cell>
          <cell r="C605">
            <v>700058</v>
          </cell>
          <cell r="D605">
            <v>700</v>
          </cell>
          <cell r="E605">
            <v>70</v>
          </cell>
          <cell r="F605" t="str">
            <v>Cornwall Maintenance of UG Services</v>
          </cell>
          <cell r="AW605">
            <v>12000</v>
          </cell>
          <cell r="EB605">
            <v>12000</v>
          </cell>
        </row>
        <row r="606">
          <cell r="A606">
            <v>700059</v>
          </cell>
          <cell r="B606" t="str">
            <v>Mike Pescod</v>
          </cell>
          <cell r="C606">
            <v>700059</v>
          </cell>
          <cell r="D606">
            <v>700</v>
          </cell>
          <cell r="E606">
            <v>70</v>
          </cell>
          <cell r="F606" t="str">
            <v>Cornwall Maint of Str.lites TWPS &amp; CI</v>
          </cell>
          <cell r="AW606">
            <v>2600</v>
          </cell>
          <cell r="EB606">
            <v>2600</v>
          </cell>
        </row>
        <row r="607">
          <cell r="A607">
            <v>700060</v>
          </cell>
          <cell r="B607" t="str">
            <v>Mike Pescod</v>
          </cell>
          <cell r="C607">
            <v>700060</v>
          </cell>
          <cell r="D607">
            <v>700</v>
          </cell>
          <cell r="E607">
            <v>70</v>
          </cell>
          <cell r="F607" t="str">
            <v>Cornwall Sentinal Lights - Labour</v>
          </cell>
          <cell r="EB607">
            <v>0</v>
          </cell>
        </row>
        <row r="608">
          <cell r="A608">
            <v>700061</v>
          </cell>
          <cell r="B608" t="str">
            <v>Mike Pescod</v>
          </cell>
          <cell r="C608">
            <v>700061</v>
          </cell>
          <cell r="D608">
            <v>700</v>
          </cell>
          <cell r="E608">
            <v>70</v>
          </cell>
          <cell r="F608" t="str">
            <v>Cornwall Sentinal Lights -Material &amp; Exp</v>
          </cell>
          <cell r="AW608">
            <v>1400</v>
          </cell>
          <cell r="EB608">
            <v>1400</v>
          </cell>
        </row>
        <row r="609">
          <cell r="A609">
            <v>700062</v>
          </cell>
          <cell r="B609" t="str">
            <v>Mike Pescod</v>
          </cell>
          <cell r="C609">
            <v>700062</v>
          </cell>
          <cell r="D609">
            <v>700</v>
          </cell>
          <cell r="E609">
            <v>70</v>
          </cell>
          <cell r="F609" t="str">
            <v>Cornwall Maint of Other Instal on Cust P</v>
          </cell>
          <cell r="EB609">
            <v>0</v>
          </cell>
        </row>
        <row r="610">
          <cell r="A610">
            <v>700065</v>
          </cell>
          <cell r="B610" t="str">
            <v>Mike Pescod</v>
          </cell>
          <cell r="C610">
            <v>700065</v>
          </cell>
          <cell r="D610">
            <v>700</v>
          </cell>
          <cell r="E610">
            <v>70</v>
          </cell>
          <cell r="F610" t="str">
            <v>Cornwall-Scada System</v>
          </cell>
          <cell r="AW610">
            <v>3600</v>
          </cell>
          <cell r="EB610">
            <v>3600</v>
          </cell>
        </row>
        <row r="611">
          <cell r="A611">
            <v>700069</v>
          </cell>
          <cell r="B611" t="str">
            <v>Mike Pescod</v>
          </cell>
          <cell r="C611">
            <v>700069</v>
          </cell>
          <cell r="D611">
            <v>700</v>
          </cell>
          <cell r="E611">
            <v>70</v>
          </cell>
          <cell r="F611" t="str">
            <v>Cornwall-Load Dispatching &amp; Mgmt (COP)</v>
          </cell>
          <cell r="EB611">
            <v>0</v>
          </cell>
        </row>
        <row r="612">
          <cell r="A612">
            <v>700070</v>
          </cell>
          <cell r="B612" t="str">
            <v>Mike Pescod</v>
          </cell>
          <cell r="C612">
            <v>700070</v>
          </cell>
          <cell r="D612">
            <v>700</v>
          </cell>
          <cell r="E612">
            <v>70</v>
          </cell>
          <cell r="F612" t="str">
            <v>Cornwall City Maint on Streetlight &amp; sig</v>
          </cell>
          <cell r="EB612">
            <v>0</v>
          </cell>
        </row>
        <row r="613">
          <cell r="A613">
            <v>700078</v>
          </cell>
          <cell r="B613" t="str">
            <v>Mike Pescod</v>
          </cell>
          <cell r="C613">
            <v>700078</v>
          </cell>
          <cell r="D613">
            <v>700</v>
          </cell>
          <cell r="E613">
            <v>70</v>
          </cell>
          <cell r="F613" t="str">
            <v>CE - BOUNDARIES PROJECT</v>
          </cell>
          <cell r="EB613">
            <v>0</v>
          </cell>
        </row>
        <row r="614">
          <cell r="A614">
            <v>700082</v>
          </cell>
          <cell r="B614" t="str">
            <v>Mike Pescod</v>
          </cell>
          <cell r="C614">
            <v>700082</v>
          </cell>
          <cell r="D614">
            <v>700</v>
          </cell>
          <cell r="E614">
            <v>70</v>
          </cell>
          <cell r="F614" t="str">
            <v>CE - Genral Engineering</v>
          </cell>
          <cell r="EB614">
            <v>0</v>
          </cell>
        </row>
        <row r="615">
          <cell r="A615">
            <v>700080</v>
          </cell>
          <cell r="B615" t="str">
            <v>Mike Pescod</v>
          </cell>
          <cell r="C615">
            <v>700080</v>
          </cell>
          <cell r="D615">
            <v>700</v>
          </cell>
          <cell r="E615">
            <v>70</v>
          </cell>
          <cell r="F615" t="str">
            <v>CE - Supervision System Assets</v>
          </cell>
          <cell r="EB615">
            <v>0</v>
          </cell>
        </row>
        <row r="616">
          <cell r="A616">
            <v>0</v>
          </cell>
          <cell r="EB616">
            <v>0</v>
          </cell>
        </row>
        <row r="617">
          <cell r="A617">
            <v>700068</v>
          </cell>
          <cell r="B617" t="str">
            <v>Bernie Haines</v>
          </cell>
          <cell r="C617">
            <v>700068</v>
          </cell>
          <cell r="D617">
            <v>700</v>
          </cell>
          <cell r="E617">
            <v>70</v>
          </cell>
          <cell r="F617" t="str">
            <v>Cornwall-H&amp;S Committee Meetings</v>
          </cell>
          <cell r="EB617">
            <v>0</v>
          </cell>
        </row>
        <row r="618">
          <cell r="A618">
            <v>0</v>
          </cell>
          <cell r="EB618">
            <v>0</v>
          </cell>
        </row>
        <row r="619">
          <cell r="A619">
            <v>700073</v>
          </cell>
          <cell r="B619" t="str">
            <v>Blaine Desrosiers</v>
          </cell>
          <cell r="C619">
            <v>700073</v>
          </cell>
          <cell r="D619">
            <v>700</v>
          </cell>
          <cell r="E619">
            <v>70</v>
          </cell>
          <cell r="F619" t="str">
            <v>Cornwall-Storekeeping Relief</v>
          </cell>
          <cell r="EB619">
            <v>0</v>
          </cell>
        </row>
        <row r="620">
          <cell r="A620">
            <v>700074</v>
          </cell>
          <cell r="B620" t="str">
            <v>Blaine Desrosiers</v>
          </cell>
          <cell r="C620">
            <v>700074</v>
          </cell>
          <cell r="D620">
            <v>700</v>
          </cell>
          <cell r="E620">
            <v>70</v>
          </cell>
          <cell r="F620" t="str">
            <v>Cornwall-Purchasing Management Function</v>
          </cell>
          <cell r="EB620">
            <v>0</v>
          </cell>
        </row>
        <row r="621">
          <cell r="A621">
            <v>0</v>
          </cell>
          <cell r="EB621">
            <v>0</v>
          </cell>
        </row>
        <row r="622">
          <cell r="A622">
            <v>700066</v>
          </cell>
          <cell r="B622" t="str">
            <v>Blaine Desrosiers</v>
          </cell>
          <cell r="C622">
            <v>700066</v>
          </cell>
          <cell r="D622">
            <v>700</v>
          </cell>
          <cell r="E622">
            <v>70</v>
          </cell>
          <cell r="F622" t="str">
            <v>Cornwall-General Fleet Maintnenance</v>
          </cell>
          <cell r="AW622">
            <v>4000</v>
          </cell>
          <cell r="EB622">
            <v>4000</v>
          </cell>
        </row>
        <row r="623">
          <cell r="A623">
            <v>700067</v>
          </cell>
          <cell r="B623" t="str">
            <v>Blaine Desrosiers</v>
          </cell>
          <cell r="C623">
            <v>700067</v>
          </cell>
          <cell r="D623">
            <v>700</v>
          </cell>
          <cell r="E623">
            <v>70</v>
          </cell>
          <cell r="F623" t="str">
            <v>Cornwall-Service Centre Maintenance</v>
          </cell>
          <cell r="H623">
            <v>45000</v>
          </cell>
          <cell r="I623">
            <v>5000</v>
          </cell>
          <cell r="V623">
            <v>98000</v>
          </cell>
          <cell r="AW623">
            <v>500</v>
          </cell>
          <cell r="BD623">
            <v>500</v>
          </cell>
          <cell r="BE623">
            <v>3000</v>
          </cell>
          <cell r="BN623">
            <v>18000</v>
          </cell>
          <cell r="BP623">
            <v>5000</v>
          </cell>
          <cell r="BV623">
            <v>8000</v>
          </cell>
          <cell r="BW623">
            <v>5000</v>
          </cell>
          <cell r="CC623">
            <v>3000</v>
          </cell>
          <cell r="CD623">
            <v>500</v>
          </cell>
          <cell r="CF623">
            <v>1000</v>
          </cell>
          <cell r="CG623">
            <v>1000</v>
          </cell>
          <cell r="CH623">
            <v>1000</v>
          </cell>
          <cell r="CL623">
            <v>1500</v>
          </cell>
          <cell r="CM623">
            <v>2000</v>
          </cell>
          <cell r="CN623">
            <v>2000</v>
          </cell>
          <cell r="CO623">
            <v>500</v>
          </cell>
          <cell r="EB623">
            <v>200500</v>
          </cell>
        </row>
        <row r="624">
          <cell r="A624">
            <v>700075</v>
          </cell>
          <cell r="B624" t="str">
            <v>Blaine Desrosiers</v>
          </cell>
          <cell r="C624">
            <v>700075</v>
          </cell>
          <cell r="D624">
            <v>700</v>
          </cell>
          <cell r="E624">
            <v>70</v>
          </cell>
          <cell r="F624" t="str">
            <v>Cornwall-Property Management Function</v>
          </cell>
          <cell r="EB624">
            <v>0</v>
          </cell>
        </row>
        <row r="625">
          <cell r="A625">
            <v>0</v>
          </cell>
          <cell r="EB625">
            <v>0</v>
          </cell>
        </row>
        <row r="626">
          <cell r="A626">
            <v>700013</v>
          </cell>
          <cell r="B626" t="str">
            <v>Mike Pescod</v>
          </cell>
          <cell r="C626">
            <v>700013</v>
          </cell>
          <cell r="D626">
            <v>700</v>
          </cell>
          <cell r="E626">
            <v>70</v>
          </cell>
          <cell r="F626" t="str">
            <v>Cornwall-Meter Reading lab &amp; Exp</v>
          </cell>
          <cell r="H626">
            <v>58000</v>
          </cell>
          <cell r="AN626">
            <v>4000</v>
          </cell>
          <cell r="AW626">
            <v>1500</v>
          </cell>
          <cell r="EB626">
            <v>63500</v>
          </cell>
        </row>
        <row r="627">
          <cell r="A627">
            <v>700014</v>
          </cell>
          <cell r="B627" t="str">
            <v>Mike Pescod</v>
          </cell>
          <cell r="C627">
            <v>700014</v>
          </cell>
          <cell r="D627">
            <v>700</v>
          </cell>
          <cell r="E627">
            <v>70</v>
          </cell>
          <cell r="F627" t="str">
            <v>Cornwall-Finals &amp; Reconnects Lab &amp; Exp</v>
          </cell>
          <cell r="EB627">
            <v>0</v>
          </cell>
        </row>
        <row r="628">
          <cell r="A628">
            <v>700015</v>
          </cell>
          <cell r="B628" t="str">
            <v>Mike Pescod</v>
          </cell>
          <cell r="C628">
            <v>700015</v>
          </cell>
          <cell r="D628">
            <v>700</v>
          </cell>
          <cell r="E628">
            <v>70</v>
          </cell>
          <cell r="F628" t="str">
            <v>Cornwall-Collections lab &amp; Exp</v>
          </cell>
          <cell r="AW628">
            <v>2000</v>
          </cell>
          <cell r="EB628">
            <v>2000</v>
          </cell>
        </row>
        <row r="629">
          <cell r="A629">
            <v>700064</v>
          </cell>
          <cell r="B629" t="str">
            <v>Mike Pescod</v>
          </cell>
          <cell r="C629">
            <v>700064</v>
          </cell>
          <cell r="D629">
            <v>700</v>
          </cell>
          <cell r="E629">
            <v>70</v>
          </cell>
          <cell r="F629" t="str">
            <v>Cornwall Customer Billing</v>
          </cell>
          <cell r="BA629">
            <v>94000</v>
          </cell>
          <cell r="BB629">
            <v>24000</v>
          </cell>
          <cell r="EB629">
            <v>118000</v>
          </cell>
        </row>
        <row r="630">
          <cell r="A630">
            <v>700079</v>
          </cell>
          <cell r="B630" t="str">
            <v>Mike Pescod</v>
          </cell>
          <cell r="C630">
            <v>700079</v>
          </cell>
          <cell r="D630">
            <v>700</v>
          </cell>
          <cell r="E630">
            <v>70</v>
          </cell>
          <cell r="F630" t="str">
            <v>CE - General Cust Service expense</v>
          </cell>
          <cell r="EB630">
            <v>0</v>
          </cell>
        </row>
        <row r="631">
          <cell r="A631">
            <v>700083</v>
          </cell>
          <cell r="B631" t="str">
            <v>Mike Pescod</v>
          </cell>
          <cell r="C631">
            <v>700083</v>
          </cell>
          <cell r="D631">
            <v>700</v>
          </cell>
          <cell r="E631">
            <v>70</v>
          </cell>
          <cell r="F631" t="str">
            <v>CE - Bad Debts Provision</v>
          </cell>
          <cell r="AV631">
            <v>125000</v>
          </cell>
          <cell r="EB631">
            <v>125000</v>
          </cell>
        </row>
        <row r="632">
          <cell r="A632">
            <v>700081</v>
          </cell>
          <cell r="B632" t="str">
            <v>Mike Pescod</v>
          </cell>
          <cell r="C632">
            <v>700081</v>
          </cell>
          <cell r="D632">
            <v>700</v>
          </cell>
          <cell r="E632">
            <v>70</v>
          </cell>
          <cell r="F632" t="str">
            <v>CE - Cust Service Supervsion</v>
          </cell>
          <cell r="EB632">
            <v>0</v>
          </cell>
        </row>
        <row r="633">
          <cell r="A633">
            <v>0</v>
          </cell>
          <cell r="EB633">
            <v>0</v>
          </cell>
        </row>
        <row r="634">
          <cell r="A634">
            <v>0</v>
          </cell>
          <cell r="EB634">
            <v>0</v>
          </cell>
        </row>
        <row r="635">
          <cell r="A635">
            <v>0</v>
          </cell>
          <cell r="EB635">
            <v>0</v>
          </cell>
        </row>
        <row r="636">
          <cell r="A636">
            <v>0</v>
          </cell>
          <cell r="EB636">
            <v>0</v>
          </cell>
        </row>
        <row r="637">
          <cell r="A637">
            <v>0</v>
          </cell>
          <cell r="EB637">
            <v>0</v>
          </cell>
        </row>
        <row r="638">
          <cell r="A638">
            <v>0</v>
          </cell>
          <cell r="EB638">
            <v>0</v>
          </cell>
        </row>
        <row r="639">
          <cell r="A639">
            <v>0</v>
          </cell>
          <cell r="EB639">
            <v>0</v>
          </cell>
        </row>
        <row r="640">
          <cell r="A640">
            <v>0</v>
          </cell>
          <cell r="EB640">
            <v>0</v>
          </cell>
        </row>
        <row r="641">
          <cell r="A641">
            <v>0</v>
          </cell>
          <cell r="EB641">
            <v>0</v>
          </cell>
        </row>
        <row r="642">
          <cell r="A642">
            <v>0</v>
          </cell>
          <cell r="EB642">
            <v>0</v>
          </cell>
        </row>
        <row r="643">
          <cell r="A643">
            <v>0</v>
          </cell>
          <cell r="EB643">
            <v>0</v>
          </cell>
        </row>
        <row r="644">
          <cell r="A644">
            <v>0</v>
          </cell>
          <cell r="EB644">
            <v>0</v>
          </cell>
        </row>
        <row r="645">
          <cell r="A645">
            <v>0</v>
          </cell>
          <cell r="EB645">
            <v>0</v>
          </cell>
        </row>
        <row r="646">
          <cell r="A646">
            <v>0</v>
          </cell>
          <cell r="EB646">
            <v>0</v>
          </cell>
        </row>
        <row r="647">
          <cell r="A647">
            <v>0</v>
          </cell>
          <cell r="EB647">
            <v>0</v>
          </cell>
        </row>
        <row r="648">
          <cell r="A648">
            <v>0</v>
          </cell>
          <cell r="EB648">
            <v>0</v>
          </cell>
        </row>
        <row r="649">
          <cell r="A649">
            <v>0</v>
          </cell>
          <cell r="EB649">
            <v>0</v>
          </cell>
        </row>
        <row r="650">
          <cell r="A650">
            <v>0</v>
          </cell>
          <cell r="EB650">
            <v>0</v>
          </cell>
        </row>
        <row r="651">
          <cell r="A651">
            <v>0</v>
          </cell>
          <cell r="H651">
            <v>0</v>
          </cell>
          <cell r="EB651">
            <v>0</v>
          </cell>
        </row>
        <row r="652">
          <cell r="A652">
            <v>0</v>
          </cell>
          <cell r="EB652">
            <v>0</v>
          </cell>
        </row>
        <row r="653">
          <cell r="A653">
            <v>0</v>
          </cell>
          <cell r="G653">
            <v>0</v>
          </cell>
          <cell r="EB653">
            <v>0</v>
          </cell>
        </row>
        <row r="654">
          <cell r="A654">
            <v>0</v>
          </cell>
          <cell r="EB654">
            <v>0</v>
          </cell>
        </row>
        <row r="655">
          <cell r="A655">
            <v>0</v>
          </cell>
          <cell r="EB655">
            <v>0</v>
          </cell>
        </row>
        <row r="656">
          <cell r="A656">
            <v>0</v>
          </cell>
          <cell r="EB656">
            <v>0</v>
          </cell>
        </row>
        <row r="657">
          <cell r="A657">
            <v>0</v>
          </cell>
          <cell r="EB657">
            <v>0</v>
          </cell>
        </row>
        <row r="658">
          <cell r="A658">
            <v>0</v>
          </cell>
          <cell r="EB658">
            <v>0</v>
          </cell>
        </row>
        <row r="659">
          <cell r="A659">
            <v>0</v>
          </cell>
          <cell r="EB659">
            <v>0</v>
          </cell>
        </row>
        <row r="660">
          <cell r="A660">
            <v>0</v>
          </cell>
          <cell r="EB660">
            <v>0</v>
          </cell>
        </row>
        <row r="661">
          <cell r="F661" t="str">
            <v>Totals</v>
          </cell>
          <cell r="H661">
            <v>2077135.78</v>
          </cell>
          <cell r="I661">
            <v>77400</v>
          </cell>
          <cell r="J661">
            <v>0</v>
          </cell>
          <cell r="K661">
            <v>0</v>
          </cell>
          <cell r="L661">
            <v>52700</v>
          </cell>
          <cell r="M661">
            <v>0</v>
          </cell>
          <cell r="N661">
            <v>300</v>
          </cell>
          <cell r="O661">
            <v>0</v>
          </cell>
          <cell r="P661">
            <v>0</v>
          </cell>
          <cell r="Q661">
            <v>300</v>
          </cell>
          <cell r="R661">
            <v>0</v>
          </cell>
          <cell r="S661">
            <v>0</v>
          </cell>
          <cell r="T661">
            <v>0</v>
          </cell>
          <cell r="U661">
            <v>0</v>
          </cell>
          <cell r="V661">
            <v>369140</v>
          </cell>
          <cell r="W661">
            <v>0</v>
          </cell>
          <cell r="X661">
            <v>0</v>
          </cell>
          <cell r="Y661">
            <v>102000</v>
          </cell>
          <cell r="Z661">
            <v>0</v>
          </cell>
          <cell r="AA661">
            <v>0</v>
          </cell>
          <cell r="AB661">
            <v>0</v>
          </cell>
          <cell r="AC661">
            <v>1000</v>
          </cell>
          <cell r="AD661">
            <v>0</v>
          </cell>
          <cell r="AE661">
            <v>0</v>
          </cell>
          <cell r="AF661">
            <v>0</v>
          </cell>
          <cell r="AG661">
            <v>16800</v>
          </cell>
          <cell r="AH661">
            <v>0</v>
          </cell>
          <cell r="AI661">
            <v>0</v>
          </cell>
          <cell r="AJ661">
            <v>0</v>
          </cell>
          <cell r="AK661">
            <v>0</v>
          </cell>
          <cell r="AL661">
            <v>0</v>
          </cell>
          <cell r="AM661">
            <v>0</v>
          </cell>
          <cell r="AN661">
            <v>225305</v>
          </cell>
          <cell r="AO661">
            <v>0</v>
          </cell>
          <cell r="AP661">
            <v>8050</v>
          </cell>
          <cell r="AQ661">
            <v>0</v>
          </cell>
          <cell r="AR661">
            <v>2000</v>
          </cell>
          <cell r="AS661">
            <v>0</v>
          </cell>
          <cell r="AT661">
            <v>70000</v>
          </cell>
          <cell r="AU661">
            <v>10000</v>
          </cell>
          <cell r="AV661">
            <v>210000</v>
          </cell>
          <cell r="AW661">
            <v>3128500</v>
          </cell>
          <cell r="AX661">
            <v>0</v>
          </cell>
          <cell r="AY661">
            <v>0</v>
          </cell>
          <cell r="AZ661">
            <v>0</v>
          </cell>
          <cell r="BA661">
            <v>296000</v>
          </cell>
          <cell r="BB661">
            <v>48400</v>
          </cell>
          <cell r="BC661">
            <v>0</v>
          </cell>
          <cell r="BD661">
            <v>1700</v>
          </cell>
          <cell r="BE661">
            <v>10300</v>
          </cell>
          <cell r="BF661">
            <v>0</v>
          </cell>
          <cell r="BG661">
            <v>0</v>
          </cell>
          <cell r="BH661">
            <v>0</v>
          </cell>
          <cell r="BI661">
            <v>0</v>
          </cell>
          <cell r="BJ661">
            <v>0</v>
          </cell>
          <cell r="BK661">
            <v>0</v>
          </cell>
          <cell r="BL661">
            <v>0</v>
          </cell>
          <cell r="BM661">
            <v>0</v>
          </cell>
          <cell r="BN661">
            <v>29750</v>
          </cell>
          <cell r="BO661">
            <v>0</v>
          </cell>
          <cell r="BP661">
            <v>31500</v>
          </cell>
          <cell r="BQ661">
            <v>0</v>
          </cell>
          <cell r="BR661">
            <v>5900</v>
          </cell>
          <cell r="BS661">
            <v>0</v>
          </cell>
          <cell r="BT661">
            <v>0</v>
          </cell>
          <cell r="BU661">
            <v>2000</v>
          </cell>
          <cell r="BV661">
            <v>8500</v>
          </cell>
          <cell r="BW661">
            <v>5200</v>
          </cell>
          <cell r="BX661">
            <v>11500</v>
          </cell>
          <cell r="BY661">
            <v>0</v>
          </cell>
          <cell r="BZ661">
            <v>0</v>
          </cell>
          <cell r="CA661">
            <v>0</v>
          </cell>
          <cell r="CB661">
            <v>0</v>
          </cell>
          <cell r="CC661">
            <v>22300</v>
          </cell>
          <cell r="CD661">
            <v>10700</v>
          </cell>
          <cell r="CE661">
            <v>3500</v>
          </cell>
          <cell r="CF661">
            <v>6400</v>
          </cell>
          <cell r="CG661">
            <v>2500</v>
          </cell>
          <cell r="CH661">
            <v>3700</v>
          </cell>
          <cell r="CI661">
            <v>1000</v>
          </cell>
          <cell r="CJ661">
            <v>0</v>
          </cell>
          <cell r="CK661">
            <v>0</v>
          </cell>
          <cell r="CL661">
            <v>3900</v>
          </cell>
          <cell r="CM661">
            <v>4000</v>
          </cell>
          <cell r="CN661">
            <v>59950</v>
          </cell>
          <cell r="CO661">
            <v>16600</v>
          </cell>
          <cell r="CP661">
            <v>0</v>
          </cell>
          <cell r="CQ661">
            <v>0</v>
          </cell>
          <cell r="CR661">
            <v>0</v>
          </cell>
          <cell r="CS661">
            <v>15000</v>
          </cell>
          <cell r="CT661">
            <v>1265943.1400000001</v>
          </cell>
          <cell r="CU661">
            <v>0</v>
          </cell>
          <cell r="CV661">
            <v>0</v>
          </cell>
          <cell r="CW661">
            <v>0</v>
          </cell>
          <cell r="CX661">
            <v>0</v>
          </cell>
          <cell r="CY661">
            <v>0</v>
          </cell>
          <cell r="CZ661">
            <v>0</v>
          </cell>
          <cell r="DA661">
            <v>0</v>
          </cell>
          <cell r="DB661">
            <v>0</v>
          </cell>
          <cell r="DC661">
            <v>0</v>
          </cell>
          <cell r="DD661">
            <v>0</v>
          </cell>
          <cell r="DE661">
            <v>0</v>
          </cell>
          <cell r="DF661">
            <v>0</v>
          </cell>
          <cell r="DG661">
            <v>0</v>
          </cell>
          <cell r="DH661">
            <v>960</v>
          </cell>
          <cell r="DI661">
            <v>0</v>
          </cell>
          <cell r="DJ661">
            <v>0</v>
          </cell>
          <cell r="DK661">
            <v>0</v>
          </cell>
          <cell r="DL661">
            <v>0</v>
          </cell>
          <cell r="DM661">
            <v>0</v>
          </cell>
          <cell r="DN661">
            <v>0</v>
          </cell>
          <cell r="DO661">
            <v>0</v>
          </cell>
          <cell r="DP661">
            <v>0</v>
          </cell>
          <cell r="DQ661">
            <v>2711765</v>
          </cell>
          <cell r="DR661">
            <v>0</v>
          </cell>
          <cell r="DS661">
            <v>0</v>
          </cell>
          <cell r="DT661">
            <v>0</v>
          </cell>
          <cell r="DU661">
            <v>0</v>
          </cell>
          <cell r="DV661">
            <v>0</v>
          </cell>
          <cell r="DW661">
            <v>268000</v>
          </cell>
          <cell r="DX661">
            <v>89000</v>
          </cell>
          <cell r="DY661">
            <v>95000</v>
          </cell>
          <cell r="DZ661">
            <v>0</v>
          </cell>
          <cell r="EA661">
            <v>1077198</v>
          </cell>
          <cell r="EB661">
            <v>12458796.92</v>
          </cell>
          <cell r="EC661" t="str">
            <v>Col</v>
          </cell>
        </row>
        <row r="663">
          <cell r="EB663">
            <v>12458796.92</v>
          </cell>
          <cell r="EC663" t="str">
            <v>Row</v>
          </cell>
        </row>
        <row r="666">
          <cell r="EB666">
            <v>0</v>
          </cell>
        </row>
      </sheetData>
      <sheetData sheetId="5"/>
      <sheetData sheetId="6"/>
      <sheetData sheetId="7"/>
      <sheetData sheetId="8"/>
      <sheetData sheetId="9"/>
      <sheetData sheetId="10"/>
      <sheetData sheetId="11"/>
      <sheetData sheetId="12"/>
      <sheetData sheetId="13"/>
      <sheetData sheetId="14"/>
      <sheetData sheetId="15"/>
      <sheetData sheetId="16"/>
      <sheetData sheetId="17" refreshError="1">
        <row r="1">
          <cell r="B1" t="str">
            <v>CANADIAN NIAGARA POWER INC.</v>
          </cell>
        </row>
        <row r="2">
          <cell r="B2" t="str">
            <v>Summary of Operating Expenses:  by Order &amp; Cost Center</v>
          </cell>
        </row>
        <row r="3">
          <cell r="B3" t="str">
            <v>Actual vs Plan - Year to Date</v>
          </cell>
        </row>
        <row r="4">
          <cell r="B4" t="str">
            <v>for the twelve month period ended December 31, 2004</v>
          </cell>
        </row>
        <row r="6">
          <cell r="B6" t="str">
            <v>Responsibility</v>
          </cell>
          <cell r="C6" t="str">
            <v xml:space="preserve"> Order/CC</v>
          </cell>
          <cell r="D6" t="str">
            <v>Description</v>
          </cell>
          <cell r="E6" t="str">
            <v>Actual</v>
          </cell>
          <cell r="F6" t="str">
            <v>Plan</v>
          </cell>
          <cell r="G6" t="str">
            <v>Variance</v>
          </cell>
          <cell r="I6" t="str">
            <v>Total Plan</v>
          </cell>
        </row>
        <row r="8">
          <cell r="B8" t="str">
            <v>TRANSMISSION</v>
          </cell>
        </row>
        <row r="11">
          <cell r="A11">
            <v>350000</v>
          </cell>
          <cell r="B11" t="str">
            <v>Kazi Marouf</v>
          </cell>
          <cell r="C11">
            <v>350000</v>
          </cell>
          <cell r="D11" t="str">
            <v>Operation Super. &amp; Engineering-System</v>
          </cell>
          <cell r="E11">
            <v>2117.27</v>
          </cell>
          <cell r="F11">
            <v>1699.96</v>
          </cell>
          <cell r="G11">
            <v>417.30999999999995</v>
          </cell>
          <cell r="I11">
            <v>1699.96</v>
          </cell>
        </row>
        <row r="12">
          <cell r="A12">
            <v>350001</v>
          </cell>
          <cell r="B12" t="str">
            <v>Kazi Marouf</v>
          </cell>
          <cell r="C12">
            <v>350001</v>
          </cell>
          <cell r="D12" t="str">
            <v>OEB Preparation - Transmisson</v>
          </cell>
          <cell r="E12">
            <v>0</v>
          </cell>
          <cell r="F12">
            <v>0</v>
          </cell>
          <cell r="G12">
            <v>0</v>
          </cell>
          <cell r="I12">
            <v>0</v>
          </cell>
        </row>
        <row r="13">
          <cell r="A13">
            <v>350002</v>
          </cell>
          <cell r="B13" t="str">
            <v>Kazi Marouf</v>
          </cell>
          <cell r="C13">
            <v>350002</v>
          </cell>
          <cell r="D13" t="str">
            <v>IMO Preparation - Transmisson</v>
          </cell>
          <cell r="E13">
            <v>0</v>
          </cell>
          <cell r="F13">
            <v>0</v>
          </cell>
          <cell r="G13">
            <v>0</v>
          </cell>
          <cell r="I13">
            <v>0</v>
          </cell>
        </row>
        <row r="14">
          <cell r="A14">
            <v>350003</v>
          </cell>
          <cell r="B14" t="str">
            <v>Kazi Marouf</v>
          </cell>
          <cell r="C14">
            <v>350003</v>
          </cell>
          <cell r="D14" t="str">
            <v>Load Dispatching-Transmission 60 Cycle</v>
          </cell>
          <cell r="E14">
            <v>25900</v>
          </cell>
          <cell r="F14">
            <v>7500</v>
          </cell>
          <cell r="G14">
            <v>18400</v>
          </cell>
          <cell r="I14">
            <v>7500</v>
          </cell>
        </row>
        <row r="15">
          <cell r="A15">
            <v>350004</v>
          </cell>
          <cell r="B15" t="str">
            <v>Kazi Marouf</v>
          </cell>
          <cell r="C15">
            <v>350004</v>
          </cell>
          <cell r="D15" t="str">
            <v>Load Dispatching-Transmission 25 Cycle</v>
          </cell>
          <cell r="E15">
            <v>2231.54</v>
          </cell>
          <cell r="F15">
            <v>0</v>
          </cell>
          <cell r="G15">
            <v>2231.54</v>
          </cell>
        </row>
        <row r="16">
          <cell r="A16">
            <v>350005</v>
          </cell>
          <cell r="B16" t="str">
            <v>Kazi Marouf</v>
          </cell>
          <cell r="C16">
            <v>350005</v>
          </cell>
          <cell r="D16" t="str">
            <v>St Building &amp; Fixture Exp-60 Cycle</v>
          </cell>
          <cell r="E16">
            <v>31951.71</v>
          </cell>
          <cell r="F16">
            <v>4050</v>
          </cell>
          <cell r="G16">
            <v>27901.71</v>
          </cell>
          <cell r="I16">
            <v>4050</v>
          </cell>
        </row>
        <row r="17">
          <cell r="A17">
            <v>350006</v>
          </cell>
          <cell r="B17" t="str">
            <v>Kazi Marouf</v>
          </cell>
          <cell r="C17">
            <v>350006</v>
          </cell>
          <cell r="D17" t="str">
            <v>St Building &amp; Fixture Exp-25 Cycle</v>
          </cell>
          <cell r="E17">
            <v>2382.54</v>
          </cell>
          <cell r="F17">
            <v>4240.04</v>
          </cell>
          <cell r="G17">
            <v>-1857.5</v>
          </cell>
          <cell r="I17">
            <v>4240.04</v>
          </cell>
        </row>
        <row r="18">
          <cell r="A18">
            <v>350007</v>
          </cell>
          <cell r="B18" t="str">
            <v>Kazi Marouf</v>
          </cell>
          <cell r="C18">
            <v>350007</v>
          </cell>
          <cell r="D18" t="str">
            <v>St Building &amp; Fixture Expense Station 17</v>
          </cell>
          <cell r="E18">
            <v>0</v>
          </cell>
          <cell r="F18">
            <v>0</v>
          </cell>
          <cell r="G18">
            <v>0</v>
          </cell>
        </row>
        <row r="19">
          <cell r="A19">
            <v>350009</v>
          </cell>
          <cell r="B19" t="str">
            <v>Kazi Marouf</v>
          </cell>
          <cell r="C19">
            <v>350009</v>
          </cell>
          <cell r="D19" t="str">
            <v>Transf St Equipment-Oper Lbr-60 HZ</v>
          </cell>
          <cell r="E19">
            <v>109252.29</v>
          </cell>
          <cell r="F19">
            <v>10760.04</v>
          </cell>
          <cell r="G19">
            <v>98492.25</v>
          </cell>
          <cell r="I19">
            <v>10760.04</v>
          </cell>
        </row>
        <row r="20">
          <cell r="A20">
            <v>350010</v>
          </cell>
          <cell r="B20" t="str">
            <v>Kazi Marouf</v>
          </cell>
          <cell r="C20">
            <v>350010</v>
          </cell>
          <cell r="D20" t="str">
            <v>Transf St Equipment-Oper Lbr-25 HZ</v>
          </cell>
          <cell r="E20">
            <v>12537.5</v>
          </cell>
          <cell r="F20">
            <v>5080</v>
          </cell>
          <cell r="G20">
            <v>7457.5</v>
          </cell>
          <cell r="I20">
            <v>5080</v>
          </cell>
        </row>
        <row r="21">
          <cell r="A21">
            <v>350017</v>
          </cell>
          <cell r="B21" t="str">
            <v>Kazi Marouf</v>
          </cell>
          <cell r="C21">
            <v>350017</v>
          </cell>
          <cell r="D21" t="str">
            <v>Overhead Line Expense - 60 Cycle</v>
          </cell>
          <cell r="E21">
            <v>0</v>
          </cell>
          <cell r="F21">
            <v>4150.04</v>
          </cell>
          <cell r="G21">
            <v>-4150.04</v>
          </cell>
          <cell r="I21">
            <v>4150.04</v>
          </cell>
        </row>
        <row r="22">
          <cell r="A22">
            <v>350018</v>
          </cell>
          <cell r="B22" t="str">
            <v>Kazi Marouf</v>
          </cell>
          <cell r="C22">
            <v>350018</v>
          </cell>
          <cell r="D22" t="str">
            <v>Overhead Line Expense - 25 Cycle</v>
          </cell>
          <cell r="E22">
            <v>0</v>
          </cell>
          <cell r="F22">
            <v>4150.04</v>
          </cell>
          <cell r="G22">
            <v>-4150.04</v>
          </cell>
          <cell r="I22">
            <v>4150.04</v>
          </cell>
        </row>
        <row r="23">
          <cell r="A23">
            <v>350021</v>
          </cell>
          <cell r="B23" t="str">
            <v>Kazi Marouf</v>
          </cell>
          <cell r="C23">
            <v>350021</v>
          </cell>
          <cell r="D23" t="str">
            <v>Misc Transmission Expenses-60 cycle</v>
          </cell>
          <cell r="E23">
            <v>1189.23</v>
          </cell>
          <cell r="F23">
            <v>20000</v>
          </cell>
          <cell r="G23">
            <v>-18810.77</v>
          </cell>
          <cell r="I23">
            <v>20000</v>
          </cell>
        </row>
        <row r="24">
          <cell r="A24">
            <v>350023</v>
          </cell>
          <cell r="B24" t="str">
            <v>Kazi Marouf</v>
          </cell>
          <cell r="C24">
            <v>350023</v>
          </cell>
          <cell r="D24" t="str">
            <v>Transmission - Rental Expenses</v>
          </cell>
          <cell r="E24">
            <v>84800</v>
          </cell>
          <cell r="F24">
            <v>85000</v>
          </cell>
          <cell r="G24">
            <v>-200</v>
          </cell>
          <cell r="I24">
            <v>85000</v>
          </cell>
        </row>
        <row r="25">
          <cell r="A25">
            <v>350024</v>
          </cell>
          <cell r="B25" t="str">
            <v>Kazi Marouf</v>
          </cell>
          <cell r="C25">
            <v>350024</v>
          </cell>
          <cell r="D25" t="str">
            <v>Maint Supervision &amp; Engineering-System</v>
          </cell>
          <cell r="E25">
            <v>0</v>
          </cell>
          <cell r="F25">
            <v>1699.96</v>
          </cell>
          <cell r="G25">
            <v>-1699.96</v>
          </cell>
          <cell r="I25">
            <v>1699.96</v>
          </cell>
        </row>
        <row r="26">
          <cell r="A26">
            <v>350025</v>
          </cell>
          <cell r="B26" t="str">
            <v>Kazi Marouf</v>
          </cell>
          <cell r="C26">
            <v>350025</v>
          </cell>
          <cell r="D26" t="str">
            <v>Maint of Tranf Build &amp; Fixt -60 Hz</v>
          </cell>
          <cell r="E26">
            <v>825</v>
          </cell>
          <cell r="F26">
            <v>8299.9599999999991</v>
          </cell>
          <cell r="G26">
            <v>-7474.9599999999991</v>
          </cell>
          <cell r="I26">
            <v>8299.9599999999991</v>
          </cell>
        </row>
        <row r="27">
          <cell r="A27">
            <v>350026</v>
          </cell>
          <cell r="B27" t="str">
            <v>Kazi Marouf</v>
          </cell>
          <cell r="C27">
            <v>350026</v>
          </cell>
          <cell r="D27" t="str">
            <v>Maint of Tranf Build &amp; Fixt -25 Hz</v>
          </cell>
          <cell r="E27">
            <v>4289.72</v>
          </cell>
          <cell r="F27">
            <v>4400.04</v>
          </cell>
          <cell r="G27">
            <v>-110.31999999999971</v>
          </cell>
          <cell r="I27">
            <v>4400.04</v>
          </cell>
        </row>
        <row r="28">
          <cell r="A28">
            <v>350029</v>
          </cell>
          <cell r="B28" t="str">
            <v>Kazi Marouf</v>
          </cell>
          <cell r="C28">
            <v>350029</v>
          </cell>
          <cell r="D28" t="str">
            <v>Maint of Trans St Equip-60 Cycle</v>
          </cell>
          <cell r="E28">
            <v>7306.71</v>
          </cell>
          <cell r="F28">
            <v>48560.04</v>
          </cell>
          <cell r="G28">
            <v>-41253.33</v>
          </cell>
          <cell r="I28">
            <v>48560.04</v>
          </cell>
        </row>
        <row r="29">
          <cell r="A29">
            <v>350030</v>
          </cell>
          <cell r="B29" t="str">
            <v>Kazi Marouf</v>
          </cell>
          <cell r="C29">
            <v>350030</v>
          </cell>
          <cell r="D29" t="str">
            <v>Maint of Trans St Equip-25 Cycle</v>
          </cell>
          <cell r="E29">
            <v>2659</v>
          </cell>
          <cell r="F29">
            <v>4400.04</v>
          </cell>
          <cell r="G29">
            <v>-1741.04</v>
          </cell>
          <cell r="I29">
            <v>4400.04</v>
          </cell>
        </row>
        <row r="30">
          <cell r="A30">
            <v>350033</v>
          </cell>
          <cell r="B30" t="str">
            <v>Kazi Marouf</v>
          </cell>
          <cell r="C30">
            <v>350033</v>
          </cell>
          <cell r="D30" t="str">
            <v>Maint of Towers, Poles &amp; Fixtures-60 hz</v>
          </cell>
          <cell r="E30">
            <v>0</v>
          </cell>
          <cell r="F30">
            <v>9299.9599999999991</v>
          </cell>
          <cell r="G30">
            <v>-9299.9599999999991</v>
          </cell>
          <cell r="I30">
            <v>9299.9599999999991</v>
          </cell>
        </row>
        <row r="31">
          <cell r="A31">
            <v>350034</v>
          </cell>
          <cell r="B31" t="str">
            <v>Kazi Marouf</v>
          </cell>
          <cell r="C31">
            <v>350034</v>
          </cell>
          <cell r="D31" t="str">
            <v>Maint of Towers, Poles &amp; Fixtures-25 hz</v>
          </cell>
          <cell r="E31">
            <v>0</v>
          </cell>
          <cell r="F31">
            <v>4600.04</v>
          </cell>
          <cell r="G31">
            <v>-4600.04</v>
          </cell>
          <cell r="I31">
            <v>4600.04</v>
          </cell>
        </row>
        <row r="32">
          <cell r="A32">
            <v>350035</v>
          </cell>
          <cell r="B32" t="str">
            <v>Kazi Marouf</v>
          </cell>
          <cell r="C32">
            <v>350035</v>
          </cell>
          <cell r="D32" t="str">
            <v>Maint of OH Conductors &amp; Devices-60 hz</v>
          </cell>
          <cell r="E32">
            <v>5582.06</v>
          </cell>
          <cell r="F32">
            <v>0</v>
          </cell>
          <cell r="G32">
            <v>5582.06</v>
          </cell>
        </row>
        <row r="33">
          <cell r="A33">
            <v>350036</v>
          </cell>
          <cell r="B33" t="str">
            <v>Kazi Marouf</v>
          </cell>
          <cell r="C33">
            <v>350036</v>
          </cell>
          <cell r="D33" t="str">
            <v>Maint of OH Conductors &amp; Devices-25 hz</v>
          </cell>
          <cell r="E33">
            <v>850</v>
          </cell>
          <cell r="F33">
            <v>0</v>
          </cell>
          <cell r="G33">
            <v>850</v>
          </cell>
        </row>
        <row r="34">
          <cell r="A34">
            <v>350037</v>
          </cell>
          <cell r="B34" t="str">
            <v>Kazi Marouf</v>
          </cell>
          <cell r="C34">
            <v>350037</v>
          </cell>
          <cell r="D34" t="str">
            <v>Maint. of OH Lines-Right of Way-60 Cycle</v>
          </cell>
          <cell r="E34">
            <v>37002.949999999997</v>
          </cell>
          <cell r="F34">
            <v>67499.960000000006</v>
          </cell>
          <cell r="G34">
            <v>-30497.010000000009</v>
          </cell>
          <cell r="I34">
            <v>67499.960000000006</v>
          </cell>
        </row>
        <row r="35">
          <cell r="A35">
            <v>350038</v>
          </cell>
          <cell r="B35" t="str">
            <v>Kazi Marouf</v>
          </cell>
          <cell r="C35">
            <v>350038</v>
          </cell>
          <cell r="D35" t="str">
            <v>Maint. of OH Lines-Right of Way-25 Cycle</v>
          </cell>
          <cell r="E35">
            <v>0</v>
          </cell>
          <cell r="F35">
            <v>4900.04</v>
          </cell>
          <cell r="G35">
            <v>-4900.04</v>
          </cell>
          <cell r="I35">
            <v>4900.04</v>
          </cell>
        </row>
        <row r="36">
          <cell r="A36">
            <v>350039</v>
          </cell>
          <cell r="B36" t="str">
            <v>Kazi Marouf</v>
          </cell>
          <cell r="C36">
            <v>350039</v>
          </cell>
          <cell r="D36" t="str">
            <v>Maint. of Misc Transm Plant-60 Cycle</v>
          </cell>
          <cell r="E36">
            <v>0</v>
          </cell>
          <cell r="F36">
            <v>1349.96</v>
          </cell>
          <cell r="G36">
            <v>-1349.96</v>
          </cell>
          <cell r="I36">
            <v>1349.96</v>
          </cell>
        </row>
        <row r="37">
          <cell r="A37">
            <v>350040</v>
          </cell>
          <cell r="B37" t="str">
            <v>Kazi Marouf</v>
          </cell>
          <cell r="C37">
            <v>350040</v>
          </cell>
          <cell r="D37" t="str">
            <v>Maint. of Misc Transm Plant-25 Cycle</v>
          </cell>
          <cell r="E37">
            <v>346.03</v>
          </cell>
          <cell r="F37">
            <v>1349.96</v>
          </cell>
          <cell r="G37">
            <v>-1003.9300000000001</v>
          </cell>
          <cell r="I37">
            <v>1349.96</v>
          </cell>
        </row>
        <row r="38">
          <cell r="A38">
            <v>350060</v>
          </cell>
          <cell r="B38" t="str">
            <v>Kazi Marouf</v>
          </cell>
          <cell r="C38">
            <v>350060</v>
          </cell>
          <cell r="D38" t="str">
            <v>Should be 350080 to be adjusted</v>
          </cell>
          <cell r="E38">
            <v>0</v>
          </cell>
          <cell r="F38">
            <v>0</v>
          </cell>
          <cell r="G38">
            <v>0</v>
          </cell>
          <cell r="I38">
            <v>0</v>
          </cell>
        </row>
        <row r="39">
          <cell r="A39">
            <v>350080</v>
          </cell>
          <cell r="B39" t="str">
            <v>Kazi Marouf</v>
          </cell>
          <cell r="C39">
            <v>350080</v>
          </cell>
          <cell r="D39" t="str">
            <v>Transmission-Scada System Operations</v>
          </cell>
          <cell r="E39">
            <v>21289.93</v>
          </cell>
          <cell r="F39">
            <v>0</v>
          </cell>
          <cell r="G39">
            <v>21289.93</v>
          </cell>
          <cell r="I39">
            <v>0</v>
          </cell>
        </row>
        <row r="40">
          <cell r="A40">
            <v>0</v>
          </cell>
        </row>
        <row r="41">
          <cell r="A41">
            <v>0</v>
          </cell>
          <cell r="D41" t="str">
            <v>Settled to CC 2100 via secondary cost elements</v>
          </cell>
          <cell r="E41">
            <v>352513.48000000004</v>
          </cell>
          <cell r="F41">
            <v>302990.08000000002</v>
          </cell>
          <cell r="G41">
            <v>49523.399999999965</v>
          </cell>
          <cell r="I41">
            <v>302990.08000000002</v>
          </cell>
        </row>
        <row r="42">
          <cell r="A42">
            <v>0</v>
          </cell>
        </row>
        <row r="43">
          <cell r="A43">
            <v>2100</v>
          </cell>
          <cell r="B43" t="str">
            <v>Kazi Marouf</v>
          </cell>
          <cell r="C43">
            <v>2100</v>
          </cell>
          <cell r="D43" t="str">
            <v>Transmission</v>
          </cell>
          <cell r="E43">
            <v>0</v>
          </cell>
          <cell r="F43">
            <v>0</v>
          </cell>
          <cell r="G43">
            <v>0</v>
          </cell>
          <cell r="I43">
            <v>0</v>
          </cell>
        </row>
        <row r="44">
          <cell r="A44">
            <v>0</v>
          </cell>
          <cell r="D44" t="str">
            <v>Total for Cost Center 2100</v>
          </cell>
          <cell r="E44">
            <v>352513.48000000004</v>
          </cell>
          <cell r="F44">
            <v>302990.08000000002</v>
          </cell>
          <cell r="G44">
            <v>49523.400000000023</v>
          </cell>
          <cell r="I44">
            <v>302990.08000000002</v>
          </cell>
        </row>
        <row r="45">
          <cell r="A45">
            <v>0</v>
          </cell>
        </row>
        <row r="46">
          <cell r="A46">
            <v>2110</v>
          </cell>
          <cell r="C46">
            <v>2110</v>
          </cell>
          <cell r="D46" t="str">
            <v>General Administration</v>
          </cell>
          <cell r="E46">
            <v>167915.72</v>
          </cell>
          <cell r="F46">
            <v>1015000</v>
          </cell>
          <cell r="G46">
            <v>-847084.28</v>
          </cell>
          <cell r="I46">
            <v>1015000</v>
          </cell>
        </row>
        <row r="47">
          <cell r="A47">
            <v>0</v>
          </cell>
        </row>
        <row r="48">
          <cell r="A48">
            <v>2199</v>
          </cell>
          <cell r="C48">
            <v>2199</v>
          </cell>
          <cell r="D48" t="str">
            <v>Intercompany Services &amp; Administration</v>
          </cell>
          <cell r="E48">
            <v>292948.87</v>
          </cell>
          <cell r="F48">
            <v>415000</v>
          </cell>
          <cell r="G48">
            <v>-122051.13</v>
          </cell>
          <cell r="I48">
            <v>415000</v>
          </cell>
        </row>
        <row r="49">
          <cell r="A49">
            <v>0</v>
          </cell>
          <cell r="D49" t="str">
            <v>Total Transmission</v>
          </cell>
          <cell r="E49">
            <v>813378.07000000007</v>
          </cell>
          <cell r="F49">
            <v>1732990.08</v>
          </cell>
          <cell r="G49">
            <v>-919612.01</v>
          </cell>
          <cell r="I49">
            <v>1732990.08</v>
          </cell>
        </row>
        <row r="50">
          <cell r="A50">
            <v>0</v>
          </cell>
        </row>
        <row r="51">
          <cell r="A51">
            <v>0</v>
          </cell>
          <cell r="B51" t="str">
            <v>DISTRIBUTION</v>
          </cell>
        </row>
        <row r="52">
          <cell r="A52">
            <v>0</v>
          </cell>
        </row>
        <row r="53">
          <cell r="A53">
            <v>360118</v>
          </cell>
          <cell r="B53" t="str">
            <v>Kazi Marouf</v>
          </cell>
          <cell r="C53">
            <v>360118</v>
          </cell>
          <cell r="D53" t="str">
            <v>FE -System Planning</v>
          </cell>
          <cell r="E53">
            <v>12100</v>
          </cell>
          <cell r="F53">
            <v>18920.04</v>
          </cell>
          <cell r="G53">
            <v>-6820.0400000000009</v>
          </cell>
          <cell r="I53">
            <v>18920.04</v>
          </cell>
        </row>
        <row r="54">
          <cell r="A54">
            <v>2200</v>
          </cell>
          <cell r="B54" t="str">
            <v>Kazi Marouf</v>
          </cell>
          <cell r="C54">
            <v>2200</v>
          </cell>
          <cell r="D54" t="str">
            <v>T&amp;D Common</v>
          </cell>
          <cell r="E54">
            <v>-12100</v>
          </cell>
          <cell r="F54">
            <v>-162438.07</v>
          </cell>
          <cell r="G54">
            <v>150338.07</v>
          </cell>
          <cell r="I54">
            <v>-162438.07</v>
          </cell>
        </row>
        <row r="55">
          <cell r="A55">
            <v>0</v>
          </cell>
          <cell r="E55">
            <v>0</v>
          </cell>
          <cell r="F55">
            <v>-143518.03</v>
          </cell>
          <cell r="G55">
            <v>143518.03</v>
          </cell>
          <cell r="I55">
            <v>-143518.03</v>
          </cell>
        </row>
        <row r="56">
          <cell r="A56">
            <v>0</v>
          </cell>
        </row>
        <row r="57">
          <cell r="A57">
            <v>360000</v>
          </cell>
          <cell r="B57" t="str">
            <v>Kazi Marouf</v>
          </cell>
          <cell r="C57">
            <v>360000</v>
          </cell>
          <cell r="D57" t="str">
            <v>Operation Supervision&amp; Engineer-System</v>
          </cell>
          <cell r="E57">
            <v>0</v>
          </cell>
          <cell r="F57">
            <v>3400.04</v>
          </cell>
          <cell r="G57">
            <v>-3400.04</v>
          </cell>
          <cell r="I57">
            <v>3400.04</v>
          </cell>
        </row>
        <row r="58">
          <cell r="A58">
            <v>360001</v>
          </cell>
          <cell r="B58" t="str">
            <v>Kazi Marouf</v>
          </cell>
          <cell r="C58">
            <v>360001</v>
          </cell>
          <cell r="D58" t="str">
            <v>OEB Preparation-Distribution</v>
          </cell>
          <cell r="E58">
            <v>0</v>
          </cell>
          <cell r="F58">
            <v>3400.04</v>
          </cell>
          <cell r="G58">
            <v>-3400.04</v>
          </cell>
          <cell r="I58">
            <v>3400.04</v>
          </cell>
        </row>
        <row r="59">
          <cell r="A59">
            <v>360002</v>
          </cell>
          <cell r="B59" t="str">
            <v>Kazi Marouf</v>
          </cell>
          <cell r="C59">
            <v>360002</v>
          </cell>
          <cell r="D59" t="str">
            <v>IMO Preparation-Distribution</v>
          </cell>
          <cell r="E59">
            <v>0</v>
          </cell>
          <cell r="F59">
            <v>3400.04</v>
          </cell>
          <cell r="G59">
            <v>-3400.04</v>
          </cell>
          <cell r="I59">
            <v>3400.04</v>
          </cell>
        </row>
        <row r="60">
          <cell r="A60">
            <v>360003</v>
          </cell>
          <cell r="B60" t="str">
            <v>Kazi Marouf</v>
          </cell>
          <cell r="C60">
            <v>360003</v>
          </cell>
          <cell r="D60" t="str">
            <v>Load Dispatching-Distribution</v>
          </cell>
          <cell r="E60">
            <v>144500</v>
          </cell>
          <cell r="F60">
            <v>9600</v>
          </cell>
          <cell r="G60">
            <v>134900</v>
          </cell>
          <cell r="I60">
            <v>9600</v>
          </cell>
        </row>
        <row r="61">
          <cell r="A61">
            <v>360004</v>
          </cell>
          <cell r="B61" t="str">
            <v>Kazi Marouf</v>
          </cell>
          <cell r="C61">
            <v>360004</v>
          </cell>
          <cell r="D61" t="str">
            <v>Station Buildings &amp; Fixtures Exp</v>
          </cell>
          <cell r="E61">
            <v>92853.74</v>
          </cell>
          <cell r="F61">
            <v>77000.039999999994</v>
          </cell>
          <cell r="G61">
            <v>15853.700000000012</v>
          </cell>
          <cell r="I61">
            <v>77000.039999999994</v>
          </cell>
        </row>
        <row r="62">
          <cell r="A62">
            <v>360005</v>
          </cell>
          <cell r="B62" t="str">
            <v>Kazi Marouf</v>
          </cell>
          <cell r="C62">
            <v>360005</v>
          </cell>
          <cell r="D62" t="str">
            <v>Station Buildings &amp; Fixtures Exp ST 13</v>
          </cell>
          <cell r="E62">
            <v>0</v>
          </cell>
          <cell r="F62">
            <v>0</v>
          </cell>
          <cell r="G62">
            <v>0</v>
          </cell>
          <cell r="I62">
            <v>0</v>
          </cell>
        </row>
        <row r="63">
          <cell r="A63">
            <v>360006</v>
          </cell>
          <cell r="B63" t="str">
            <v>Kazi Marouf</v>
          </cell>
          <cell r="C63">
            <v>360006</v>
          </cell>
          <cell r="D63" t="str">
            <v>Station Buildings &amp; Fixtures Exp ST 15</v>
          </cell>
          <cell r="E63">
            <v>0</v>
          </cell>
          <cell r="F63">
            <v>0</v>
          </cell>
          <cell r="G63">
            <v>0</v>
          </cell>
          <cell r="I63">
            <v>0</v>
          </cell>
        </row>
        <row r="64">
          <cell r="A64">
            <v>360009</v>
          </cell>
          <cell r="B64" t="str">
            <v>Kazi Marouf</v>
          </cell>
          <cell r="C64">
            <v>360009</v>
          </cell>
          <cell r="D64" t="str">
            <v>Dist Station Equip-Operating Lbr</v>
          </cell>
          <cell r="E64">
            <v>34168.19</v>
          </cell>
          <cell r="F64">
            <v>20000</v>
          </cell>
          <cell r="G64">
            <v>14168.190000000002</v>
          </cell>
          <cell r="I64">
            <v>20000</v>
          </cell>
        </row>
        <row r="65">
          <cell r="A65">
            <v>360010</v>
          </cell>
          <cell r="B65" t="str">
            <v>Kazi Marouf</v>
          </cell>
          <cell r="C65">
            <v>360010</v>
          </cell>
          <cell r="D65" t="str">
            <v>Dist Station Equip-Operating Lbr St 13</v>
          </cell>
          <cell r="E65">
            <v>0</v>
          </cell>
          <cell r="F65">
            <v>0</v>
          </cell>
          <cell r="G65">
            <v>0</v>
          </cell>
          <cell r="I65">
            <v>0</v>
          </cell>
        </row>
        <row r="66">
          <cell r="A66">
            <v>360014</v>
          </cell>
          <cell r="B66" t="str">
            <v>Kazi Marouf</v>
          </cell>
          <cell r="C66">
            <v>360014</v>
          </cell>
          <cell r="D66" t="str">
            <v>Dist Station Equip-Supplie &amp; Exp-Stat 12</v>
          </cell>
          <cell r="E66">
            <v>0</v>
          </cell>
          <cell r="F66">
            <v>0</v>
          </cell>
          <cell r="G66">
            <v>0</v>
          </cell>
          <cell r="I66">
            <v>0</v>
          </cell>
        </row>
        <row r="67">
          <cell r="A67">
            <v>360016</v>
          </cell>
          <cell r="B67" t="str">
            <v>Kazi Marouf</v>
          </cell>
          <cell r="C67">
            <v>360016</v>
          </cell>
          <cell r="D67" t="str">
            <v xml:space="preserve">Dist Station Equip-Supplies &amp; Exp-Sta </v>
          </cell>
          <cell r="E67">
            <v>0</v>
          </cell>
          <cell r="F67">
            <v>0</v>
          </cell>
          <cell r="G67">
            <v>0</v>
          </cell>
          <cell r="I67">
            <v>0</v>
          </cell>
        </row>
        <row r="68">
          <cell r="A68">
            <v>360017</v>
          </cell>
          <cell r="B68" t="str">
            <v>Kazi Marouf</v>
          </cell>
          <cell r="C68">
            <v>360017</v>
          </cell>
          <cell r="D68" t="str">
            <v>Dist Station Equip-Supplies &amp; Exp-Sta 16</v>
          </cell>
          <cell r="E68">
            <v>2846.52</v>
          </cell>
          <cell r="F68">
            <v>0</v>
          </cell>
          <cell r="G68">
            <v>2846.52</v>
          </cell>
        </row>
        <row r="69">
          <cell r="A69">
            <v>360019</v>
          </cell>
          <cell r="B69" t="str">
            <v>Kazi Marouf</v>
          </cell>
          <cell r="C69">
            <v>360019</v>
          </cell>
          <cell r="D69" t="str">
            <v>Overhead Dist Line &amp; Feeders-Oper Labour</v>
          </cell>
          <cell r="E69">
            <v>42839.34</v>
          </cell>
          <cell r="F69">
            <v>113180</v>
          </cell>
          <cell r="G69">
            <v>-70340.66</v>
          </cell>
          <cell r="I69">
            <v>113180</v>
          </cell>
        </row>
        <row r="70">
          <cell r="A70">
            <v>360021</v>
          </cell>
          <cell r="B70" t="str">
            <v>Kazi Marouf</v>
          </cell>
          <cell r="C70">
            <v>360021</v>
          </cell>
          <cell r="D70" t="str">
            <v>Overhead Distribution Transf-Operations</v>
          </cell>
          <cell r="E70">
            <v>510</v>
          </cell>
          <cell r="F70">
            <v>5000.04</v>
          </cell>
          <cell r="G70">
            <v>-4490.04</v>
          </cell>
          <cell r="I70">
            <v>5000.04</v>
          </cell>
        </row>
        <row r="71">
          <cell r="A71">
            <v>360022</v>
          </cell>
          <cell r="B71" t="str">
            <v>Kazi Marouf</v>
          </cell>
          <cell r="C71">
            <v>360022</v>
          </cell>
          <cell r="D71" t="str">
            <v>Underground Dist Lines &amp; Feeders-Op Lbr</v>
          </cell>
          <cell r="E71">
            <v>85147.44</v>
          </cell>
          <cell r="F71">
            <v>109600</v>
          </cell>
          <cell r="G71">
            <v>-24452.559999999998</v>
          </cell>
          <cell r="I71">
            <v>109600</v>
          </cell>
        </row>
        <row r="72">
          <cell r="A72">
            <v>360024</v>
          </cell>
          <cell r="B72" t="str">
            <v>Kazi Marouf</v>
          </cell>
          <cell r="C72">
            <v>360024</v>
          </cell>
          <cell r="D72" t="str">
            <v>Underground Dist Transformers-Operations</v>
          </cell>
          <cell r="E72">
            <v>4165</v>
          </cell>
          <cell r="F72">
            <v>5000.04</v>
          </cell>
          <cell r="G72">
            <v>-835.04</v>
          </cell>
          <cell r="I72">
            <v>5000.04</v>
          </cell>
        </row>
        <row r="73">
          <cell r="A73">
            <v>360025</v>
          </cell>
          <cell r="B73" t="str">
            <v>Kazi Marouf</v>
          </cell>
          <cell r="C73">
            <v>360025</v>
          </cell>
          <cell r="D73" t="str">
            <v>Meter Expenses</v>
          </cell>
          <cell r="E73">
            <v>41723.800000000003</v>
          </cell>
          <cell r="F73">
            <v>30839.96</v>
          </cell>
          <cell r="G73">
            <v>10883.840000000004</v>
          </cell>
          <cell r="I73">
            <v>30839.96</v>
          </cell>
        </row>
        <row r="74">
          <cell r="A74">
            <v>360026</v>
          </cell>
          <cell r="B74" t="str">
            <v>Kazi Marouf</v>
          </cell>
          <cell r="C74">
            <v>360026</v>
          </cell>
          <cell r="D74" t="str">
            <v>Customer Premise-Operating Labour</v>
          </cell>
          <cell r="E74">
            <v>0</v>
          </cell>
          <cell r="F74">
            <v>4900.04</v>
          </cell>
          <cell r="G74">
            <v>-4900.04</v>
          </cell>
          <cell r="I74">
            <v>4900.04</v>
          </cell>
        </row>
        <row r="75">
          <cell r="A75">
            <v>360028</v>
          </cell>
          <cell r="B75" t="str">
            <v>Kazi Marouf</v>
          </cell>
          <cell r="C75">
            <v>360028</v>
          </cell>
          <cell r="D75" t="str">
            <v>Miscellaneous Distribution Expenses</v>
          </cell>
          <cell r="E75">
            <v>190226.29</v>
          </cell>
          <cell r="F75">
            <v>224950.04</v>
          </cell>
          <cell r="G75">
            <v>-34723.75</v>
          </cell>
          <cell r="I75">
            <v>224950.04</v>
          </cell>
        </row>
        <row r="76">
          <cell r="A76">
            <v>360031</v>
          </cell>
          <cell r="B76" t="str">
            <v>Kazi Marouf</v>
          </cell>
          <cell r="C76">
            <v>360031</v>
          </cell>
          <cell r="D76" t="str">
            <v>Other Rent</v>
          </cell>
          <cell r="E76">
            <v>1880</v>
          </cell>
          <cell r="F76">
            <v>5000</v>
          </cell>
          <cell r="G76">
            <v>-3120</v>
          </cell>
          <cell r="I76">
            <v>5000</v>
          </cell>
        </row>
        <row r="77">
          <cell r="A77">
            <v>360032</v>
          </cell>
          <cell r="B77" t="str">
            <v>Kazi Marouf</v>
          </cell>
          <cell r="C77">
            <v>360032</v>
          </cell>
          <cell r="D77" t="str">
            <v>Maint Superv &amp; Engineering-Whole System</v>
          </cell>
          <cell r="E77">
            <v>17649.63</v>
          </cell>
          <cell r="F77">
            <v>3900.04</v>
          </cell>
          <cell r="G77">
            <v>13749.59</v>
          </cell>
          <cell r="I77">
            <v>3900.04</v>
          </cell>
        </row>
        <row r="78">
          <cell r="A78">
            <v>360033</v>
          </cell>
          <cell r="B78" t="str">
            <v>Kazi Marouf</v>
          </cell>
          <cell r="C78">
            <v>360033</v>
          </cell>
          <cell r="D78" t="str">
            <v xml:space="preserve">Maint of Build &amp; Fix-Dist Station </v>
          </cell>
          <cell r="E78">
            <v>908.91</v>
          </cell>
          <cell r="F78">
            <v>22000.04</v>
          </cell>
          <cell r="G78">
            <v>-21091.13</v>
          </cell>
          <cell r="I78">
            <v>22000.04</v>
          </cell>
        </row>
        <row r="79">
          <cell r="A79">
            <v>360034</v>
          </cell>
          <cell r="B79" t="str">
            <v>Kazi Marouf</v>
          </cell>
          <cell r="C79">
            <v>360034</v>
          </cell>
          <cell r="D79" t="str">
            <v>Maint of Build &amp; Fix-Dist Station #13</v>
          </cell>
          <cell r="E79">
            <v>340</v>
          </cell>
          <cell r="F79">
            <v>0</v>
          </cell>
          <cell r="G79">
            <v>340</v>
          </cell>
          <cell r="I79">
            <v>0</v>
          </cell>
        </row>
        <row r="80">
          <cell r="A80">
            <v>360035</v>
          </cell>
          <cell r="B80" t="str">
            <v>Kazi Marouf</v>
          </cell>
          <cell r="C80">
            <v>360035</v>
          </cell>
          <cell r="D80" t="str">
            <v xml:space="preserve">Maint of Build &amp; Fix-Dist Station </v>
          </cell>
          <cell r="E80">
            <v>0</v>
          </cell>
          <cell r="F80">
            <v>0</v>
          </cell>
          <cell r="G80">
            <v>0</v>
          </cell>
          <cell r="I80">
            <v>0</v>
          </cell>
        </row>
        <row r="81">
          <cell r="A81">
            <v>360036</v>
          </cell>
          <cell r="B81" t="str">
            <v>Kazi Marouf</v>
          </cell>
          <cell r="C81">
            <v>360036</v>
          </cell>
          <cell r="D81" t="str">
            <v>Maint of Build &amp; Fix-Dist Station 16</v>
          </cell>
          <cell r="E81">
            <v>340</v>
          </cell>
          <cell r="F81">
            <v>0</v>
          </cell>
          <cell r="G81">
            <v>340</v>
          </cell>
        </row>
        <row r="82">
          <cell r="A82">
            <v>360038</v>
          </cell>
          <cell r="B82" t="str">
            <v>Kazi Marouf</v>
          </cell>
          <cell r="C82">
            <v>360038</v>
          </cell>
          <cell r="D82" t="str">
            <v>Maintenance of Distr Station Equipment</v>
          </cell>
          <cell r="E82">
            <v>22818.53</v>
          </cell>
          <cell r="F82">
            <v>87840.08</v>
          </cell>
          <cell r="G82">
            <v>-65021.55</v>
          </cell>
          <cell r="I82">
            <v>87840.08</v>
          </cell>
        </row>
        <row r="83">
          <cell r="A83">
            <v>360042</v>
          </cell>
          <cell r="B83" t="str">
            <v>Kazi Marouf</v>
          </cell>
          <cell r="C83">
            <v>360042</v>
          </cell>
          <cell r="D83" t="str">
            <v>Maintenance of Distr Station Equipment</v>
          </cell>
          <cell r="E83">
            <v>0</v>
          </cell>
          <cell r="F83">
            <v>0</v>
          </cell>
          <cell r="G83">
            <v>0</v>
          </cell>
        </row>
        <row r="84">
          <cell r="A84">
            <v>360043</v>
          </cell>
          <cell r="B84" t="str">
            <v>Kazi Marouf</v>
          </cell>
          <cell r="C84">
            <v>360043</v>
          </cell>
          <cell r="D84" t="str">
            <v>Maintnenance of Poles, Towers &amp; Fixtures</v>
          </cell>
          <cell r="E84">
            <v>79718.64</v>
          </cell>
          <cell r="F84">
            <v>0</v>
          </cell>
          <cell r="G84">
            <v>79718.64</v>
          </cell>
          <cell r="I84">
            <v>0</v>
          </cell>
        </row>
        <row r="85">
          <cell r="A85">
            <v>360044</v>
          </cell>
          <cell r="B85" t="str">
            <v>Kazi Marouf</v>
          </cell>
          <cell r="C85">
            <v>360044</v>
          </cell>
          <cell r="D85" t="str">
            <v>Maintenance of Conductors &amp; Devices</v>
          </cell>
          <cell r="E85">
            <v>232498.56</v>
          </cell>
          <cell r="F85">
            <v>400000</v>
          </cell>
          <cell r="G85">
            <v>-167501.44</v>
          </cell>
          <cell r="I85">
            <v>400000</v>
          </cell>
        </row>
        <row r="86">
          <cell r="A86">
            <v>360045</v>
          </cell>
          <cell r="B86" t="str">
            <v>Kazi Marouf</v>
          </cell>
          <cell r="C86">
            <v>360045</v>
          </cell>
          <cell r="D86" t="str">
            <v>Maintenance of Overhead Services</v>
          </cell>
          <cell r="E86">
            <v>194344.87</v>
          </cell>
          <cell r="F86">
            <v>224800.04</v>
          </cell>
          <cell r="G86">
            <v>-30455.170000000013</v>
          </cell>
          <cell r="I86">
            <v>224800.04</v>
          </cell>
        </row>
        <row r="87">
          <cell r="A87">
            <v>360046</v>
          </cell>
          <cell r="B87" t="str">
            <v>Kazi Marouf</v>
          </cell>
          <cell r="C87">
            <v>360046</v>
          </cell>
          <cell r="D87" t="str">
            <v>OH Dist Lines &amp; Feeders-Right-of-Way</v>
          </cell>
          <cell r="E87">
            <v>176208.98</v>
          </cell>
          <cell r="F87">
            <v>157000.04</v>
          </cell>
          <cell r="G87">
            <v>19208.940000000002</v>
          </cell>
          <cell r="I87">
            <v>157000.04</v>
          </cell>
        </row>
        <row r="88">
          <cell r="A88">
            <v>360047</v>
          </cell>
          <cell r="B88" t="str">
            <v>Kazi Marouf</v>
          </cell>
          <cell r="C88">
            <v>360047</v>
          </cell>
          <cell r="D88" t="str">
            <v>Maintenance of Underground Conduit</v>
          </cell>
          <cell r="E88">
            <v>0</v>
          </cell>
          <cell r="F88">
            <v>0</v>
          </cell>
          <cell r="G88">
            <v>0</v>
          </cell>
          <cell r="I88">
            <v>0</v>
          </cell>
        </row>
        <row r="89">
          <cell r="A89">
            <v>360048</v>
          </cell>
          <cell r="B89" t="str">
            <v>Kazi Marouf</v>
          </cell>
          <cell r="C89">
            <v>360048</v>
          </cell>
          <cell r="D89" t="str">
            <v>Maintenance of UG Conductors &amp; Devices</v>
          </cell>
          <cell r="E89">
            <v>41821.040000000001</v>
          </cell>
          <cell r="F89">
            <v>35000</v>
          </cell>
          <cell r="G89">
            <v>6821.0400000000009</v>
          </cell>
          <cell r="I89">
            <v>35000</v>
          </cell>
        </row>
        <row r="90">
          <cell r="A90">
            <v>360049</v>
          </cell>
          <cell r="B90" t="str">
            <v>Kazi Marouf</v>
          </cell>
          <cell r="C90">
            <v>360049</v>
          </cell>
          <cell r="D90" t="str">
            <v>Maintenance of Underground Services</v>
          </cell>
          <cell r="E90">
            <v>29464.87</v>
          </cell>
          <cell r="F90">
            <v>35100.04</v>
          </cell>
          <cell r="G90">
            <v>-5635.1700000000019</v>
          </cell>
          <cell r="I90">
            <v>35100.04</v>
          </cell>
        </row>
        <row r="91">
          <cell r="A91">
            <v>360050</v>
          </cell>
          <cell r="B91" t="str">
            <v>Kazi Marouf</v>
          </cell>
          <cell r="C91">
            <v>360050</v>
          </cell>
          <cell r="D91" t="str">
            <v>Maintenance of Line Transformers</v>
          </cell>
          <cell r="E91">
            <v>78308.289999999994</v>
          </cell>
          <cell r="F91">
            <v>50800</v>
          </cell>
          <cell r="G91">
            <v>27508.289999999994</v>
          </cell>
          <cell r="I91">
            <v>50800</v>
          </cell>
        </row>
        <row r="92">
          <cell r="A92">
            <v>360051</v>
          </cell>
          <cell r="B92" t="str">
            <v>Kazi Marouf</v>
          </cell>
          <cell r="C92">
            <v>360051</v>
          </cell>
          <cell r="D92" t="str">
            <v>Maintenance ofDusk to Dawn Lights-Labour</v>
          </cell>
          <cell r="E92">
            <v>0</v>
          </cell>
          <cell r="F92">
            <v>0</v>
          </cell>
          <cell r="G92">
            <v>0</v>
          </cell>
          <cell r="I92">
            <v>0</v>
          </cell>
        </row>
        <row r="93">
          <cell r="A93">
            <v>360052</v>
          </cell>
          <cell r="B93" t="str">
            <v>Kazi Marouf</v>
          </cell>
          <cell r="C93">
            <v>360052</v>
          </cell>
          <cell r="D93" t="str">
            <v>Maint of Dusk to Dawn Lights-Mat &amp; Exp</v>
          </cell>
          <cell r="E93">
            <v>510</v>
          </cell>
          <cell r="F93">
            <v>0</v>
          </cell>
          <cell r="G93">
            <v>510</v>
          </cell>
          <cell r="I93">
            <v>0</v>
          </cell>
        </row>
        <row r="94">
          <cell r="A94">
            <v>360053</v>
          </cell>
          <cell r="B94" t="str">
            <v>Kazi Marouf</v>
          </cell>
          <cell r="C94">
            <v>360053</v>
          </cell>
          <cell r="D94" t="str">
            <v>Maintenance of Meters</v>
          </cell>
          <cell r="E94">
            <v>35365.760000000002</v>
          </cell>
          <cell r="F94">
            <v>88020</v>
          </cell>
          <cell r="G94">
            <v>-52654.239999999998</v>
          </cell>
          <cell r="I94">
            <v>88020</v>
          </cell>
        </row>
        <row r="95">
          <cell r="A95">
            <v>360055</v>
          </cell>
          <cell r="B95" t="str">
            <v>Kazi Marouf</v>
          </cell>
          <cell r="C95">
            <v>360055</v>
          </cell>
          <cell r="D95" t="str">
            <v>Maint of other Install on Cust. Premises</v>
          </cell>
          <cell r="E95">
            <v>1530</v>
          </cell>
          <cell r="F95">
            <v>3900.04</v>
          </cell>
          <cell r="G95">
            <v>-2370.04</v>
          </cell>
          <cell r="I95">
            <v>3900.04</v>
          </cell>
        </row>
        <row r="96">
          <cell r="A96">
            <v>360056</v>
          </cell>
          <cell r="B96" t="str">
            <v>Kazi Marouf</v>
          </cell>
          <cell r="C96">
            <v>360056</v>
          </cell>
          <cell r="D96" t="str">
            <v>OEB Reporting-Distribution</v>
          </cell>
          <cell r="E96">
            <v>6247.5</v>
          </cell>
          <cell r="F96">
            <v>24640.04</v>
          </cell>
          <cell r="G96">
            <v>-18392.54</v>
          </cell>
          <cell r="I96">
            <v>24640.04</v>
          </cell>
        </row>
        <row r="97">
          <cell r="A97">
            <v>360116</v>
          </cell>
          <cell r="B97" t="str">
            <v>Kazi Marouf</v>
          </cell>
          <cell r="C97">
            <v>360116</v>
          </cell>
          <cell r="D97" t="str">
            <v>Scada System</v>
          </cell>
          <cell r="E97">
            <v>22195.33</v>
          </cell>
          <cell r="F97">
            <v>56000.03</v>
          </cell>
          <cell r="G97">
            <v>-33804.699999999997</v>
          </cell>
          <cell r="I97">
            <v>56000</v>
          </cell>
        </row>
        <row r="98">
          <cell r="A98">
            <v>360117</v>
          </cell>
          <cell r="B98" t="str">
            <v>Kazi Marouf</v>
          </cell>
          <cell r="C98">
            <v>360117</v>
          </cell>
          <cell r="D98" t="str">
            <v>FE Utiltismart Services</v>
          </cell>
          <cell r="E98">
            <v>29757.52</v>
          </cell>
          <cell r="F98">
            <v>57293</v>
          </cell>
          <cell r="G98">
            <v>-27535.48</v>
          </cell>
          <cell r="I98">
            <v>57293</v>
          </cell>
        </row>
        <row r="99">
          <cell r="A99">
            <v>360119</v>
          </cell>
          <cell r="B99" t="str">
            <v>Kazi Marouf</v>
          </cell>
          <cell r="C99">
            <v>360119</v>
          </cell>
          <cell r="D99" t="str">
            <v>FE - Supervision System Assets</v>
          </cell>
          <cell r="E99">
            <v>0</v>
          </cell>
          <cell r="F99">
            <v>0</v>
          </cell>
          <cell r="G99">
            <v>0</v>
          </cell>
        </row>
        <row r="100">
          <cell r="A100">
            <v>0</v>
          </cell>
        </row>
        <row r="101">
          <cell r="A101">
            <v>0</v>
          </cell>
          <cell r="D101" t="str">
            <v>Settled to CC 2300 via secondary cost elements</v>
          </cell>
          <cell r="E101">
            <v>1610888.7500000002</v>
          </cell>
          <cell r="F101">
            <v>1861563.6700000002</v>
          </cell>
          <cell r="G101">
            <v>-250674.92</v>
          </cell>
          <cell r="I101">
            <v>1861563.6400000001</v>
          </cell>
        </row>
        <row r="102">
          <cell r="A102">
            <v>0</v>
          </cell>
        </row>
        <row r="103">
          <cell r="A103">
            <v>2300</v>
          </cell>
          <cell r="B103" t="str">
            <v>Kazi Marouf</v>
          </cell>
          <cell r="C103">
            <v>2300</v>
          </cell>
          <cell r="D103" t="str">
            <v>Distribution</v>
          </cell>
          <cell r="E103">
            <v>10969.039999999804</v>
          </cell>
          <cell r="F103">
            <v>-6.0000000055879354E-2</v>
          </cell>
          <cell r="G103">
            <v>10969.09999999986</v>
          </cell>
          <cell r="I103">
            <v>0</v>
          </cell>
        </row>
        <row r="104">
          <cell r="A104">
            <v>0</v>
          </cell>
          <cell r="D104" t="str">
            <v>Total for Cost Center 2300 :</v>
          </cell>
          <cell r="E104">
            <v>1621857.79</v>
          </cell>
          <cell r="F104">
            <v>1861563.61</v>
          </cell>
          <cell r="G104">
            <v>-239705.82000000007</v>
          </cell>
          <cell r="I104">
            <v>1861563.6400000001</v>
          </cell>
        </row>
        <row r="105">
          <cell r="A105">
            <v>0</v>
          </cell>
        </row>
        <row r="106">
          <cell r="A106">
            <v>0</v>
          </cell>
          <cell r="D106" t="str">
            <v>Total Distribution</v>
          </cell>
          <cell r="E106">
            <v>1621857.79</v>
          </cell>
          <cell r="F106">
            <v>1718045.58</v>
          </cell>
          <cell r="G106">
            <v>-96187.790000000037</v>
          </cell>
          <cell r="I106">
            <v>1718045.61</v>
          </cell>
        </row>
        <row r="107">
          <cell r="A107">
            <v>0</v>
          </cell>
        </row>
        <row r="108">
          <cell r="A108">
            <v>0</v>
          </cell>
          <cell r="I108" t="str">
            <v xml:space="preserve"> </v>
          </cell>
        </row>
        <row r="109">
          <cell r="A109">
            <v>0</v>
          </cell>
          <cell r="B109" t="str">
            <v>CANADIAN NIAGARA POWER INC.</v>
          </cell>
        </row>
        <row r="110">
          <cell r="A110">
            <v>0</v>
          </cell>
          <cell r="B110" t="str">
            <v>Summary of Operating Expenses:  by Order &amp; Cost Center</v>
          </cell>
        </row>
        <row r="111">
          <cell r="A111">
            <v>0</v>
          </cell>
          <cell r="B111" t="str">
            <v>Actual vs Plan - Year to Date</v>
          </cell>
        </row>
        <row r="112">
          <cell r="A112">
            <v>0</v>
          </cell>
          <cell r="B112" t="str">
            <v>for the twelve month period ended December 31, 2004</v>
          </cell>
        </row>
        <row r="113">
          <cell r="A113">
            <v>0</v>
          </cell>
        </row>
        <row r="114">
          <cell r="A114">
            <v>0</v>
          </cell>
        </row>
        <row r="115">
          <cell r="A115" t="str">
            <v xml:space="preserve"> Order/CC</v>
          </cell>
          <cell r="B115" t="str">
            <v>Responsibility</v>
          </cell>
          <cell r="C115" t="str">
            <v xml:space="preserve"> Order/CC</v>
          </cell>
          <cell r="D115" t="str">
            <v>Description</v>
          </cell>
          <cell r="E115" t="str">
            <v>Actual</v>
          </cell>
          <cell r="F115" t="str">
            <v>Plan</v>
          </cell>
          <cell r="G115" t="str">
            <v>Variance</v>
          </cell>
          <cell r="I115" t="str">
            <v>Total Plan</v>
          </cell>
        </row>
        <row r="116">
          <cell r="A116">
            <v>0</v>
          </cell>
        </row>
        <row r="117">
          <cell r="A117">
            <v>0</v>
          </cell>
          <cell r="B117" t="str">
            <v>ADMINISTRATIVE</v>
          </cell>
        </row>
        <row r="118">
          <cell r="A118">
            <v>0</v>
          </cell>
        </row>
        <row r="119">
          <cell r="A119">
            <v>2400</v>
          </cell>
          <cell r="B119" t="str">
            <v>Glen King</v>
          </cell>
          <cell r="C119">
            <v>2400</v>
          </cell>
          <cell r="D119" t="str">
            <v>Adminstration</v>
          </cell>
          <cell r="E119">
            <v>-610000</v>
          </cell>
          <cell r="F119">
            <v>-466000</v>
          </cell>
          <cell r="G119">
            <v>-144000</v>
          </cell>
          <cell r="I119">
            <v>-466000</v>
          </cell>
        </row>
        <row r="120">
          <cell r="A120">
            <v>0</v>
          </cell>
        </row>
        <row r="121">
          <cell r="A121">
            <v>300973</v>
          </cell>
          <cell r="B121" t="str">
            <v>Harry Clutterbuck</v>
          </cell>
          <cell r="C121">
            <v>300973</v>
          </cell>
          <cell r="D121" t="str">
            <v>Consolidations &amp; Reporting Project</v>
          </cell>
          <cell r="E121">
            <v>0</v>
          </cell>
          <cell r="F121">
            <v>0</v>
          </cell>
          <cell r="G121">
            <v>0</v>
          </cell>
          <cell r="I121">
            <v>0</v>
          </cell>
        </row>
        <row r="122">
          <cell r="A122">
            <v>300489</v>
          </cell>
          <cell r="B122" t="str">
            <v>Doug Bradbury</v>
          </cell>
          <cell r="C122">
            <v>300489</v>
          </cell>
          <cell r="D122" t="str">
            <v>Labour charges to 2401</v>
          </cell>
          <cell r="E122">
            <v>139762.5</v>
          </cell>
          <cell r="F122">
            <v>0</v>
          </cell>
          <cell r="G122">
            <v>139762.5</v>
          </cell>
          <cell r="I122">
            <v>0</v>
          </cell>
        </row>
        <row r="123">
          <cell r="A123">
            <v>0</v>
          </cell>
          <cell r="E123">
            <v>139762.5</v>
          </cell>
          <cell r="F123">
            <v>0</v>
          </cell>
          <cell r="G123">
            <v>139762.5</v>
          </cell>
        </row>
        <row r="124">
          <cell r="A124">
            <v>2401</v>
          </cell>
          <cell r="B124" t="str">
            <v>Harry Clutterbuck</v>
          </cell>
          <cell r="C124">
            <v>2401</v>
          </cell>
          <cell r="D124" t="str">
            <v>Finance</v>
          </cell>
          <cell r="E124">
            <v>749310.02</v>
          </cell>
          <cell r="F124">
            <v>618907.93000000005</v>
          </cell>
          <cell r="G124">
            <v>130402.08999999997</v>
          </cell>
          <cell r="I124">
            <v>618907.93000000005</v>
          </cell>
        </row>
        <row r="125">
          <cell r="A125">
            <v>0</v>
          </cell>
          <cell r="D125" t="str">
            <v>Total for Cost Center 2401</v>
          </cell>
          <cell r="E125">
            <v>889072.52</v>
          </cell>
          <cell r="F125">
            <v>618907.93000000005</v>
          </cell>
          <cell r="G125">
            <v>270164.58999999997</v>
          </cell>
          <cell r="I125">
            <v>618907.93000000005</v>
          </cell>
        </row>
        <row r="126">
          <cell r="A126">
            <v>0</v>
          </cell>
        </row>
        <row r="127">
          <cell r="A127">
            <v>300490</v>
          </cell>
          <cell r="B127" t="str">
            <v>John Sander</v>
          </cell>
          <cell r="C127">
            <v>300490</v>
          </cell>
          <cell r="D127" t="str">
            <v>Labour Charges to 2402 In Co 0020</v>
          </cell>
          <cell r="E127">
            <v>0</v>
          </cell>
          <cell r="F127">
            <v>0</v>
          </cell>
          <cell r="G127">
            <v>0</v>
          </cell>
          <cell r="I127">
            <v>0</v>
          </cell>
        </row>
        <row r="128">
          <cell r="A128">
            <v>300591</v>
          </cell>
          <cell r="B128" t="str">
            <v>John Sander</v>
          </cell>
          <cell r="C128">
            <v>300591</v>
          </cell>
          <cell r="D128" t="str">
            <v>SAP R/3 Maintenance</v>
          </cell>
          <cell r="E128">
            <v>-1286.55</v>
          </cell>
          <cell r="F128">
            <v>0</v>
          </cell>
          <cell r="G128">
            <v>-1286.55</v>
          </cell>
          <cell r="I128">
            <v>0</v>
          </cell>
        </row>
        <row r="129">
          <cell r="A129">
            <v>300592</v>
          </cell>
          <cell r="B129" t="str">
            <v>John Sander</v>
          </cell>
          <cell r="C129">
            <v>300592</v>
          </cell>
          <cell r="D129" t="str">
            <v>SAP CCS Maintenance</v>
          </cell>
          <cell r="E129">
            <v>8711.7999999999993</v>
          </cell>
          <cell r="F129">
            <v>0</v>
          </cell>
          <cell r="G129">
            <v>8711.7999999999993</v>
          </cell>
          <cell r="I129">
            <v>0</v>
          </cell>
        </row>
        <row r="130">
          <cell r="A130">
            <v>300720</v>
          </cell>
          <cell r="B130" t="str">
            <v>John Sander</v>
          </cell>
          <cell r="C130">
            <v>300720</v>
          </cell>
          <cell r="D130" t="str">
            <v>Misc IT Purchases</v>
          </cell>
          <cell r="E130">
            <v>4180.1899999999996</v>
          </cell>
          <cell r="F130">
            <v>0</v>
          </cell>
          <cell r="G130">
            <v>4180.1899999999996</v>
          </cell>
        </row>
        <row r="131">
          <cell r="A131">
            <v>300821</v>
          </cell>
          <cell r="B131" t="str">
            <v>John Sander</v>
          </cell>
          <cell r="C131">
            <v>300821</v>
          </cell>
          <cell r="D131" t="str">
            <v>IT Activity for Westario Power</v>
          </cell>
          <cell r="E131">
            <v>16800</v>
          </cell>
          <cell r="F131">
            <v>0</v>
          </cell>
          <cell r="G131">
            <v>16800</v>
          </cell>
        </row>
        <row r="132">
          <cell r="A132">
            <v>300860</v>
          </cell>
          <cell r="B132" t="str">
            <v>John Sander</v>
          </cell>
          <cell r="C132">
            <v>300860</v>
          </cell>
          <cell r="D132" t="str">
            <v>SAP Upgrade</v>
          </cell>
          <cell r="E132">
            <v>30</v>
          </cell>
          <cell r="F132">
            <v>0</v>
          </cell>
          <cell r="G132">
            <v>30</v>
          </cell>
        </row>
        <row r="133">
          <cell r="A133">
            <v>300974</v>
          </cell>
          <cell r="B133" t="str">
            <v>John Sander</v>
          </cell>
          <cell r="C133">
            <v>300974</v>
          </cell>
          <cell r="D133" t="str">
            <v>Bill 4</v>
          </cell>
          <cell r="E133">
            <v>18860</v>
          </cell>
          <cell r="F133">
            <v>0</v>
          </cell>
          <cell r="G133">
            <v>18860</v>
          </cell>
        </row>
        <row r="134">
          <cell r="A134">
            <v>300976</v>
          </cell>
          <cell r="B134" t="str">
            <v>John Sander</v>
          </cell>
          <cell r="C134">
            <v>300976</v>
          </cell>
          <cell r="D134" t="str">
            <v>Firewall Maintenance</v>
          </cell>
          <cell r="E134">
            <v>34185</v>
          </cell>
          <cell r="F134">
            <v>0</v>
          </cell>
          <cell r="G134">
            <v>34185</v>
          </cell>
          <cell r="I134">
            <v>0</v>
          </cell>
        </row>
        <row r="135">
          <cell r="A135">
            <v>0</v>
          </cell>
          <cell r="D135" t="str">
            <v xml:space="preserve">Settled to CC 2402 via 60100 </v>
          </cell>
          <cell r="E135">
            <v>81480.44</v>
          </cell>
          <cell r="F135">
            <v>0</v>
          </cell>
          <cell r="G135">
            <v>81480.44</v>
          </cell>
          <cell r="I135">
            <v>0</v>
          </cell>
        </row>
        <row r="136">
          <cell r="A136">
            <v>2402</v>
          </cell>
          <cell r="B136" t="str">
            <v>John Sander</v>
          </cell>
          <cell r="C136">
            <v>2402</v>
          </cell>
          <cell r="D136" t="str">
            <v>IT</v>
          </cell>
          <cell r="E136">
            <v>439385.18</v>
          </cell>
          <cell r="F136">
            <v>672687.77</v>
          </cell>
          <cell r="G136">
            <v>-233302.59000000003</v>
          </cell>
          <cell r="I136">
            <v>672687.77</v>
          </cell>
        </row>
        <row r="137">
          <cell r="A137">
            <v>0</v>
          </cell>
          <cell r="D137" t="str">
            <v>Total for Cost Center 2402</v>
          </cell>
          <cell r="E137">
            <v>520865.62</v>
          </cell>
          <cell r="F137">
            <v>672687.77</v>
          </cell>
          <cell r="G137">
            <v>-151822.15000000002</v>
          </cell>
          <cell r="I137">
            <v>672687.77</v>
          </cell>
        </row>
        <row r="138">
          <cell r="A138">
            <v>0</v>
          </cell>
        </row>
        <row r="139">
          <cell r="A139">
            <v>300491</v>
          </cell>
          <cell r="B139" t="str">
            <v>Paul Jones</v>
          </cell>
          <cell r="C139">
            <v>300491</v>
          </cell>
          <cell r="D139" t="str">
            <v>Labour Charges to 2403 In Co 0020</v>
          </cell>
          <cell r="E139">
            <v>0</v>
          </cell>
          <cell r="F139">
            <v>0</v>
          </cell>
          <cell r="G139">
            <v>0</v>
          </cell>
          <cell r="I139">
            <v>0</v>
          </cell>
        </row>
        <row r="140">
          <cell r="A140">
            <v>300580</v>
          </cell>
          <cell r="B140" t="str">
            <v>Paul Jones</v>
          </cell>
          <cell r="C140">
            <v>300580</v>
          </cell>
          <cell r="D140" t="str">
            <v>Cross Training Program</v>
          </cell>
          <cell r="E140">
            <v>0</v>
          </cell>
          <cell r="F140">
            <v>0</v>
          </cell>
          <cell r="G140">
            <v>0</v>
          </cell>
        </row>
        <row r="141">
          <cell r="A141">
            <v>300640</v>
          </cell>
          <cell r="B141" t="str">
            <v>Paul Jones</v>
          </cell>
          <cell r="C141">
            <v>300640</v>
          </cell>
          <cell r="D141" t="str">
            <v>Union Business</v>
          </cell>
          <cell r="E141">
            <v>3840</v>
          </cell>
          <cell r="F141">
            <v>4800</v>
          </cell>
          <cell r="G141">
            <v>-960</v>
          </cell>
          <cell r="I141">
            <v>4800</v>
          </cell>
        </row>
        <row r="142">
          <cell r="A142">
            <v>0</v>
          </cell>
          <cell r="E142">
            <v>3840</v>
          </cell>
          <cell r="F142">
            <v>4800</v>
          </cell>
          <cell r="G142">
            <v>-960</v>
          </cell>
          <cell r="I142">
            <v>4800</v>
          </cell>
        </row>
        <row r="143">
          <cell r="A143">
            <v>2403</v>
          </cell>
          <cell r="B143" t="str">
            <v>Paul Jones</v>
          </cell>
          <cell r="C143">
            <v>2403</v>
          </cell>
          <cell r="D143" t="str">
            <v>Human Resources</v>
          </cell>
          <cell r="E143">
            <v>233844.83</v>
          </cell>
          <cell r="F143">
            <v>310086.09000000003</v>
          </cell>
          <cell r="G143">
            <v>-76241.260000000038</v>
          </cell>
          <cell r="I143">
            <v>310086.09000000003</v>
          </cell>
        </row>
        <row r="144">
          <cell r="A144">
            <v>0</v>
          </cell>
          <cell r="D144" t="str">
            <v>Total for Cost Center 2403</v>
          </cell>
          <cell r="E144">
            <v>237684.83</v>
          </cell>
          <cell r="F144">
            <v>314886.09000000003</v>
          </cell>
          <cell r="G144">
            <v>-77201.260000000038</v>
          </cell>
          <cell r="I144">
            <v>314886.09000000003</v>
          </cell>
        </row>
        <row r="145">
          <cell r="A145">
            <v>0</v>
          </cell>
        </row>
        <row r="146">
          <cell r="A146">
            <v>300584</v>
          </cell>
          <cell r="B146" t="str">
            <v>Blaine Desrosiers</v>
          </cell>
          <cell r="C146">
            <v>300584</v>
          </cell>
          <cell r="D146" t="str">
            <v>Storekeeping Relief</v>
          </cell>
          <cell r="E146">
            <v>0</v>
          </cell>
          <cell r="F146">
            <v>18039.96</v>
          </cell>
          <cell r="G146">
            <v>-18039.96</v>
          </cell>
          <cell r="I146">
            <v>18039.96</v>
          </cell>
        </row>
        <row r="147">
          <cell r="A147">
            <v>300492</v>
          </cell>
          <cell r="B147" t="str">
            <v>Blaine Desrosiers</v>
          </cell>
          <cell r="C147">
            <v>300492</v>
          </cell>
          <cell r="D147" t="str">
            <v>Labour Charges to 2404</v>
          </cell>
          <cell r="E147">
            <v>47385</v>
          </cell>
          <cell r="F147">
            <v>0</v>
          </cell>
          <cell r="G147">
            <v>47385</v>
          </cell>
          <cell r="I147">
            <v>0</v>
          </cell>
        </row>
        <row r="148">
          <cell r="A148">
            <v>300681</v>
          </cell>
          <cell r="B148" t="str">
            <v>Blaine Desrosiers</v>
          </cell>
          <cell r="C148">
            <v>300681</v>
          </cell>
          <cell r="D148" t="str">
            <v>Purchasing Management Function</v>
          </cell>
          <cell r="E148">
            <v>44055</v>
          </cell>
          <cell r="F148">
            <v>180065.08</v>
          </cell>
          <cell r="G148">
            <v>-136010.07999999999</v>
          </cell>
          <cell r="I148">
            <v>180065.08</v>
          </cell>
        </row>
        <row r="149">
          <cell r="A149">
            <v>0</v>
          </cell>
          <cell r="D149" t="str">
            <v xml:space="preserve">Settled to CC 2404 via 60100 </v>
          </cell>
          <cell r="E149">
            <v>91440</v>
          </cell>
          <cell r="F149">
            <v>198105.03999999998</v>
          </cell>
          <cell r="G149">
            <v>-106665.03999999998</v>
          </cell>
          <cell r="I149">
            <v>198105.03999999998</v>
          </cell>
        </row>
        <row r="150">
          <cell r="A150">
            <v>2404</v>
          </cell>
          <cell r="B150" t="str">
            <v>Blaine Desrosiers</v>
          </cell>
          <cell r="C150">
            <v>2404</v>
          </cell>
          <cell r="D150" t="str">
            <v>Material Management</v>
          </cell>
          <cell r="E150">
            <v>140950.22</v>
          </cell>
          <cell r="F150">
            <v>-772.01999999998952</v>
          </cell>
          <cell r="G150">
            <v>141722.23999999999</v>
          </cell>
          <cell r="I150">
            <v>-772.02</v>
          </cell>
        </row>
        <row r="151">
          <cell r="A151">
            <v>0</v>
          </cell>
          <cell r="D151" t="str">
            <v>Total for Cost Center 2404 :</v>
          </cell>
          <cell r="E151">
            <v>232390.22</v>
          </cell>
          <cell r="F151">
            <v>197333.02</v>
          </cell>
          <cell r="G151">
            <v>35057.200000000012</v>
          </cell>
          <cell r="I151">
            <v>197333.02</v>
          </cell>
        </row>
        <row r="152">
          <cell r="A152">
            <v>0</v>
          </cell>
        </row>
        <row r="153">
          <cell r="A153">
            <v>300201</v>
          </cell>
          <cell r="B153" t="str">
            <v>Cathy Timms</v>
          </cell>
          <cell r="C153">
            <v>300201</v>
          </cell>
          <cell r="D153" t="str">
            <v>Environment, Health &amp; Safety</v>
          </cell>
          <cell r="E153">
            <v>6389.38</v>
          </cell>
          <cell r="F153">
            <v>12840</v>
          </cell>
          <cell r="G153">
            <v>-6450.62</v>
          </cell>
          <cell r="I153">
            <v>12840</v>
          </cell>
        </row>
        <row r="154">
          <cell r="A154">
            <v>300493</v>
          </cell>
          <cell r="B154" t="str">
            <v>Cathy Timms</v>
          </cell>
          <cell r="C154">
            <v>300493</v>
          </cell>
          <cell r="D154" t="str">
            <v>Labour Charges to 2405 in Co 0020</v>
          </cell>
          <cell r="E154">
            <v>15427.5</v>
          </cell>
          <cell r="F154">
            <v>0</v>
          </cell>
          <cell r="G154">
            <v>15427.5</v>
          </cell>
          <cell r="I154">
            <v>0</v>
          </cell>
        </row>
        <row r="155">
          <cell r="A155">
            <v>0</v>
          </cell>
          <cell r="D155" t="str">
            <v xml:space="preserve">Settled to CC 2405 via 60100 </v>
          </cell>
          <cell r="E155">
            <v>21816.880000000001</v>
          </cell>
          <cell r="F155">
            <v>12840</v>
          </cell>
          <cell r="G155">
            <v>8976.880000000001</v>
          </cell>
          <cell r="I155">
            <v>12840</v>
          </cell>
        </row>
        <row r="156">
          <cell r="A156">
            <v>2405</v>
          </cell>
          <cell r="B156" t="str">
            <v>Cathy Timms</v>
          </cell>
          <cell r="C156">
            <v>2405</v>
          </cell>
          <cell r="D156" t="str">
            <v>Health &amp; Safety</v>
          </cell>
          <cell r="E156">
            <v>225333.94999999998</v>
          </cell>
          <cell r="F156">
            <v>341188.96</v>
          </cell>
          <cell r="G156">
            <v>-115855.01000000004</v>
          </cell>
          <cell r="I156">
            <v>341188.96</v>
          </cell>
        </row>
        <row r="157">
          <cell r="A157">
            <v>0</v>
          </cell>
          <cell r="D157" t="str">
            <v>Total for Cost Center 2405 :</v>
          </cell>
          <cell r="E157">
            <v>247150.83</v>
          </cell>
          <cell r="F157">
            <v>354028.96</v>
          </cell>
          <cell r="G157">
            <v>-106878.13000000003</v>
          </cell>
          <cell r="I157">
            <v>354028.96</v>
          </cell>
        </row>
        <row r="158">
          <cell r="A158">
            <v>0</v>
          </cell>
        </row>
        <row r="159">
          <cell r="A159">
            <v>2410</v>
          </cell>
          <cell r="B159" t="str">
            <v>Harry Clutterbuck</v>
          </cell>
          <cell r="C159">
            <v>2410</v>
          </cell>
          <cell r="D159" t="str">
            <v>General Administration</v>
          </cell>
          <cell r="E159">
            <v>178728.88</v>
          </cell>
          <cell r="F159">
            <v>-909300</v>
          </cell>
          <cell r="G159">
            <v>1088028.8799999999</v>
          </cell>
          <cell r="I159">
            <v>-909300</v>
          </cell>
        </row>
        <row r="160">
          <cell r="A160">
            <v>0</v>
          </cell>
        </row>
        <row r="161">
          <cell r="A161">
            <v>300960</v>
          </cell>
          <cell r="C161">
            <v>300960</v>
          </cell>
          <cell r="D161" t="str">
            <v>Granite Power -Internal</v>
          </cell>
          <cell r="E161">
            <v>9080</v>
          </cell>
          <cell r="F161">
            <v>0</v>
          </cell>
          <cell r="G161">
            <v>9080</v>
          </cell>
          <cell r="I161">
            <v>0</v>
          </cell>
        </row>
        <row r="162">
          <cell r="A162">
            <v>0</v>
          </cell>
          <cell r="D162" t="str">
            <v xml:space="preserve">Settled to CC 2411 via 60100 </v>
          </cell>
          <cell r="E162">
            <v>9080</v>
          </cell>
          <cell r="F162">
            <v>0</v>
          </cell>
          <cell r="G162">
            <v>9080</v>
          </cell>
          <cell r="I162">
            <v>0</v>
          </cell>
        </row>
        <row r="163">
          <cell r="A163">
            <v>2411</v>
          </cell>
          <cell r="B163" t="str">
            <v>Harry Clutterbuck</v>
          </cell>
          <cell r="C163">
            <v>2411</v>
          </cell>
          <cell r="D163" t="str">
            <v>Miscellaneous Services</v>
          </cell>
          <cell r="E163">
            <v>0</v>
          </cell>
          <cell r="F163">
            <v>0</v>
          </cell>
          <cell r="G163">
            <v>0</v>
          </cell>
          <cell r="I163">
            <v>0</v>
          </cell>
        </row>
        <row r="164">
          <cell r="A164">
            <v>0</v>
          </cell>
          <cell r="D164" t="str">
            <v>Total for Cost Center 2411 :</v>
          </cell>
          <cell r="E164">
            <v>9080</v>
          </cell>
          <cell r="F164">
            <v>0</v>
          </cell>
          <cell r="G164">
            <v>9080</v>
          </cell>
          <cell r="I164">
            <v>0</v>
          </cell>
        </row>
        <row r="165">
          <cell r="A165">
            <v>0</v>
          </cell>
        </row>
        <row r="166">
          <cell r="A166">
            <v>2412</v>
          </cell>
          <cell r="B166" t="str">
            <v>Glen King</v>
          </cell>
          <cell r="C166">
            <v>2412</v>
          </cell>
          <cell r="D166" t="str">
            <v>Board of Directors</v>
          </cell>
          <cell r="E166">
            <v>15394.79</v>
          </cell>
          <cell r="F166">
            <v>24000</v>
          </cell>
          <cell r="G166">
            <v>-8605.2099999999991</v>
          </cell>
          <cell r="I166">
            <v>24000</v>
          </cell>
        </row>
        <row r="167">
          <cell r="A167">
            <v>0</v>
          </cell>
        </row>
        <row r="168">
          <cell r="A168">
            <v>2413</v>
          </cell>
          <cell r="B168" t="str">
            <v>Doug Bradbury</v>
          </cell>
          <cell r="C168">
            <v>2413</v>
          </cell>
          <cell r="D168" t="str">
            <v>Regulatory Affairs</v>
          </cell>
          <cell r="E168">
            <v>84718.13</v>
          </cell>
          <cell r="F168">
            <v>0</v>
          </cell>
          <cell r="G168">
            <v>84718.13</v>
          </cell>
          <cell r="I168">
            <v>0</v>
          </cell>
        </row>
        <row r="169">
          <cell r="A169">
            <v>0</v>
          </cell>
        </row>
        <row r="170">
          <cell r="A170">
            <v>300220</v>
          </cell>
          <cell r="B170" t="str">
            <v>Blaine Desrosiers</v>
          </cell>
          <cell r="C170">
            <v>300220</v>
          </cell>
          <cell r="D170" t="str">
            <v>Maint on Service Center By Inc</v>
          </cell>
          <cell r="E170">
            <v>336171.56</v>
          </cell>
          <cell r="F170">
            <v>436960</v>
          </cell>
          <cell r="G170">
            <v>-100788.44</v>
          </cell>
          <cell r="I170">
            <v>436960</v>
          </cell>
        </row>
        <row r="171">
          <cell r="A171">
            <v>300585</v>
          </cell>
          <cell r="B171" t="str">
            <v>Blaine Desrosiers</v>
          </cell>
          <cell r="C171">
            <v>300585</v>
          </cell>
          <cell r="D171" t="str">
            <v>Fleet Maintenance for Inc</v>
          </cell>
          <cell r="E171">
            <v>21783.88</v>
          </cell>
          <cell r="F171">
            <v>33769.96</v>
          </cell>
          <cell r="G171">
            <v>-11986.079999999998</v>
          </cell>
          <cell r="I171">
            <v>33769.96</v>
          </cell>
        </row>
        <row r="172">
          <cell r="A172">
            <v>300586</v>
          </cell>
          <cell r="B172" t="str">
            <v>Blaine Desrosiers</v>
          </cell>
          <cell r="C172">
            <v>300586</v>
          </cell>
          <cell r="D172" t="str">
            <v>Fleet Maintenance for Ltd</v>
          </cell>
          <cell r="E172">
            <v>6417.56</v>
          </cell>
          <cell r="F172">
            <v>22715.040000000001</v>
          </cell>
          <cell r="G172">
            <v>-16297.48</v>
          </cell>
          <cell r="I172">
            <v>22715.040000000001</v>
          </cell>
        </row>
        <row r="173">
          <cell r="A173">
            <v>300680</v>
          </cell>
          <cell r="B173" t="str">
            <v>Blaine Desrosiers</v>
          </cell>
          <cell r="C173">
            <v>300680</v>
          </cell>
          <cell r="D173" t="str">
            <v>Property Management Function</v>
          </cell>
          <cell r="E173">
            <v>11495</v>
          </cell>
          <cell r="F173">
            <v>35145</v>
          </cell>
          <cell r="G173">
            <v>-23650</v>
          </cell>
          <cell r="I173">
            <v>35145</v>
          </cell>
        </row>
        <row r="174">
          <cell r="A174">
            <v>300977</v>
          </cell>
          <cell r="B174" t="str">
            <v>Blaine Desrosiers</v>
          </cell>
          <cell r="C174">
            <v>300977</v>
          </cell>
          <cell r="D174" t="str">
            <v>Disaster Recovery Site Maintenance</v>
          </cell>
          <cell r="E174">
            <v>15725.57</v>
          </cell>
          <cell r="F174">
            <v>0</v>
          </cell>
          <cell r="G174">
            <v>15725.57</v>
          </cell>
          <cell r="I174">
            <v>0</v>
          </cell>
        </row>
        <row r="175">
          <cell r="A175">
            <v>0</v>
          </cell>
          <cell r="D175" t="str">
            <v>Settled to CC 2415 via 60100 &amp; 60102 :</v>
          </cell>
          <cell r="E175">
            <v>391593.57</v>
          </cell>
          <cell r="F175">
            <v>528590</v>
          </cell>
          <cell r="G175">
            <v>-136996.43</v>
          </cell>
          <cell r="I175">
            <v>528590</v>
          </cell>
        </row>
        <row r="176">
          <cell r="A176">
            <v>2415</v>
          </cell>
          <cell r="B176" t="str">
            <v>Blaine Desrosiers</v>
          </cell>
          <cell r="C176">
            <v>2415</v>
          </cell>
          <cell r="D176" t="str">
            <v>Property Maintenance</v>
          </cell>
          <cell r="E176">
            <v>85255.580000000016</v>
          </cell>
          <cell r="F176">
            <v>-8962.320000000007</v>
          </cell>
          <cell r="G176">
            <v>94217.900000000023</v>
          </cell>
          <cell r="I176">
            <v>-8962.32</v>
          </cell>
        </row>
        <row r="177">
          <cell r="A177">
            <v>0</v>
          </cell>
          <cell r="D177" t="str">
            <v>Total for Cost Center 2415</v>
          </cell>
          <cell r="E177">
            <v>476849.15</v>
          </cell>
          <cell r="F177">
            <v>519627.68</v>
          </cell>
          <cell r="G177">
            <v>-42778.52999999997</v>
          </cell>
          <cell r="I177">
            <v>519627.68</v>
          </cell>
        </row>
        <row r="178">
          <cell r="A178">
            <v>0</v>
          </cell>
        </row>
        <row r="179">
          <cell r="A179">
            <v>2420</v>
          </cell>
          <cell r="B179" t="str">
            <v>Paul Jones</v>
          </cell>
          <cell r="C179">
            <v>2420</v>
          </cell>
          <cell r="D179" t="str">
            <v>Payroll Benefits Clearing</v>
          </cell>
          <cell r="E179">
            <v>1643</v>
          </cell>
          <cell r="F179">
            <v>0</v>
          </cell>
          <cell r="G179">
            <v>1643</v>
          </cell>
          <cell r="I179">
            <v>0</v>
          </cell>
        </row>
        <row r="180">
          <cell r="A180">
            <v>0</v>
          </cell>
        </row>
        <row r="181">
          <cell r="A181">
            <v>2421</v>
          </cell>
          <cell r="B181" t="str">
            <v>Harry Clutterbuck</v>
          </cell>
          <cell r="C181">
            <v>2421</v>
          </cell>
          <cell r="D181" t="str">
            <v>Finance Clearing</v>
          </cell>
          <cell r="E181">
            <v>0</v>
          </cell>
          <cell r="F181">
            <v>0</v>
          </cell>
          <cell r="G181">
            <v>0</v>
          </cell>
          <cell r="I181">
            <v>0</v>
          </cell>
        </row>
        <row r="182">
          <cell r="A182">
            <v>0</v>
          </cell>
          <cell r="I182" t="str">
            <v xml:space="preserve"> </v>
          </cell>
        </row>
        <row r="183">
          <cell r="A183">
            <v>0</v>
          </cell>
        </row>
        <row r="184">
          <cell r="A184">
            <v>2900</v>
          </cell>
          <cell r="B184" t="str">
            <v>Glen King</v>
          </cell>
          <cell r="C184">
            <v>2900</v>
          </cell>
          <cell r="D184" t="str">
            <v>Intercompany Services</v>
          </cell>
          <cell r="E184">
            <v>647148.6</v>
          </cell>
          <cell r="F184">
            <v>961000</v>
          </cell>
          <cell r="G184">
            <v>-313851.40000000002</v>
          </cell>
          <cell r="I184">
            <v>961000</v>
          </cell>
        </row>
        <row r="185">
          <cell r="A185">
            <v>0</v>
          </cell>
        </row>
        <row r="186">
          <cell r="A186">
            <v>0</v>
          </cell>
        </row>
        <row r="187">
          <cell r="A187">
            <v>0</v>
          </cell>
          <cell r="B187" t="str">
            <v xml:space="preserve">                                                                               Total Administration</v>
          </cell>
          <cell r="E187">
            <v>2930726.57</v>
          </cell>
          <cell r="F187">
            <v>2287171.4500000002</v>
          </cell>
          <cell r="G187">
            <v>634475.11999999976</v>
          </cell>
          <cell r="I187">
            <v>2287171.4500000002</v>
          </cell>
        </row>
        <row r="188">
          <cell r="A188">
            <v>0</v>
          </cell>
        </row>
        <row r="189">
          <cell r="A189">
            <v>0</v>
          </cell>
          <cell r="B189" t="str">
            <v>CUSTOMER SERVICE</v>
          </cell>
        </row>
        <row r="190">
          <cell r="A190">
            <v>0</v>
          </cell>
        </row>
        <row r="191">
          <cell r="A191">
            <v>300400</v>
          </cell>
          <cell r="B191" t="str">
            <v>K. Carmichael</v>
          </cell>
          <cell r="C191">
            <v>300400</v>
          </cell>
          <cell r="D191" t="str">
            <v>Collections for Customer Service</v>
          </cell>
          <cell r="E191">
            <v>111568.9</v>
          </cell>
          <cell r="F191">
            <v>44940</v>
          </cell>
          <cell r="G191">
            <v>66628.899999999994</v>
          </cell>
          <cell r="I191">
            <v>44940</v>
          </cell>
        </row>
        <row r="192">
          <cell r="A192">
            <v>300401</v>
          </cell>
          <cell r="B192" t="str">
            <v>K. Carmichael</v>
          </cell>
          <cell r="C192">
            <v>300401</v>
          </cell>
          <cell r="D192" t="str">
            <v>Reads for Customer Service</v>
          </cell>
          <cell r="E192">
            <v>44379.96</v>
          </cell>
          <cell r="F192">
            <v>29479.96</v>
          </cell>
          <cell r="G192">
            <v>14900</v>
          </cell>
          <cell r="I192">
            <v>29479.96</v>
          </cell>
        </row>
        <row r="193">
          <cell r="A193">
            <v>300402</v>
          </cell>
          <cell r="B193" t="str">
            <v>K. Carmichael</v>
          </cell>
          <cell r="C193">
            <v>300402</v>
          </cell>
          <cell r="D193" t="str">
            <v>Disconnections for Customer Serv.</v>
          </cell>
          <cell r="E193">
            <v>29946.22</v>
          </cell>
          <cell r="F193">
            <v>27864.959999999999</v>
          </cell>
          <cell r="G193">
            <v>2081.260000000002</v>
          </cell>
          <cell r="I193">
            <v>27864.959999999999</v>
          </cell>
        </row>
        <row r="194">
          <cell r="A194">
            <v>300495</v>
          </cell>
          <cell r="B194" t="str">
            <v>K. Carmichael</v>
          </cell>
          <cell r="C194">
            <v>300495</v>
          </cell>
          <cell r="D194" t="str">
            <v>Labour Charges to 2501 in Co 0020</v>
          </cell>
          <cell r="E194">
            <v>7207.5</v>
          </cell>
          <cell r="F194">
            <v>0</v>
          </cell>
          <cell r="G194">
            <v>7207.5</v>
          </cell>
          <cell r="I194">
            <v>0</v>
          </cell>
        </row>
        <row r="195">
          <cell r="A195">
            <v>300660</v>
          </cell>
          <cell r="B195" t="str">
            <v>K. Carmichael</v>
          </cell>
          <cell r="C195">
            <v>300660</v>
          </cell>
          <cell r="D195" t="str">
            <v>Transformer/Cust Data Correction</v>
          </cell>
          <cell r="E195">
            <v>0</v>
          </cell>
          <cell r="F195">
            <v>0</v>
          </cell>
          <cell r="G195">
            <v>0</v>
          </cell>
          <cell r="I195">
            <v>0</v>
          </cell>
        </row>
        <row r="196">
          <cell r="A196">
            <v>300780</v>
          </cell>
          <cell r="B196" t="str">
            <v>K. Carmichael</v>
          </cell>
          <cell r="C196">
            <v>300780</v>
          </cell>
          <cell r="D196" t="str">
            <v>Storm Related Charges for Cust Service</v>
          </cell>
          <cell r="E196">
            <v>0</v>
          </cell>
          <cell r="F196">
            <v>0</v>
          </cell>
          <cell r="G196">
            <v>0</v>
          </cell>
          <cell r="I196">
            <v>0</v>
          </cell>
        </row>
        <row r="197">
          <cell r="A197">
            <v>300901</v>
          </cell>
          <cell r="B197" t="str">
            <v>K. Carmichael</v>
          </cell>
          <cell r="C197">
            <v>300901</v>
          </cell>
          <cell r="D197" t="str">
            <v>Customer Billing</v>
          </cell>
          <cell r="E197">
            <v>278774.2</v>
          </cell>
          <cell r="F197">
            <v>354756</v>
          </cell>
          <cell r="G197">
            <v>-75981.799999999988</v>
          </cell>
          <cell r="I197">
            <v>354756</v>
          </cell>
        </row>
        <row r="198">
          <cell r="A198">
            <v>300978</v>
          </cell>
          <cell r="B198" t="str">
            <v>K. Carmichael</v>
          </cell>
          <cell r="C198">
            <v>300978</v>
          </cell>
          <cell r="D198" t="str">
            <v>FE - General Customer Service Expense</v>
          </cell>
          <cell r="E198">
            <v>0</v>
          </cell>
          <cell r="F198">
            <v>0</v>
          </cell>
          <cell r="G198">
            <v>0</v>
          </cell>
          <cell r="I198">
            <v>0</v>
          </cell>
        </row>
        <row r="199">
          <cell r="A199">
            <v>300979</v>
          </cell>
          <cell r="B199" t="str">
            <v>K. Carmichael</v>
          </cell>
          <cell r="C199">
            <v>300979</v>
          </cell>
          <cell r="D199" t="str">
            <v>FE - Cust Servie Supervision</v>
          </cell>
          <cell r="E199">
            <v>0</v>
          </cell>
          <cell r="F199">
            <v>0</v>
          </cell>
          <cell r="G199">
            <v>0</v>
          </cell>
          <cell r="I199">
            <v>0</v>
          </cell>
        </row>
        <row r="200">
          <cell r="A200">
            <v>300980</v>
          </cell>
          <cell r="B200" t="str">
            <v>K. Carmichael</v>
          </cell>
          <cell r="C200">
            <v>300980</v>
          </cell>
          <cell r="D200" t="str">
            <v>FE - Bad Debts Provision</v>
          </cell>
          <cell r="E200">
            <v>128005.87</v>
          </cell>
          <cell r="F200">
            <v>0</v>
          </cell>
          <cell r="G200">
            <v>128005.87</v>
          </cell>
          <cell r="I200">
            <v>0</v>
          </cell>
        </row>
        <row r="201">
          <cell r="A201">
            <v>300982</v>
          </cell>
          <cell r="B201" t="str">
            <v>K. Carmichael</v>
          </cell>
          <cell r="C201">
            <v>300982</v>
          </cell>
          <cell r="D201" t="str">
            <v>FE - Security Deposit Changes</v>
          </cell>
          <cell r="E201">
            <v>1080</v>
          </cell>
          <cell r="F201">
            <v>0</v>
          </cell>
          <cell r="G201">
            <v>1080</v>
          </cell>
          <cell r="I201">
            <v>0</v>
          </cell>
        </row>
        <row r="202">
          <cell r="A202">
            <v>300983</v>
          </cell>
          <cell r="B202" t="str">
            <v>K. Carmichael</v>
          </cell>
          <cell r="C202">
            <v>300983</v>
          </cell>
          <cell r="D202" t="str">
            <v>FE- Revisions to Invoices</v>
          </cell>
          <cell r="E202">
            <v>8817.84</v>
          </cell>
          <cell r="F202">
            <v>0</v>
          </cell>
          <cell r="G202">
            <v>8817.84</v>
          </cell>
        </row>
        <row r="203">
          <cell r="A203">
            <v>300940</v>
          </cell>
          <cell r="B203" t="str">
            <v>K. Carmichael</v>
          </cell>
          <cell r="C203">
            <v>300940</v>
          </cell>
          <cell r="D203" t="str">
            <v>Fixed Price Re-regulation Costs</v>
          </cell>
          <cell r="E203">
            <v>0</v>
          </cell>
          <cell r="F203">
            <v>0</v>
          </cell>
          <cell r="G203">
            <v>0</v>
          </cell>
          <cell r="I203">
            <v>0</v>
          </cell>
        </row>
        <row r="204">
          <cell r="A204">
            <v>0</v>
          </cell>
          <cell r="D204" t="str">
            <v>Settled to CC 2501 via 60100 :</v>
          </cell>
          <cell r="E204">
            <v>609780.49</v>
          </cell>
          <cell r="F204">
            <v>457040.92</v>
          </cell>
          <cell r="G204">
            <v>152739.57</v>
          </cell>
          <cell r="I204">
            <v>457040.92</v>
          </cell>
        </row>
        <row r="205">
          <cell r="A205">
            <v>2501</v>
          </cell>
          <cell r="B205" t="str">
            <v>K. Carmichael</v>
          </cell>
          <cell r="C205">
            <v>2501</v>
          </cell>
          <cell r="D205" t="str">
            <v>Customer Service</v>
          </cell>
          <cell r="E205">
            <v>263356.54000000004</v>
          </cell>
          <cell r="F205">
            <v>327286.09000000003</v>
          </cell>
          <cell r="G205">
            <v>-63929.549999999988</v>
          </cell>
          <cell r="I205">
            <v>327286.09000000003</v>
          </cell>
        </row>
        <row r="206">
          <cell r="A206">
            <v>0</v>
          </cell>
          <cell r="E206">
            <v>873137.03</v>
          </cell>
          <cell r="F206">
            <v>784327.01</v>
          </cell>
          <cell r="G206">
            <v>88810.020000000019</v>
          </cell>
          <cell r="I206">
            <v>784327.01</v>
          </cell>
        </row>
        <row r="207">
          <cell r="A207">
            <v>0</v>
          </cell>
          <cell r="B207" t="str">
            <v>Metering Services</v>
          </cell>
        </row>
        <row r="208">
          <cell r="A208">
            <v>2502</v>
          </cell>
          <cell r="B208" t="str">
            <v>Kazi Marouf</v>
          </cell>
          <cell r="C208">
            <v>2502</v>
          </cell>
          <cell r="D208" t="str">
            <v>Customer Service-Metering</v>
          </cell>
          <cell r="E208">
            <v>0</v>
          </cell>
          <cell r="F208">
            <v>-158594.92000000001</v>
          </cell>
          <cell r="G208">
            <v>158594.92000000001</v>
          </cell>
          <cell r="I208">
            <v>-158594.92000000001</v>
          </cell>
        </row>
        <row r="209">
          <cell r="A209">
            <v>0</v>
          </cell>
        </row>
        <row r="210">
          <cell r="A210">
            <v>0</v>
          </cell>
          <cell r="B210" t="str">
            <v xml:space="preserve">                                                                               Total Customer Service</v>
          </cell>
          <cell r="E210">
            <v>873137.03</v>
          </cell>
          <cell r="F210">
            <v>625732.09</v>
          </cell>
          <cell r="G210">
            <v>247404.94000000006</v>
          </cell>
          <cell r="I210">
            <v>625732.09</v>
          </cell>
        </row>
        <row r="211">
          <cell r="A211">
            <v>0</v>
          </cell>
        </row>
        <row r="212">
          <cell r="A212">
            <v>0</v>
          </cell>
        </row>
        <row r="213">
          <cell r="A213" t="str">
            <v xml:space="preserve"> Order/CC</v>
          </cell>
          <cell r="B213" t="str">
            <v>Responsibility</v>
          </cell>
          <cell r="C213" t="str">
            <v xml:space="preserve"> Order/CC</v>
          </cell>
          <cell r="D213" t="str">
            <v>Description</v>
          </cell>
          <cell r="E213" t="str">
            <v>Actual</v>
          </cell>
          <cell r="F213" t="str">
            <v>Plan</v>
          </cell>
          <cell r="G213" t="str">
            <v>Variance</v>
          </cell>
          <cell r="I213" t="str">
            <v>Total Plan</v>
          </cell>
        </row>
        <row r="214">
          <cell r="A214">
            <v>0</v>
          </cell>
        </row>
        <row r="215">
          <cell r="A215">
            <v>0</v>
          </cell>
          <cell r="B215" t="str">
            <v>PORT COLBORNE DISTRIBUTION</v>
          </cell>
        </row>
        <row r="216">
          <cell r="A216">
            <v>0</v>
          </cell>
        </row>
        <row r="217">
          <cell r="A217">
            <v>600000</v>
          </cell>
          <cell r="B217" t="str">
            <v>Kazi Marouf</v>
          </cell>
          <cell r="C217">
            <v>600000</v>
          </cell>
          <cell r="D217" t="str">
            <v>PC Operating Supervision &amp; Engineering</v>
          </cell>
          <cell r="E217">
            <v>0</v>
          </cell>
          <cell r="F217">
            <v>9520.0400000000009</v>
          </cell>
          <cell r="G217">
            <v>-9520.0400000000009</v>
          </cell>
          <cell r="I217">
            <v>9520.0400000000009</v>
          </cell>
        </row>
        <row r="218">
          <cell r="A218">
            <v>600001</v>
          </cell>
          <cell r="B218" t="str">
            <v>Kazi Marouf</v>
          </cell>
          <cell r="C218">
            <v>600001</v>
          </cell>
          <cell r="D218" t="str">
            <v>PC OEB Preparations</v>
          </cell>
          <cell r="E218">
            <v>0</v>
          </cell>
          <cell r="F218">
            <v>0</v>
          </cell>
          <cell r="G218">
            <v>0</v>
          </cell>
          <cell r="I218">
            <v>0</v>
          </cell>
        </row>
        <row r="219">
          <cell r="A219">
            <v>600002</v>
          </cell>
          <cell r="B219" t="str">
            <v>Kazi Marouf</v>
          </cell>
          <cell r="C219">
            <v>600002</v>
          </cell>
          <cell r="D219" t="str">
            <v>PC IMO Preparations</v>
          </cell>
          <cell r="E219">
            <v>2159.5300000000002</v>
          </cell>
          <cell r="F219">
            <v>0</v>
          </cell>
          <cell r="G219">
            <v>2159.5300000000002</v>
          </cell>
          <cell r="I219">
            <v>0</v>
          </cell>
        </row>
        <row r="220">
          <cell r="A220">
            <v>600003</v>
          </cell>
          <cell r="B220" t="str">
            <v>Kazi Marouf</v>
          </cell>
          <cell r="C220">
            <v>600003</v>
          </cell>
          <cell r="D220" t="str">
            <v>PC Load Dispatching-Oper Serv Distr</v>
          </cell>
          <cell r="E220">
            <v>88890</v>
          </cell>
          <cell r="F220">
            <v>0</v>
          </cell>
          <cell r="G220">
            <v>88890</v>
          </cell>
          <cell r="I220">
            <v>0</v>
          </cell>
        </row>
        <row r="221">
          <cell r="A221">
            <v>600004</v>
          </cell>
          <cell r="B221" t="str">
            <v>Kazi Marouf</v>
          </cell>
          <cell r="C221">
            <v>600004</v>
          </cell>
          <cell r="D221" t="str">
            <v>PC Stations-buildings &amp; Fixtures Expense</v>
          </cell>
          <cell r="E221">
            <v>14955.59</v>
          </cell>
          <cell r="F221">
            <v>18500.04</v>
          </cell>
          <cell r="G221">
            <v>-3544.4500000000007</v>
          </cell>
          <cell r="I221">
            <v>18500.04</v>
          </cell>
        </row>
        <row r="222">
          <cell r="A222">
            <v>600005</v>
          </cell>
          <cell r="B222" t="str">
            <v>Kazi Marouf</v>
          </cell>
          <cell r="C222">
            <v>600005</v>
          </cell>
          <cell r="D222" t="str">
            <v>PC Station Equipment-Oper Lbr &amp; Expense</v>
          </cell>
          <cell r="E222">
            <v>20074.5</v>
          </cell>
          <cell r="F222">
            <v>16100.04</v>
          </cell>
          <cell r="G222">
            <v>3974.4599999999991</v>
          </cell>
          <cell r="I222">
            <v>16100.04</v>
          </cell>
        </row>
        <row r="223">
          <cell r="A223">
            <v>600006</v>
          </cell>
          <cell r="B223" t="str">
            <v>Kazi Marouf</v>
          </cell>
          <cell r="C223">
            <v>600006</v>
          </cell>
          <cell r="D223" t="str">
            <v>PC O/H Dist Lines-Operating Lbr&amp;Expenses</v>
          </cell>
          <cell r="E223">
            <v>33887.699999999997</v>
          </cell>
          <cell r="F223">
            <v>10000.040000000001</v>
          </cell>
          <cell r="G223">
            <v>23887.659999999996</v>
          </cell>
          <cell r="I223">
            <v>10000.040000000001</v>
          </cell>
        </row>
        <row r="224">
          <cell r="A224">
            <v>600007</v>
          </cell>
          <cell r="B224" t="str">
            <v>Kazi Marouf</v>
          </cell>
          <cell r="C224">
            <v>600007</v>
          </cell>
          <cell r="D224" t="str">
            <v>PC O/H Distr Transformers-Operations</v>
          </cell>
          <cell r="E224">
            <v>2385.77</v>
          </cell>
          <cell r="F224">
            <v>10000.040000000001</v>
          </cell>
          <cell r="G224">
            <v>-7614.27</v>
          </cell>
          <cell r="I224">
            <v>10000.040000000001</v>
          </cell>
        </row>
        <row r="225">
          <cell r="A225">
            <v>600008</v>
          </cell>
          <cell r="B225" t="str">
            <v>Kazi Marouf</v>
          </cell>
          <cell r="C225">
            <v>600008</v>
          </cell>
          <cell r="D225" t="str">
            <v>PC U/G Dist Lines-Operating Lbr&amp;Expenses</v>
          </cell>
          <cell r="E225">
            <v>51414.25</v>
          </cell>
          <cell r="F225">
            <v>37200</v>
          </cell>
          <cell r="G225">
            <v>14214.25</v>
          </cell>
          <cell r="I225">
            <v>37200</v>
          </cell>
        </row>
        <row r="226">
          <cell r="A226">
            <v>600009</v>
          </cell>
          <cell r="B226" t="str">
            <v>Kazi Marouf</v>
          </cell>
          <cell r="C226">
            <v>600009</v>
          </cell>
          <cell r="D226" t="str">
            <v>PC U/G Distr Transformers-Operations</v>
          </cell>
          <cell r="E226">
            <v>510</v>
          </cell>
          <cell r="F226">
            <v>6450.04</v>
          </cell>
          <cell r="G226">
            <v>-5940.04</v>
          </cell>
          <cell r="I226">
            <v>6450</v>
          </cell>
        </row>
        <row r="227">
          <cell r="A227">
            <v>600010</v>
          </cell>
          <cell r="B227" t="str">
            <v>Kazi Marouf</v>
          </cell>
          <cell r="C227">
            <v>600010</v>
          </cell>
          <cell r="D227" t="str">
            <v>PC Meter Expenses</v>
          </cell>
          <cell r="E227">
            <v>12352.84</v>
          </cell>
          <cell r="F227">
            <v>19874.96</v>
          </cell>
          <cell r="G227">
            <v>-7522.119999999999</v>
          </cell>
          <cell r="I227">
            <v>19874.96</v>
          </cell>
        </row>
        <row r="228">
          <cell r="A228">
            <v>600011</v>
          </cell>
          <cell r="B228" t="str">
            <v>Kazi Marouf</v>
          </cell>
          <cell r="C228">
            <v>600011</v>
          </cell>
          <cell r="D228" t="str">
            <v>PC Customer Premise-Operating Lbr</v>
          </cell>
          <cell r="E228">
            <v>510</v>
          </cell>
          <cell r="F228">
            <v>8160</v>
          </cell>
          <cell r="G228">
            <v>-7650</v>
          </cell>
          <cell r="I228">
            <v>8160</v>
          </cell>
        </row>
        <row r="229">
          <cell r="A229">
            <v>600012</v>
          </cell>
          <cell r="B229" t="str">
            <v>Kazi Marouf</v>
          </cell>
          <cell r="C229">
            <v>600012</v>
          </cell>
          <cell r="D229" t="str">
            <v>PC Misc Distribution Expense</v>
          </cell>
          <cell r="E229">
            <v>14852.51</v>
          </cell>
          <cell r="F229">
            <v>135999.96</v>
          </cell>
          <cell r="G229">
            <v>-121147.45</v>
          </cell>
          <cell r="I229">
            <v>135999.96</v>
          </cell>
        </row>
        <row r="230">
          <cell r="A230">
            <v>600013</v>
          </cell>
          <cell r="B230" t="str">
            <v>Kazi Marouf</v>
          </cell>
          <cell r="C230">
            <v>600013</v>
          </cell>
          <cell r="D230" t="str">
            <v>PC Distribution Rental</v>
          </cell>
          <cell r="E230">
            <v>629.41999999999996</v>
          </cell>
          <cell r="F230">
            <v>0</v>
          </cell>
          <cell r="G230">
            <v>629.41999999999996</v>
          </cell>
          <cell r="I230">
            <v>0</v>
          </cell>
        </row>
        <row r="231">
          <cell r="A231">
            <v>600014</v>
          </cell>
          <cell r="B231" t="str">
            <v>Kazi Marouf</v>
          </cell>
          <cell r="C231">
            <v>600014</v>
          </cell>
          <cell r="D231" t="str">
            <v>PC Maint Supervision &amp; Engineering</v>
          </cell>
          <cell r="E231">
            <v>1275</v>
          </cell>
          <cell r="F231">
            <v>1020</v>
          </cell>
          <cell r="G231">
            <v>255</v>
          </cell>
          <cell r="I231">
            <v>1020</v>
          </cell>
        </row>
        <row r="232">
          <cell r="A232">
            <v>600015</v>
          </cell>
          <cell r="B232" t="str">
            <v>Kazi Marouf</v>
          </cell>
          <cell r="C232">
            <v>600015</v>
          </cell>
          <cell r="D232" t="str">
            <v>PC Stations-Maint-Building &amp; Fixtures</v>
          </cell>
          <cell r="E232">
            <v>6513.49</v>
          </cell>
          <cell r="F232">
            <v>18600.04</v>
          </cell>
          <cell r="G232">
            <v>-12086.550000000001</v>
          </cell>
          <cell r="I232">
            <v>18600.04</v>
          </cell>
        </row>
        <row r="233">
          <cell r="A233">
            <v>600016</v>
          </cell>
          <cell r="B233" t="str">
            <v>Kazi Marouf</v>
          </cell>
          <cell r="C233">
            <v>600016</v>
          </cell>
          <cell r="D233" t="str">
            <v>PC Stations-Maintenance on Equipment</v>
          </cell>
          <cell r="E233">
            <v>2092.17</v>
          </cell>
          <cell r="F233">
            <v>66080.039999999994</v>
          </cell>
          <cell r="G233">
            <v>-63987.869999999995</v>
          </cell>
          <cell r="I233">
            <v>66080.039999999994</v>
          </cell>
        </row>
        <row r="234">
          <cell r="A234">
            <v>600017</v>
          </cell>
          <cell r="B234" t="str">
            <v>Kazi Marouf</v>
          </cell>
          <cell r="C234">
            <v>600017</v>
          </cell>
          <cell r="D234" t="str">
            <v>PC Maint-O/H Poles Cond &amp; Devices</v>
          </cell>
          <cell r="E234">
            <v>83426.7</v>
          </cell>
          <cell r="F234">
            <v>175900.04</v>
          </cell>
          <cell r="G234">
            <v>-92473.340000000011</v>
          </cell>
          <cell r="I234">
            <v>175900.04</v>
          </cell>
        </row>
        <row r="235">
          <cell r="A235">
            <v>600018</v>
          </cell>
          <cell r="B235" t="str">
            <v>Kazi Marouf</v>
          </cell>
          <cell r="C235">
            <v>600018</v>
          </cell>
          <cell r="D235" t="str">
            <v>PC Maintenance-Overhead Services</v>
          </cell>
          <cell r="E235">
            <v>99591.38</v>
          </cell>
          <cell r="F235">
            <v>118499.96</v>
          </cell>
          <cell r="G235">
            <v>-18908.580000000002</v>
          </cell>
          <cell r="I235">
            <v>118499.96</v>
          </cell>
        </row>
        <row r="236">
          <cell r="A236">
            <v>600019</v>
          </cell>
          <cell r="B236" t="str">
            <v>Kazi Marouf</v>
          </cell>
          <cell r="C236">
            <v>600019</v>
          </cell>
          <cell r="D236" t="str">
            <v>PC Maintenance-Rights of Way</v>
          </cell>
          <cell r="E236">
            <v>67567.75</v>
          </cell>
          <cell r="F236">
            <v>87679.96</v>
          </cell>
          <cell r="G236">
            <v>-20112.210000000006</v>
          </cell>
          <cell r="I236">
            <v>87679.96</v>
          </cell>
        </row>
        <row r="237">
          <cell r="A237">
            <v>600020</v>
          </cell>
          <cell r="B237" t="str">
            <v>Kazi Marouf</v>
          </cell>
          <cell r="C237">
            <v>600020</v>
          </cell>
          <cell r="D237" t="str">
            <v>PC Maintenance-U/G Conductors &amp; Devices</v>
          </cell>
          <cell r="E237">
            <v>36048.75</v>
          </cell>
          <cell r="F237">
            <v>25000.04</v>
          </cell>
          <cell r="G237">
            <v>11048.71</v>
          </cell>
          <cell r="I237">
            <v>25000.04</v>
          </cell>
        </row>
        <row r="238">
          <cell r="A238">
            <v>600021</v>
          </cell>
          <cell r="B238" t="str">
            <v>Kazi Marouf</v>
          </cell>
          <cell r="C238">
            <v>600021</v>
          </cell>
          <cell r="D238" t="str">
            <v>PC Maintenance-U/G Services</v>
          </cell>
          <cell r="E238">
            <v>7270</v>
          </cell>
          <cell r="F238">
            <v>15200</v>
          </cell>
          <cell r="G238">
            <v>-7930</v>
          </cell>
          <cell r="I238">
            <v>15200</v>
          </cell>
        </row>
        <row r="239">
          <cell r="A239">
            <v>600022</v>
          </cell>
          <cell r="B239" t="str">
            <v>Kazi Marouf</v>
          </cell>
          <cell r="C239">
            <v>600022</v>
          </cell>
          <cell r="D239" t="str">
            <v>PC Maintenance-Line Transformers</v>
          </cell>
          <cell r="E239">
            <v>12913.12</v>
          </cell>
          <cell r="F239">
            <v>17899.96</v>
          </cell>
          <cell r="G239">
            <v>-4986.8399999999983</v>
          </cell>
          <cell r="I239">
            <v>17899.96</v>
          </cell>
        </row>
        <row r="240">
          <cell r="A240">
            <v>600023</v>
          </cell>
          <cell r="B240" t="str">
            <v>Kazi Marouf</v>
          </cell>
          <cell r="C240">
            <v>600023</v>
          </cell>
          <cell r="D240" t="str">
            <v>PC Meter Maintenance</v>
          </cell>
          <cell r="E240">
            <v>27355.48</v>
          </cell>
          <cell r="F240">
            <v>56179.96</v>
          </cell>
          <cell r="G240">
            <v>-28824.48</v>
          </cell>
          <cell r="I240">
            <v>56179.96</v>
          </cell>
        </row>
        <row r="241">
          <cell r="A241">
            <v>600024</v>
          </cell>
          <cell r="B241" t="str">
            <v>Kazi Marouf</v>
          </cell>
          <cell r="C241">
            <v>600024</v>
          </cell>
          <cell r="D241" t="str">
            <v>PC Customer Premise Maintenance</v>
          </cell>
          <cell r="E241">
            <v>510</v>
          </cell>
          <cell r="F241">
            <v>3900.04</v>
          </cell>
          <cell r="G241">
            <v>-3390.04</v>
          </cell>
          <cell r="I241">
            <v>3900.04</v>
          </cell>
        </row>
        <row r="242">
          <cell r="A242">
            <v>600025</v>
          </cell>
          <cell r="B242" t="str">
            <v>Kazi Marouf</v>
          </cell>
          <cell r="C242">
            <v>600025</v>
          </cell>
          <cell r="D242" t="str">
            <v>PC OEB Reporting</v>
          </cell>
          <cell r="E242">
            <v>0</v>
          </cell>
          <cell r="F242">
            <v>0</v>
          </cell>
          <cell r="G242">
            <v>0</v>
          </cell>
          <cell r="I242">
            <v>0</v>
          </cell>
        </row>
        <row r="243">
          <cell r="A243">
            <v>600026</v>
          </cell>
          <cell r="B243" t="str">
            <v>Kazi Marouf</v>
          </cell>
          <cell r="C243">
            <v>600026</v>
          </cell>
          <cell r="D243" t="str">
            <v>PC Maintenance-Sentinal Lights Lbr &amp; Exp</v>
          </cell>
          <cell r="E243">
            <v>0</v>
          </cell>
          <cell r="F243">
            <v>22449.96</v>
          </cell>
          <cell r="G243">
            <v>-22449.96</v>
          </cell>
          <cell r="I243">
            <v>22449.96</v>
          </cell>
        </row>
        <row r="244">
          <cell r="A244">
            <v>600027</v>
          </cell>
          <cell r="B244" t="str">
            <v>Kazi Marouf</v>
          </cell>
          <cell r="C244">
            <v>600027</v>
          </cell>
          <cell r="D244" t="str">
            <v>PC Maintenance-Lights Labour &amp; Expense</v>
          </cell>
          <cell r="E244">
            <v>1696.08</v>
          </cell>
          <cell r="F244">
            <v>47399.96</v>
          </cell>
          <cell r="G244">
            <v>-45703.88</v>
          </cell>
          <cell r="I244">
            <v>47399.96</v>
          </cell>
        </row>
        <row r="245">
          <cell r="A245">
            <v>600040</v>
          </cell>
          <cell r="B245" t="str">
            <v>Kazi Marouf</v>
          </cell>
          <cell r="C245">
            <v>600040</v>
          </cell>
          <cell r="D245" t="str">
            <v>PC Maintenance-Poles, Towers &amp; Fixtures</v>
          </cell>
          <cell r="E245">
            <v>24607.360000000001</v>
          </cell>
          <cell r="F245">
            <v>0</v>
          </cell>
          <cell r="G245">
            <v>24607.360000000001</v>
          </cell>
          <cell r="I245">
            <v>0</v>
          </cell>
        </row>
        <row r="246">
          <cell r="A246">
            <v>600120</v>
          </cell>
          <cell r="B246" t="str">
            <v>Kazi Marouf</v>
          </cell>
          <cell r="C246">
            <v>600120</v>
          </cell>
          <cell r="D246" t="str">
            <v>PC-Maintenance of Scada System</v>
          </cell>
          <cell r="E246">
            <v>22195.33</v>
          </cell>
          <cell r="F246">
            <v>56000.03</v>
          </cell>
          <cell r="G246">
            <v>-33804.699999999997</v>
          </cell>
          <cell r="I246">
            <v>56000.03</v>
          </cell>
        </row>
        <row r="247">
          <cell r="A247">
            <v>600123</v>
          </cell>
          <cell r="B247" t="str">
            <v>Kazi Marouf</v>
          </cell>
          <cell r="C247">
            <v>600123</v>
          </cell>
          <cell r="D247" t="str">
            <v>PC - Supervision System Assets</v>
          </cell>
          <cell r="E247">
            <v>0</v>
          </cell>
          <cell r="F247">
            <v>0</v>
          </cell>
          <cell r="G247">
            <v>0</v>
          </cell>
          <cell r="I247">
            <v>0</v>
          </cell>
        </row>
        <row r="248">
          <cell r="A248">
            <v>600122</v>
          </cell>
          <cell r="B248" t="str">
            <v>Kazi Marouf</v>
          </cell>
          <cell r="C248">
            <v>600122</v>
          </cell>
          <cell r="D248" t="str">
            <v>PC Utiltismart services</v>
          </cell>
          <cell r="E248">
            <v>47235.55</v>
          </cell>
          <cell r="F248">
            <v>42000</v>
          </cell>
          <cell r="G248">
            <v>5235.5500000000029</v>
          </cell>
          <cell r="I248">
            <v>42000</v>
          </cell>
        </row>
        <row r="249">
          <cell r="A249">
            <v>0</v>
          </cell>
          <cell r="D249" t="str">
            <v>Settled to CC 2600 via secondary cost elements</v>
          </cell>
          <cell r="E249">
            <v>682920.27</v>
          </cell>
          <cell r="F249">
            <v>1025615.1499999999</v>
          </cell>
          <cell r="G249">
            <v>-342694.88000000006</v>
          </cell>
          <cell r="I249">
            <v>1025615.1099999999</v>
          </cell>
        </row>
        <row r="250">
          <cell r="A250">
            <v>2600</v>
          </cell>
          <cell r="B250" t="str">
            <v>Kazi Marouf</v>
          </cell>
          <cell r="C250">
            <v>2600</v>
          </cell>
          <cell r="D250" t="str">
            <v>Distribution-PC</v>
          </cell>
          <cell r="E250">
            <v>3773.4899999999907</v>
          </cell>
          <cell r="F250">
            <v>-143999.99999999988</v>
          </cell>
          <cell r="G250">
            <v>147773.48999999987</v>
          </cell>
          <cell r="I250">
            <v>-144000</v>
          </cell>
        </row>
        <row r="251">
          <cell r="A251">
            <v>0</v>
          </cell>
          <cell r="D251" t="str">
            <v>Total for Cost Center 2600 :</v>
          </cell>
          <cell r="E251">
            <v>686693.76</v>
          </cell>
          <cell r="F251">
            <v>881615.15</v>
          </cell>
          <cell r="G251">
            <v>-194921.39</v>
          </cell>
          <cell r="I251">
            <v>881615.10999999987</v>
          </cell>
        </row>
        <row r="252">
          <cell r="A252">
            <v>0</v>
          </cell>
        </row>
        <row r="253">
          <cell r="A253">
            <v>0</v>
          </cell>
        </row>
        <row r="254">
          <cell r="A254">
            <v>0</v>
          </cell>
          <cell r="D254" t="str">
            <v>Total Port Colborne Distribution</v>
          </cell>
          <cell r="E254">
            <v>686693.76</v>
          </cell>
          <cell r="F254">
            <v>881615.15</v>
          </cell>
          <cell r="G254">
            <v>-194921.39</v>
          </cell>
          <cell r="I254">
            <v>881615.10999999987</v>
          </cell>
        </row>
        <row r="255">
          <cell r="A255">
            <v>0</v>
          </cell>
          <cell r="B255" t="str">
            <v>PORT COLBORNE ADMINISTRATION</v>
          </cell>
        </row>
        <row r="256">
          <cell r="A256">
            <v>600028</v>
          </cell>
          <cell r="B256" t="str">
            <v>Cathy Timms</v>
          </cell>
          <cell r="C256">
            <v>600028</v>
          </cell>
          <cell r="D256" t="str">
            <v>PC-Environ, H&amp;S Compliance Project</v>
          </cell>
          <cell r="E256">
            <v>0</v>
          </cell>
          <cell r="F256">
            <v>0</v>
          </cell>
          <cell r="G256">
            <v>0</v>
          </cell>
          <cell r="I256">
            <v>0</v>
          </cell>
        </row>
        <row r="257">
          <cell r="A257">
            <v>600080</v>
          </cell>
          <cell r="B257" t="str">
            <v>B Desrosiers</v>
          </cell>
          <cell r="C257">
            <v>600080</v>
          </cell>
          <cell r="D257" t="str">
            <v>PC General Maintenance</v>
          </cell>
          <cell r="E257">
            <v>42584.68</v>
          </cell>
          <cell r="F257">
            <v>142699.96</v>
          </cell>
          <cell r="G257">
            <v>-100115.28</v>
          </cell>
          <cell r="I257">
            <v>142699.96</v>
          </cell>
        </row>
        <row r="258">
          <cell r="A258">
            <v>0</v>
          </cell>
          <cell r="D258" t="str">
            <v>Settled to CC 2610 via 60100</v>
          </cell>
          <cell r="E258">
            <v>42584.68</v>
          </cell>
          <cell r="F258">
            <v>142699.96</v>
          </cell>
          <cell r="G258">
            <v>-100115.28</v>
          </cell>
          <cell r="I258">
            <v>142699.96</v>
          </cell>
        </row>
        <row r="259">
          <cell r="A259">
            <v>2610</v>
          </cell>
          <cell r="B259" t="str">
            <v>Harry Clutterbuck</v>
          </cell>
          <cell r="C259">
            <v>2610</v>
          </cell>
          <cell r="D259" t="str">
            <v xml:space="preserve">PC Administrative Operating Expenses </v>
          </cell>
          <cell r="E259">
            <v>190146.18</v>
          </cell>
          <cell r="F259">
            <v>156600.00000000003</v>
          </cell>
          <cell r="G259">
            <v>33546.179999999964</v>
          </cell>
          <cell r="I259">
            <v>156600</v>
          </cell>
        </row>
        <row r="260">
          <cell r="A260">
            <v>0</v>
          </cell>
          <cell r="D260" t="str">
            <v>Total for Cost Center 2610 :</v>
          </cell>
          <cell r="E260">
            <v>232730.86</v>
          </cell>
          <cell r="F260">
            <v>299299.96000000002</v>
          </cell>
          <cell r="G260">
            <v>-66569.100000000035</v>
          </cell>
          <cell r="I260">
            <v>299299.95999999996</v>
          </cell>
        </row>
        <row r="261">
          <cell r="A261">
            <v>0</v>
          </cell>
        </row>
        <row r="262">
          <cell r="A262">
            <v>2699</v>
          </cell>
          <cell r="B262" t="str">
            <v>Glen King</v>
          </cell>
          <cell r="C262">
            <v>2699</v>
          </cell>
          <cell r="D262" t="str">
            <v>Intercompany Services</v>
          </cell>
          <cell r="E262">
            <v>71950.149999999994</v>
          </cell>
          <cell r="F262">
            <v>127000</v>
          </cell>
          <cell r="G262">
            <v>-55049.850000000006</v>
          </cell>
          <cell r="I262">
            <v>127000</v>
          </cell>
        </row>
        <row r="263">
          <cell r="A263">
            <v>0</v>
          </cell>
        </row>
        <row r="264">
          <cell r="A264">
            <v>0</v>
          </cell>
          <cell r="D264" t="str">
            <v xml:space="preserve">Total Port Colborne Administration </v>
          </cell>
          <cell r="E264">
            <v>304681.01</v>
          </cell>
          <cell r="F264">
            <v>426299.96</v>
          </cell>
          <cell r="G264">
            <v>-121618.95000000001</v>
          </cell>
          <cell r="I264">
            <v>426299.95999999996</v>
          </cell>
        </row>
        <row r="265">
          <cell r="A265">
            <v>0</v>
          </cell>
        </row>
        <row r="266">
          <cell r="A266">
            <v>0</v>
          </cell>
        </row>
        <row r="267">
          <cell r="A267">
            <v>0</v>
          </cell>
          <cell r="B267" t="str">
            <v>PORT COLBORNE CUSTOMER SERVICE</v>
          </cell>
        </row>
        <row r="268">
          <cell r="A268">
            <v>0</v>
          </cell>
        </row>
        <row r="269">
          <cell r="A269">
            <v>600060</v>
          </cell>
          <cell r="B269" t="str">
            <v>K. Carmichael</v>
          </cell>
          <cell r="C269">
            <v>600060</v>
          </cell>
          <cell r="D269" t="str">
            <v>PC Customer Collections</v>
          </cell>
          <cell r="E269">
            <v>107510.34</v>
          </cell>
          <cell r="F269">
            <v>53399.96</v>
          </cell>
          <cell r="G269">
            <v>54110.38</v>
          </cell>
          <cell r="I269">
            <v>53399.96</v>
          </cell>
        </row>
        <row r="270">
          <cell r="A270">
            <v>600061</v>
          </cell>
          <cell r="B270" t="str">
            <v>K. Carmichael</v>
          </cell>
          <cell r="C270">
            <v>600061</v>
          </cell>
          <cell r="D270" t="str">
            <v>PC Customer Reads</v>
          </cell>
          <cell r="E270">
            <v>151570.14000000001</v>
          </cell>
          <cell r="F270">
            <v>113134.96</v>
          </cell>
          <cell r="G270">
            <v>38435.180000000008</v>
          </cell>
          <cell r="I270">
            <v>113134.96</v>
          </cell>
        </row>
        <row r="271">
          <cell r="A271">
            <v>600062</v>
          </cell>
          <cell r="B271" t="str">
            <v>K. Carmichael</v>
          </cell>
          <cell r="C271">
            <v>600062</v>
          </cell>
          <cell r="D271" t="str">
            <v>PC Customer Disconnections</v>
          </cell>
          <cell r="E271">
            <v>15799.27</v>
          </cell>
          <cell r="F271">
            <v>31000.04</v>
          </cell>
          <cell r="G271">
            <v>-15200.77</v>
          </cell>
          <cell r="I271">
            <v>31000.04</v>
          </cell>
        </row>
        <row r="272">
          <cell r="A272">
            <v>600124</v>
          </cell>
          <cell r="B272" t="str">
            <v>K. Carmichael</v>
          </cell>
          <cell r="C272">
            <v>600124</v>
          </cell>
          <cell r="D272" t="str">
            <v>PC General Customer Service Expense</v>
          </cell>
          <cell r="E272">
            <v>0</v>
          </cell>
          <cell r="F272">
            <v>0</v>
          </cell>
          <cell r="G272">
            <v>0</v>
          </cell>
        </row>
        <row r="273">
          <cell r="A273">
            <v>600125</v>
          </cell>
          <cell r="B273" t="str">
            <v>K. Carmichael</v>
          </cell>
          <cell r="C273">
            <v>600125</v>
          </cell>
          <cell r="D273" t="str">
            <v>PC Customer Service Supervision</v>
          </cell>
          <cell r="E273">
            <v>0</v>
          </cell>
          <cell r="F273">
            <v>0</v>
          </cell>
          <cell r="G273">
            <v>0</v>
          </cell>
        </row>
        <row r="274">
          <cell r="A274">
            <v>600126</v>
          </cell>
          <cell r="B274" t="str">
            <v>K. Carmichael</v>
          </cell>
          <cell r="C274">
            <v>600126</v>
          </cell>
          <cell r="D274" t="str">
            <v>PC Bad Debts Provision</v>
          </cell>
          <cell r="E274">
            <v>123308.3</v>
          </cell>
          <cell r="F274">
            <v>0</v>
          </cell>
          <cell r="G274">
            <v>123308.3</v>
          </cell>
        </row>
        <row r="275">
          <cell r="A275">
            <v>300620</v>
          </cell>
          <cell r="B275" t="str">
            <v>K. Carmichael</v>
          </cell>
          <cell r="C275">
            <v>300620</v>
          </cell>
          <cell r="D275" t="str">
            <v>PC-Port Colborne Billing by Fort Erie</v>
          </cell>
          <cell r="E275">
            <v>181290.56</v>
          </cell>
          <cell r="F275">
            <v>217000</v>
          </cell>
          <cell r="G275">
            <v>-35709.440000000002</v>
          </cell>
          <cell r="I275">
            <v>217000</v>
          </cell>
        </row>
        <row r="276">
          <cell r="A276">
            <v>0</v>
          </cell>
          <cell r="D276" t="str">
            <v>Settled to CC 2615 via 60100 :</v>
          </cell>
          <cell r="E276">
            <v>579478.61</v>
          </cell>
          <cell r="F276">
            <v>414534.96</v>
          </cell>
          <cell r="G276">
            <v>164943.64999999997</v>
          </cell>
          <cell r="I276">
            <v>414534.96</v>
          </cell>
        </row>
        <row r="277">
          <cell r="A277">
            <v>2615</v>
          </cell>
          <cell r="B277" t="str">
            <v>K. Carmichael</v>
          </cell>
          <cell r="C277">
            <v>2615</v>
          </cell>
          <cell r="D277" t="str">
            <v>PC Customer Service Operating Expenses</v>
          </cell>
          <cell r="E277">
            <v>96362.180000000051</v>
          </cell>
          <cell r="F277">
            <v>145301.74999999994</v>
          </cell>
          <cell r="G277">
            <v>-48939.569999999891</v>
          </cell>
          <cell r="I277">
            <v>145301.75</v>
          </cell>
        </row>
        <row r="278">
          <cell r="A278">
            <v>0</v>
          </cell>
          <cell r="B278" t="str">
            <v xml:space="preserve"> </v>
          </cell>
          <cell r="D278" t="str">
            <v>Total Port Colborne Customer Service 2615</v>
          </cell>
          <cell r="E278">
            <v>675840.79</v>
          </cell>
          <cell r="F278">
            <v>559836.71</v>
          </cell>
          <cell r="G278">
            <v>116004.08000000007</v>
          </cell>
          <cell r="I278">
            <v>559836.71</v>
          </cell>
        </row>
        <row r="279">
          <cell r="A279">
            <v>0</v>
          </cell>
        </row>
        <row r="280">
          <cell r="A280">
            <v>0</v>
          </cell>
          <cell r="D280" t="str">
            <v xml:space="preserve">Total for Port Colborne </v>
          </cell>
          <cell r="E280">
            <v>1667215.56</v>
          </cell>
          <cell r="F280">
            <v>1867751.8199999998</v>
          </cell>
          <cell r="G280">
            <v>-200536.25999999995</v>
          </cell>
          <cell r="I280">
            <v>1867751.7799999998</v>
          </cell>
        </row>
        <row r="281">
          <cell r="A281">
            <v>0</v>
          </cell>
        </row>
        <row r="282">
          <cell r="A282">
            <v>0</v>
          </cell>
        </row>
        <row r="283">
          <cell r="A283">
            <v>0</v>
          </cell>
        </row>
        <row r="284">
          <cell r="A284">
            <v>0</v>
          </cell>
          <cell r="B284" t="str">
            <v>CANADIAN NIAGARA POWER INC.</v>
          </cell>
        </row>
        <row r="285">
          <cell r="A285">
            <v>0</v>
          </cell>
          <cell r="B285" t="str">
            <v>Summary of Operating Expenses:  by Order &amp; Cost Center</v>
          </cell>
        </row>
        <row r="286">
          <cell r="A286">
            <v>0</v>
          </cell>
          <cell r="B286" t="str">
            <v>Actual vs Plan - Year to Date</v>
          </cell>
        </row>
        <row r="287">
          <cell r="A287">
            <v>0</v>
          </cell>
          <cell r="B287" t="str">
            <v>for the twelve month period ended December 31, 2004</v>
          </cell>
        </row>
        <row r="288">
          <cell r="A288">
            <v>0</v>
          </cell>
        </row>
        <row r="289">
          <cell r="A289" t="str">
            <v xml:space="preserve"> Order/CC</v>
          </cell>
          <cell r="B289" t="str">
            <v>Responsibility</v>
          </cell>
          <cell r="C289" t="str">
            <v xml:space="preserve"> Order/CC</v>
          </cell>
          <cell r="D289" t="str">
            <v>Description</v>
          </cell>
          <cell r="E289" t="str">
            <v>Actual</v>
          </cell>
          <cell r="F289" t="str">
            <v>Plan</v>
          </cell>
          <cell r="G289" t="str">
            <v>Variance</v>
          </cell>
          <cell r="I289" t="str">
            <v>Total Plan</v>
          </cell>
        </row>
        <row r="290">
          <cell r="A290">
            <v>0</v>
          </cell>
        </row>
        <row r="291">
          <cell r="A291">
            <v>0</v>
          </cell>
          <cell r="B291" t="str">
            <v>EASTERN ONTARIO POWER DISTRIBUTION</v>
          </cell>
        </row>
        <row r="292">
          <cell r="A292">
            <v>0</v>
          </cell>
          <cell r="B292" t="str">
            <v>Distribution</v>
          </cell>
        </row>
        <row r="293">
          <cell r="A293">
            <v>710046</v>
          </cell>
          <cell r="B293" t="str">
            <v>Kazi Marouf</v>
          </cell>
          <cell r="C293">
            <v>710046</v>
          </cell>
          <cell r="D293" t="str">
            <v>EOP-Substations Mgmt Function</v>
          </cell>
          <cell r="E293">
            <v>5100</v>
          </cell>
          <cell r="F293">
            <v>7140</v>
          </cell>
          <cell r="G293">
            <v>-2040</v>
          </cell>
          <cell r="I293">
            <v>7140</v>
          </cell>
        </row>
        <row r="294">
          <cell r="A294">
            <v>710047</v>
          </cell>
          <cell r="B294" t="str">
            <v>Kazi Marouf</v>
          </cell>
          <cell r="C294">
            <v>710047</v>
          </cell>
          <cell r="D294" t="str">
            <v>EOP-System Planning</v>
          </cell>
          <cell r="E294">
            <v>4295</v>
          </cell>
          <cell r="F294">
            <v>6325.04</v>
          </cell>
          <cell r="G294">
            <v>-2030.04</v>
          </cell>
          <cell r="I294">
            <v>6325</v>
          </cell>
        </row>
        <row r="295">
          <cell r="A295">
            <v>710048</v>
          </cell>
          <cell r="B295" t="str">
            <v>Kazi Marouf</v>
          </cell>
          <cell r="C295">
            <v>710048</v>
          </cell>
          <cell r="D295" t="str">
            <v>EOP-Mgmt of T&amp;D</v>
          </cell>
          <cell r="E295">
            <v>12325</v>
          </cell>
          <cell r="F295">
            <v>18997.560000000001</v>
          </cell>
          <cell r="G295">
            <v>-6672.5600000000013</v>
          </cell>
          <cell r="I295">
            <v>18997.560000000001</v>
          </cell>
        </row>
        <row r="296">
          <cell r="A296">
            <v>0</v>
          </cell>
          <cell r="E296">
            <v>21720</v>
          </cell>
          <cell r="F296">
            <v>32462.600000000002</v>
          </cell>
          <cell r="G296">
            <v>-10742.600000000002</v>
          </cell>
          <cell r="I296">
            <v>32462.560000000001</v>
          </cell>
        </row>
        <row r="297">
          <cell r="A297">
            <v>2701</v>
          </cell>
          <cell r="B297" t="str">
            <v>Kazi Marouf</v>
          </cell>
          <cell r="C297">
            <v>2701</v>
          </cell>
          <cell r="D297" t="str">
            <v>General Operations</v>
          </cell>
          <cell r="E297">
            <v>-21720</v>
          </cell>
          <cell r="F297">
            <v>-300117.18</v>
          </cell>
          <cell r="G297">
            <v>278397.18</v>
          </cell>
          <cell r="I297">
            <v>-300117.18</v>
          </cell>
        </row>
        <row r="298">
          <cell r="A298">
            <v>0</v>
          </cell>
          <cell r="D298" t="str">
            <v>Total for Cost Center 2701</v>
          </cell>
          <cell r="E298">
            <v>0</v>
          </cell>
          <cell r="F298">
            <v>-267654.58</v>
          </cell>
          <cell r="G298">
            <v>267654.58</v>
          </cell>
          <cell r="I298">
            <v>-267654.62</v>
          </cell>
        </row>
        <row r="299">
          <cell r="A299">
            <v>0</v>
          </cell>
        </row>
        <row r="300">
          <cell r="A300">
            <v>710000</v>
          </cell>
          <cell r="B300" t="str">
            <v>Kazi Marouf</v>
          </cell>
          <cell r="C300">
            <v>710000</v>
          </cell>
          <cell r="D300" t="str">
            <v>EOP-Operation Supervision &amp; Engineering</v>
          </cell>
          <cell r="E300">
            <v>7800</v>
          </cell>
          <cell r="F300">
            <v>0</v>
          </cell>
          <cell r="G300">
            <v>7800</v>
          </cell>
        </row>
        <row r="301">
          <cell r="A301">
            <v>710001</v>
          </cell>
          <cell r="B301" t="str">
            <v>Kazi Marouf</v>
          </cell>
          <cell r="C301">
            <v>710001</v>
          </cell>
          <cell r="D301" t="str">
            <v>EOP-Load Dispatching Operations</v>
          </cell>
          <cell r="E301">
            <v>595</v>
          </cell>
          <cell r="F301">
            <v>7735.04</v>
          </cell>
          <cell r="G301">
            <v>-7140.04</v>
          </cell>
          <cell r="I301">
            <v>7735.04</v>
          </cell>
        </row>
        <row r="302">
          <cell r="A302">
            <v>710002</v>
          </cell>
          <cell r="B302" t="str">
            <v>Kazi Marouf</v>
          </cell>
          <cell r="C302">
            <v>710002</v>
          </cell>
          <cell r="D302" t="str">
            <v>EOP-Station Buildings and Fixtures Exp</v>
          </cell>
          <cell r="E302">
            <v>1183.8</v>
          </cell>
          <cell r="F302">
            <v>12225.04</v>
          </cell>
          <cell r="G302">
            <v>-11041.240000000002</v>
          </cell>
          <cell r="I302">
            <v>12225.04</v>
          </cell>
        </row>
        <row r="303">
          <cell r="A303">
            <v>710005</v>
          </cell>
          <cell r="B303" t="str">
            <v>Kazi Marouf</v>
          </cell>
          <cell r="C303">
            <v>710005</v>
          </cell>
          <cell r="D303" t="str">
            <v>EOP-OH Dist Lines &amp; Feeder Oper Lbr</v>
          </cell>
          <cell r="E303">
            <v>5185.96</v>
          </cell>
          <cell r="F303">
            <v>55249.96</v>
          </cell>
          <cell r="G303">
            <v>-50064</v>
          </cell>
          <cell r="I303">
            <v>55249.96</v>
          </cell>
        </row>
        <row r="304">
          <cell r="A304">
            <v>710006</v>
          </cell>
          <cell r="B304" t="str">
            <v>Kazi Marouf</v>
          </cell>
          <cell r="C304">
            <v>710006</v>
          </cell>
          <cell r="D304" t="str">
            <v>EOP-OH Dist Lines &amp; Feeder Supplie &amp; exp</v>
          </cell>
          <cell r="E304">
            <v>22234.91</v>
          </cell>
          <cell r="F304">
            <v>5600</v>
          </cell>
          <cell r="G304">
            <v>16634.91</v>
          </cell>
          <cell r="I304">
            <v>5600</v>
          </cell>
        </row>
        <row r="305">
          <cell r="A305">
            <v>710007</v>
          </cell>
          <cell r="B305" t="str">
            <v>Kazi Marouf</v>
          </cell>
          <cell r="C305">
            <v>710007</v>
          </cell>
          <cell r="D305" t="str">
            <v>EOP-OH Dist Transformers Operations</v>
          </cell>
          <cell r="E305">
            <v>21670.79</v>
          </cell>
          <cell r="F305">
            <v>20850</v>
          </cell>
          <cell r="G305">
            <v>820.79000000000087</v>
          </cell>
          <cell r="I305">
            <v>20850</v>
          </cell>
        </row>
        <row r="306">
          <cell r="A306">
            <v>710009</v>
          </cell>
          <cell r="B306" t="str">
            <v>Kazi Marouf</v>
          </cell>
          <cell r="C306">
            <v>710009</v>
          </cell>
          <cell r="D306" t="str">
            <v>EOP-UG Dist Lines &amp; Feeder Suppl &amp; Exp</v>
          </cell>
          <cell r="E306">
            <v>951.99</v>
          </cell>
          <cell r="F306">
            <v>14500</v>
          </cell>
          <cell r="G306">
            <v>-13548.01</v>
          </cell>
          <cell r="I306">
            <v>14500</v>
          </cell>
        </row>
        <row r="307">
          <cell r="A307">
            <v>710010</v>
          </cell>
          <cell r="B307" t="str">
            <v>Kazi Marouf</v>
          </cell>
          <cell r="C307">
            <v>710010</v>
          </cell>
          <cell r="D307" t="str">
            <v>EOP-UG Dist Transformers Operations</v>
          </cell>
          <cell r="E307">
            <v>2322.5</v>
          </cell>
          <cell r="F307">
            <v>0</v>
          </cell>
          <cell r="G307">
            <v>2322.5</v>
          </cell>
        </row>
        <row r="308">
          <cell r="A308">
            <v>710011</v>
          </cell>
          <cell r="B308" t="str">
            <v>Kazi Marouf</v>
          </cell>
          <cell r="C308">
            <v>710011</v>
          </cell>
          <cell r="D308" t="str">
            <v>EOP-Meter Expenses</v>
          </cell>
          <cell r="E308">
            <v>9632.98</v>
          </cell>
          <cell r="F308">
            <v>66674.960000000006</v>
          </cell>
          <cell r="G308">
            <v>-57041.98000000001</v>
          </cell>
          <cell r="I308">
            <v>66674.960000000006</v>
          </cell>
        </row>
        <row r="309">
          <cell r="A309">
            <v>710012</v>
          </cell>
          <cell r="B309" t="str">
            <v>Kazi Marouf</v>
          </cell>
          <cell r="C309">
            <v>710012</v>
          </cell>
          <cell r="D309" t="str">
            <v>EOP-Customer Premises-Operating Labour</v>
          </cell>
          <cell r="E309">
            <v>1955</v>
          </cell>
          <cell r="F309">
            <v>0</v>
          </cell>
          <cell r="G309">
            <v>1955</v>
          </cell>
          <cell r="I309">
            <v>0</v>
          </cell>
        </row>
        <row r="310">
          <cell r="A310">
            <v>710013</v>
          </cell>
          <cell r="B310" t="str">
            <v>Kazi Marouf</v>
          </cell>
          <cell r="C310">
            <v>710013</v>
          </cell>
          <cell r="D310" t="str">
            <v>EOP- Customer Premises-Materials &amp; Expenses</v>
          </cell>
          <cell r="E310">
            <v>9.3699999999999992</v>
          </cell>
          <cell r="F310">
            <v>0</v>
          </cell>
          <cell r="G310">
            <v>9.3699999999999992</v>
          </cell>
        </row>
        <row r="311">
          <cell r="A311">
            <v>710014</v>
          </cell>
          <cell r="B311" t="str">
            <v>Kazi Marouf</v>
          </cell>
          <cell r="C311">
            <v>710014</v>
          </cell>
          <cell r="D311" t="str">
            <v>EOP-Miscellaneous Dist Expense</v>
          </cell>
          <cell r="E311">
            <v>97749.8</v>
          </cell>
          <cell r="F311">
            <v>162250.04</v>
          </cell>
          <cell r="G311">
            <v>-64500.240000000005</v>
          </cell>
          <cell r="I311">
            <v>162250.04</v>
          </cell>
        </row>
        <row r="312">
          <cell r="A312">
            <v>710015</v>
          </cell>
          <cell r="B312" t="str">
            <v>Kazi Marouf</v>
          </cell>
          <cell r="C312">
            <v>710015</v>
          </cell>
          <cell r="D312" t="str">
            <v>EOP-UG Dist Lines &amp; Feeder Rental Paid</v>
          </cell>
          <cell r="E312">
            <v>0</v>
          </cell>
          <cell r="F312">
            <v>1500</v>
          </cell>
          <cell r="G312">
            <v>-1500</v>
          </cell>
          <cell r="I312">
            <v>1500</v>
          </cell>
        </row>
        <row r="313">
          <cell r="A313">
            <v>710016</v>
          </cell>
          <cell r="B313" t="str">
            <v>Kazi Marouf</v>
          </cell>
          <cell r="C313">
            <v>710016</v>
          </cell>
          <cell r="D313" t="str">
            <v>EOP-OH Dist Lines &amp; Feeder Rental Paid</v>
          </cell>
          <cell r="E313">
            <v>0</v>
          </cell>
          <cell r="F313">
            <v>0</v>
          </cell>
          <cell r="G313">
            <v>0</v>
          </cell>
        </row>
        <row r="314">
          <cell r="A314">
            <v>710017</v>
          </cell>
          <cell r="B314" t="str">
            <v>Kazi Marouf</v>
          </cell>
          <cell r="C314">
            <v>710017</v>
          </cell>
          <cell r="D314" t="str">
            <v>EOP-Other Rent</v>
          </cell>
          <cell r="E314">
            <v>255</v>
          </cell>
          <cell r="F314">
            <v>0</v>
          </cell>
          <cell r="G314">
            <v>255</v>
          </cell>
        </row>
        <row r="315">
          <cell r="A315">
            <v>710018</v>
          </cell>
          <cell r="B315" t="str">
            <v>Kazi Marouf</v>
          </cell>
          <cell r="C315">
            <v>710018</v>
          </cell>
          <cell r="D315" t="str">
            <v>EOP - Maint Supervision &amp; Engineering</v>
          </cell>
          <cell r="E315">
            <v>2221.2199999999998</v>
          </cell>
          <cell r="F315">
            <v>0</v>
          </cell>
          <cell r="G315">
            <v>2221.2199999999998</v>
          </cell>
          <cell r="I315">
            <v>0</v>
          </cell>
        </row>
        <row r="316">
          <cell r="A316">
            <v>710019</v>
          </cell>
          <cell r="B316" t="str">
            <v>Kazi Marouf</v>
          </cell>
          <cell r="C316">
            <v>710019</v>
          </cell>
          <cell r="D316" t="str">
            <v>EOP-Maint Buildings &amp; Fixtrues-Dist Stat</v>
          </cell>
          <cell r="E316">
            <v>3735.15</v>
          </cell>
          <cell r="F316">
            <v>21625</v>
          </cell>
          <cell r="G316">
            <v>-17889.849999999999</v>
          </cell>
          <cell r="I316">
            <v>21625</v>
          </cell>
        </row>
        <row r="317">
          <cell r="A317">
            <v>710020</v>
          </cell>
          <cell r="B317" t="str">
            <v>Kazi Marouf</v>
          </cell>
          <cell r="C317">
            <v>710020</v>
          </cell>
          <cell r="D317" t="str">
            <v>EOP-Maintenance Dist Station Equipment</v>
          </cell>
          <cell r="E317">
            <v>12789.66</v>
          </cell>
          <cell r="F317">
            <v>10170</v>
          </cell>
          <cell r="G317">
            <v>2619.66</v>
          </cell>
          <cell r="I317">
            <v>10170</v>
          </cell>
        </row>
        <row r="318">
          <cell r="A318">
            <v>710021</v>
          </cell>
          <cell r="B318" t="str">
            <v>Kazi Marouf</v>
          </cell>
          <cell r="C318">
            <v>710021</v>
          </cell>
          <cell r="D318" t="str">
            <v>EOP-Maintenance Poles, Towers &amp; Fixtures</v>
          </cell>
          <cell r="E318">
            <v>1532.4</v>
          </cell>
          <cell r="F318">
            <v>44175.040000000001</v>
          </cell>
          <cell r="G318">
            <v>-42642.64</v>
          </cell>
          <cell r="I318">
            <v>44175.040000000001</v>
          </cell>
        </row>
        <row r="319">
          <cell r="A319">
            <v>710022</v>
          </cell>
          <cell r="B319" t="str">
            <v>Kazi Marouf</v>
          </cell>
          <cell r="C319">
            <v>710022</v>
          </cell>
          <cell r="D319" t="str">
            <v>EOP-Maintenance OH Cond &amp; Devices</v>
          </cell>
          <cell r="E319">
            <v>48400.45</v>
          </cell>
          <cell r="F319">
            <v>3825</v>
          </cell>
          <cell r="G319">
            <v>44575.45</v>
          </cell>
          <cell r="I319">
            <v>3825</v>
          </cell>
        </row>
        <row r="320">
          <cell r="A320">
            <v>710023</v>
          </cell>
          <cell r="B320" t="str">
            <v>Kazi Marouf</v>
          </cell>
          <cell r="C320">
            <v>710023</v>
          </cell>
          <cell r="D320" t="str">
            <v>EOP-Maintenance Overhead Services</v>
          </cell>
          <cell r="E320">
            <v>16794.96</v>
          </cell>
          <cell r="F320">
            <v>20224.96</v>
          </cell>
          <cell r="G320">
            <v>-3430</v>
          </cell>
          <cell r="I320">
            <v>20224.96</v>
          </cell>
        </row>
        <row r="321">
          <cell r="A321">
            <v>710026</v>
          </cell>
          <cell r="B321" t="str">
            <v>Kazi Marouf</v>
          </cell>
          <cell r="C321">
            <v>710026</v>
          </cell>
          <cell r="D321" t="str">
            <v>EOP-Maintenance of UG Cond &amp; Devices</v>
          </cell>
          <cell r="E321">
            <v>2022.65</v>
          </cell>
          <cell r="F321">
            <v>12775.04</v>
          </cell>
          <cell r="G321">
            <v>-10752.390000000001</v>
          </cell>
          <cell r="I321">
            <v>12775.04</v>
          </cell>
        </row>
        <row r="322">
          <cell r="A322">
            <v>710027</v>
          </cell>
          <cell r="B322" t="str">
            <v>Kazi Marouf</v>
          </cell>
          <cell r="C322">
            <v>710027</v>
          </cell>
          <cell r="D322" t="str">
            <v>EOP-Maintenance of Underground Services</v>
          </cell>
          <cell r="E322">
            <v>4151.7</v>
          </cell>
          <cell r="F322">
            <v>5675.04</v>
          </cell>
          <cell r="G322">
            <v>-1523.3400000000001</v>
          </cell>
          <cell r="I322">
            <v>5675.04</v>
          </cell>
        </row>
        <row r="323">
          <cell r="A323">
            <v>710028</v>
          </cell>
          <cell r="B323" t="str">
            <v>Kazi Marouf</v>
          </cell>
          <cell r="C323">
            <v>710028</v>
          </cell>
          <cell r="D323" t="str">
            <v>EOP-Maintenance of Line Transformers</v>
          </cell>
          <cell r="E323">
            <v>7633.21</v>
          </cell>
          <cell r="F323">
            <v>7524.96</v>
          </cell>
          <cell r="G323">
            <v>108.25</v>
          </cell>
          <cell r="I323">
            <v>7524.96</v>
          </cell>
        </row>
        <row r="324">
          <cell r="A324">
            <v>710029</v>
          </cell>
          <cell r="B324" t="str">
            <v>Kazi Marouf</v>
          </cell>
          <cell r="C324">
            <v>710029</v>
          </cell>
          <cell r="D324" t="str">
            <v>EOP-Maintenance of Meters</v>
          </cell>
          <cell r="E324">
            <v>37620.050000000003</v>
          </cell>
          <cell r="F324">
            <v>80325</v>
          </cell>
          <cell r="G324">
            <v>-42704.95</v>
          </cell>
          <cell r="I324">
            <v>80325</v>
          </cell>
        </row>
        <row r="325">
          <cell r="A325">
            <v>710024</v>
          </cell>
          <cell r="B325" t="str">
            <v>Kazi Marouf</v>
          </cell>
          <cell r="C325">
            <v>710024</v>
          </cell>
          <cell r="D325" t="str">
            <v>EOP-OH Dist Lines &amp; Feeders</v>
          </cell>
          <cell r="E325">
            <v>340</v>
          </cell>
          <cell r="F325">
            <v>0</v>
          </cell>
          <cell r="G325">
            <v>340</v>
          </cell>
        </row>
        <row r="326">
          <cell r="A326">
            <v>710036</v>
          </cell>
          <cell r="B326" t="str">
            <v>Kazi Marouf</v>
          </cell>
          <cell r="C326">
            <v>710036</v>
          </cell>
          <cell r="D326" t="str">
            <v>EOP-Streetlight Maintenance</v>
          </cell>
          <cell r="E326">
            <v>20748.84</v>
          </cell>
          <cell r="F326">
            <v>9725.0400000000009</v>
          </cell>
          <cell r="G326">
            <v>11023.8</v>
          </cell>
          <cell r="I326">
            <v>9725.0400000000009</v>
          </cell>
        </row>
        <row r="327">
          <cell r="A327">
            <v>710037</v>
          </cell>
          <cell r="B327" t="str">
            <v>Kazi Marouf</v>
          </cell>
          <cell r="C327">
            <v>710037</v>
          </cell>
          <cell r="D327" t="str">
            <v>EOP-Sentinal Lights Maintenance</v>
          </cell>
          <cell r="E327">
            <v>990</v>
          </cell>
          <cell r="F327">
            <v>5475.04</v>
          </cell>
          <cell r="G327">
            <v>-4485.04</v>
          </cell>
          <cell r="I327">
            <v>5475.04</v>
          </cell>
        </row>
        <row r="328">
          <cell r="A328">
            <v>710045</v>
          </cell>
          <cell r="B328" t="str">
            <v>Kazi Marouf</v>
          </cell>
          <cell r="C328">
            <v>710045</v>
          </cell>
          <cell r="D328" t="str">
            <v>EOP-Utilismart Services</v>
          </cell>
          <cell r="E328">
            <v>36640.699999999997</v>
          </cell>
          <cell r="F328">
            <v>32292</v>
          </cell>
          <cell r="G328">
            <v>4348.6999999999971</v>
          </cell>
          <cell r="I328">
            <v>32292</v>
          </cell>
        </row>
        <row r="329">
          <cell r="A329">
            <v>710051</v>
          </cell>
          <cell r="B329" t="str">
            <v>Kazi Marouf</v>
          </cell>
          <cell r="C329">
            <v>710051</v>
          </cell>
          <cell r="D329" t="str">
            <v>EOP - Supervison System Assets</v>
          </cell>
          <cell r="E329">
            <v>0</v>
          </cell>
          <cell r="F329">
            <v>0</v>
          </cell>
          <cell r="G329">
            <v>0</v>
          </cell>
          <cell r="I329">
            <v>0</v>
          </cell>
        </row>
        <row r="330">
          <cell r="A330">
            <v>710050</v>
          </cell>
          <cell r="B330" t="str">
            <v>Kazi Marouf</v>
          </cell>
          <cell r="C330">
            <v>710050</v>
          </cell>
          <cell r="D330" t="str">
            <v>EOP-BOUNDARIES PROJECT</v>
          </cell>
          <cell r="E330">
            <v>4372.17</v>
          </cell>
          <cell r="F330">
            <v>0</v>
          </cell>
          <cell r="G330">
            <v>4372.17</v>
          </cell>
          <cell r="I330">
            <v>0</v>
          </cell>
        </row>
        <row r="331">
          <cell r="A331">
            <v>0</v>
          </cell>
          <cell r="D331" t="str">
            <v>Settled to CC 2700 via secondary cost elements</v>
          </cell>
          <cell r="E331">
            <v>371540.26</v>
          </cell>
          <cell r="F331">
            <v>600397.16000000015</v>
          </cell>
          <cell r="G331">
            <v>-228856.90000000014</v>
          </cell>
          <cell r="I331">
            <v>600397.16000000015</v>
          </cell>
        </row>
        <row r="332">
          <cell r="A332">
            <v>2700</v>
          </cell>
          <cell r="B332" t="str">
            <v>Kazi Marouf</v>
          </cell>
          <cell r="C332">
            <v>2700</v>
          </cell>
          <cell r="D332" t="str">
            <v>EOP Distribution</v>
          </cell>
          <cell r="E332">
            <v>51425.820000000007</v>
          </cell>
          <cell r="F332">
            <v>0</v>
          </cell>
          <cell r="G332">
            <v>51425.820000000007</v>
          </cell>
          <cell r="I332">
            <v>0</v>
          </cell>
        </row>
        <row r="333">
          <cell r="A333">
            <v>0</v>
          </cell>
          <cell r="E333">
            <v>422966.08</v>
          </cell>
          <cell r="F333">
            <v>600397.16000000015</v>
          </cell>
          <cell r="G333">
            <v>-177431.08000000013</v>
          </cell>
          <cell r="I333">
            <v>600397.16000000015</v>
          </cell>
        </row>
        <row r="334">
          <cell r="A334">
            <v>0</v>
          </cell>
        </row>
        <row r="335">
          <cell r="A335">
            <v>0</v>
          </cell>
          <cell r="D335" t="str">
            <v>Total EOP Distribution</v>
          </cell>
          <cell r="E335">
            <v>422966.08</v>
          </cell>
          <cell r="F335">
            <v>332742.58000000013</v>
          </cell>
          <cell r="G335">
            <v>90223.499999999884</v>
          </cell>
          <cell r="I335">
            <v>332742.54000000015</v>
          </cell>
        </row>
        <row r="336">
          <cell r="A336">
            <v>0</v>
          </cell>
        </row>
        <row r="337">
          <cell r="A337">
            <v>0</v>
          </cell>
          <cell r="B337" t="str">
            <v>Customer Service &amp; Propoerty</v>
          </cell>
        </row>
        <row r="338">
          <cell r="A338">
            <v>710034</v>
          </cell>
          <cell r="B338" t="str">
            <v>K. Carmichael</v>
          </cell>
          <cell r="C338">
            <v>710034</v>
          </cell>
          <cell r="D338" t="str">
            <v>EOP-Customer Billing</v>
          </cell>
          <cell r="E338">
            <v>69595.710000000006</v>
          </cell>
          <cell r="F338">
            <v>67000</v>
          </cell>
          <cell r="G338">
            <v>2595.7100000000064</v>
          </cell>
          <cell r="I338">
            <v>67000</v>
          </cell>
        </row>
        <row r="339">
          <cell r="A339">
            <v>710035</v>
          </cell>
          <cell r="B339" t="str">
            <v>Blaine Desrosiers</v>
          </cell>
          <cell r="C339">
            <v>710035</v>
          </cell>
          <cell r="D339" t="str">
            <v>EOP-Service Center Maintenance</v>
          </cell>
          <cell r="E339">
            <v>24080.55</v>
          </cell>
          <cell r="F339">
            <v>65525</v>
          </cell>
          <cell r="G339">
            <v>-41444.449999999997</v>
          </cell>
          <cell r="I339">
            <v>65525</v>
          </cell>
        </row>
        <row r="340">
          <cell r="A340">
            <v>710040</v>
          </cell>
          <cell r="B340" t="str">
            <v>K. Carmichael</v>
          </cell>
          <cell r="C340">
            <v>710040</v>
          </cell>
          <cell r="D340" t="str">
            <v>EOP-Customer Disconnections</v>
          </cell>
          <cell r="E340">
            <v>7231.82</v>
          </cell>
          <cell r="F340">
            <v>11550</v>
          </cell>
          <cell r="G340">
            <v>-4318.18</v>
          </cell>
          <cell r="I340">
            <v>11550</v>
          </cell>
        </row>
        <row r="341">
          <cell r="A341">
            <v>710041</v>
          </cell>
          <cell r="B341" t="str">
            <v>K. Carmichael</v>
          </cell>
          <cell r="C341">
            <v>710041</v>
          </cell>
          <cell r="D341" t="str">
            <v>EOP-Customer Reads</v>
          </cell>
          <cell r="E341">
            <v>73150.570000000007</v>
          </cell>
          <cell r="F341">
            <v>52250.04</v>
          </cell>
          <cell r="G341">
            <v>20900.530000000006</v>
          </cell>
          <cell r="I341">
            <v>52250.04</v>
          </cell>
        </row>
        <row r="342">
          <cell r="A342">
            <v>710042</v>
          </cell>
          <cell r="B342" t="str">
            <v>K. Carmichael</v>
          </cell>
          <cell r="C342">
            <v>710042</v>
          </cell>
          <cell r="D342" t="str">
            <v>EOP-Customer Collections</v>
          </cell>
          <cell r="E342">
            <v>3352.5</v>
          </cell>
          <cell r="F342">
            <v>14300.04</v>
          </cell>
          <cell r="G342">
            <v>-10947.54</v>
          </cell>
          <cell r="I342">
            <v>14300.04</v>
          </cell>
        </row>
        <row r="343">
          <cell r="A343">
            <v>710043</v>
          </cell>
          <cell r="B343" t="str">
            <v>Blaine Desrosiers</v>
          </cell>
          <cell r="C343">
            <v>710043</v>
          </cell>
          <cell r="D343" t="str">
            <v>EOP-General Fleet Maintenance</v>
          </cell>
          <cell r="E343">
            <v>85</v>
          </cell>
          <cell r="F343">
            <v>4125</v>
          </cell>
          <cell r="G343">
            <v>-4040</v>
          </cell>
          <cell r="I343">
            <v>4125</v>
          </cell>
        </row>
        <row r="344">
          <cell r="A344">
            <v>710044</v>
          </cell>
          <cell r="B344" t="str">
            <v>Cathy Timms</v>
          </cell>
          <cell r="C344">
            <v>710044</v>
          </cell>
          <cell r="D344" t="str">
            <v>EOP-Joint Health &amp; Safety Committee</v>
          </cell>
          <cell r="E344">
            <v>0</v>
          </cell>
          <cell r="F344">
            <v>5524.96</v>
          </cell>
          <cell r="G344">
            <v>-5524.96</v>
          </cell>
          <cell r="I344">
            <v>5524.96</v>
          </cell>
        </row>
        <row r="345">
          <cell r="A345">
            <v>710052</v>
          </cell>
          <cell r="B345" t="str">
            <v>K. Carmichael</v>
          </cell>
          <cell r="C345">
            <v>710052</v>
          </cell>
          <cell r="D345" t="str">
            <v>EOP - Customer Service Supervision</v>
          </cell>
          <cell r="E345">
            <v>0</v>
          </cell>
          <cell r="F345">
            <v>0</v>
          </cell>
          <cell r="G345">
            <v>0</v>
          </cell>
          <cell r="I345">
            <v>0</v>
          </cell>
        </row>
        <row r="346">
          <cell r="A346">
            <v>710053</v>
          </cell>
          <cell r="B346" t="str">
            <v>K. Carmichael</v>
          </cell>
          <cell r="C346">
            <v>710053</v>
          </cell>
          <cell r="D346" t="str">
            <v>EOP- Bad Debts Provision</v>
          </cell>
          <cell r="E346">
            <v>41744.58</v>
          </cell>
          <cell r="F346">
            <v>0</v>
          </cell>
          <cell r="G346">
            <v>41744.58</v>
          </cell>
          <cell r="I346">
            <v>0</v>
          </cell>
        </row>
        <row r="347">
          <cell r="A347">
            <v>710049</v>
          </cell>
          <cell r="B347" t="str">
            <v>K. Carmichael</v>
          </cell>
          <cell r="C347">
            <v>710049</v>
          </cell>
          <cell r="D347" t="str">
            <v>EOP-General Customer Service Expense</v>
          </cell>
          <cell r="E347">
            <v>3918.75</v>
          </cell>
          <cell r="F347">
            <v>0</v>
          </cell>
          <cell r="G347">
            <v>3918.75</v>
          </cell>
          <cell r="I347">
            <v>0</v>
          </cell>
        </row>
        <row r="348">
          <cell r="A348">
            <v>0</v>
          </cell>
          <cell r="D348" t="str">
            <v>Settled to CC 2702 via secondary cost elements</v>
          </cell>
          <cell r="E348">
            <v>223159.48000000004</v>
          </cell>
          <cell r="F348">
            <v>220275.04</v>
          </cell>
          <cell r="G348">
            <v>2884.4400000000169</v>
          </cell>
          <cell r="I348">
            <v>220275.04</v>
          </cell>
        </row>
        <row r="349">
          <cell r="A349">
            <v>2702</v>
          </cell>
          <cell r="B349" t="str">
            <v>Carmichael/Desrosiers</v>
          </cell>
          <cell r="C349">
            <v>2702</v>
          </cell>
          <cell r="D349" t="str">
            <v>EOP Customer Service &amp; Property Maintenance</v>
          </cell>
          <cell r="E349">
            <v>140047.85999999999</v>
          </cell>
          <cell r="F349">
            <v>113983.85</v>
          </cell>
          <cell r="G349">
            <v>26064.00999999998</v>
          </cell>
          <cell r="I349">
            <v>113983.85</v>
          </cell>
        </row>
        <row r="350">
          <cell r="A350">
            <v>2715</v>
          </cell>
          <cell r="C350">
            <v>2715</v>
          </cell>
          <cell r="D350" t="str">
            <v xml:space="preserve">Total Customer Service &amp; Property </v>
          </cell>
          <cell r="E350">
            <v>363207.34</v>
          </cell>
          <cell r="F350">
            <v>334258.89</v>
          </cell>
          <cell r="G350">
            <v>28948.450000000012</v>
          </cell>
          <cell r="I350">
            <v>334258.89</v>
          </cell>
        </row>
        <row r="351">
          <cell r="A351">
            <v>0</v>
          </cell>
          <cell r="B351" t="str">
            <v>Administration</v>
          </cell>
        </row>
        <row r="352">
          <cell r="A352">
            <v>2710</v>
          </cell>
          <cell r="B352" t="str">
            <v>Harry Clutterbuck</v>
          </cell>
          <cell r="C352">
            <v>2710</v>
          </cell>
          <cell r="D352" t="str">
            <v>EOP Administration</v>
          </cell>
          <cell r="E352">
            <v>160840.48000000001</v>
          </cell>
          <cell r="F352">
            <v>472700</v>
          </cell>
          <cell r="G352">
            <v>-311859.52</v>
          </cell>
          <cell r="I352">
            <v>472700</v>
          </cell>
        </row>
        <row r="353">
          <cell r="A353">
            <v>0</v>
          </cell>
        </row>
        <row r="354">
          <cell r="A354">
            <v>2721</v>
          </cell>
          <cell r="B354" t="str">
            <v>Harry Clutterbuck</v>
          </cell>
          <cell r="C354">
            <v>2721</v>
          </cell>
          <cell r="D354" t="str">
            <v>EOP-Finance Clearing</v>
          </cell>
          <cell r="E354">
            <v>-52258</v>
          </cell>
          <cell r="F354">
            <v>0</v>
          </cell>
          <cell r="G354">
            <v>-52258</v>
          </cell>
        </row>
        <row r="355">
          <cell r="A355">
            <v>0</v>
          </cell>
        </row>
        <row r="356">
          <cell r="A356">
            <v>2799</v>
          </cell>
          <cell r="B356" t="str">
            <v>Glen King</v>
          </cell>
          <cell r="C356">
            <v>2799</v>
          </cell>
          <cell r="D356" t="str">
            <v>EOP-Intercompany</v>
          </cell>
          <cell r="E356">
            <v>129174.84</v>
          </cell>
          <cell r="F356">
            <v>127000</v>
          </cell>
          <cell r="G356">
            <v>2174.8399999999965</v>
          </cell>
          <cell r="I356">
            <v>127000</v>
          </cell>
        </row>
        <row r="357">
          <cell r="A357">
            <v>0</v>
          </cell>
        </row>
        <row r="358">
          <cell r="A358">
            <v>0</v>
          </cell>
          <cell r="D358" t="str">
            <v>Total Administration</v>
          </cell>
          <cell r="E358">
            <v>237757.32</v>
          </cell>
          <cell r="F358">
            <v>599700</v>
          </cell>
          <cell r="G358">
            <v>-361942.68</v>
          </cell>
          <cell r="I358">
            <v>599700</v>
          </cell>
        </row>
        <row r="359">
          <cell r="A359">
            <v>0</v>
          </cell>
        </row>
        <row r="360">
          <cell r="A360">
            <v>0</v>
          </cell>
          <cell r="D360" t="str">
            <v>Total Operating for EOP</v>
          </cell>
          <cell r="E360">
            <v>1023930.74</v>
          </cell>
          <cell r="F360">
            <v>1266701.4700000002</v>
          </cell>
          <cell r="G360">
            <v>-242770.73000000021</v>
          </cell>
          <cell r="I360">
            <v>1266701.4300000002</v>
          </cell>
        </row>
      </sheetData>
      <sheetData sheetId="18" refreshError="1">
        <row r="1">
          <cell r="B1" t="str">
            <v>CORNWALL ELECTRIC</v>
          </cell>
        </row>
        <row r="2">
          <cell r="B2" t="str">
            <v>Summary of Operating Expenses:  by Order &amp; Cost Center</v>
          </cell>
        </row>
        <row r="3">
          <cell r="B3" t="str">
            <v>Actual vs Plan - Year to Date</v>
          </cell>
        </row>
        <row r="4">
          <cell r="B4" t="str">
            <v>for the twelve month period ended December 31, 2004</v>
          </cell>
        </row>
        <row r="6">
          <cell r="B6" t="str">
            <v>Responsibility</v>
          </cell>
          <cell r="C6" t="str">
            <v xml:space="preserve"> Order/CC</v>
          </cell>
          <cell r="D6" t="str">
            <v>Description</v>
          </cell>
          <cell r="E6" t="str">
            <v>Actual</v>
          </cell>
          <cell r="F6" t="str">
            <v>Plan</v>
          </cell>
          <cell r="G6" t="str">
            <v>Variance</v>
          </cell>
          <cell r="I6" t="str">
            <v>Total Plan</v>
          </cell>
          <cell r="K6" t="str">
            <v>Forecast 2004</v>
          </cell>
          <cell r="M6" t="str">
            <v>Comments</v>
          </cell>
        </row>
        <row r="9">
          <cell r="B9" t="str">
            <v>DISTRIBUTION</v>
          </cell>
        </row>
        <row r="11">
          <cell r="A11">
            <v>700077</v>
          </cell>
          <cell r="B11" t="str">
            <v>Kazi Marouf</v>
          </cell>
          <cell r="C11">
            <v>700077</v>
          </cell>
          <cell r="D11" t="str">
            <v>Cornwall-Mgmt of T&amp;D</v>
          </cell>
          <cell r="E11">
            <v>18700</v>
          </cell>
          <cell r="F11">
            <v>28475.040000000001</v>
          </cell>
          <cell r="G11">
            <v>-9775.0400000000009</v>
          </cell>
          <cell r="I11">
            <v>28475.040000000001</v>
          </cell>
          <cell r="K11">
            <v>28475</v>
          </cell>
        </row>
        <row r="12">
          <cell r="A12">
            <v>7200</v>
          </cell>
          <cell r="B12" t="str">
            <v>Kazi Marouf</v>
          </cell>
          <cell r="C12">
            <v>7200</v>
          </cell>
          <cell r="D12" t="str">
            <v>Cornwall Common Operations</v>
          </cell>
          <cell r="E12">
            <v>34000.07</v>
          </cell>
          <cell r="F12">
            <v>10200</v>
          </cell>
          <cell r="G12">
            <v>23800.07</v>
          </cell>
          <cell r="I12">
            <v>10200</v>
          </cell>
          <cell r="K12">
            <v>40000</v>
          </cell>
          <cell r="M12" t="str">
            <v>MP Oct 11</v>
          </cell>
        </row>
        <row r="13">
          <cell r="A13">
            <v>0</v>
          </cell>
          <cell r="D13" t="str">
            <v>Total for Common Operations</v>
          </cell>
          <cell r="E13">
            <v>52700.07</v>
          </cell>
          <cell r="F13">
            <v>38675.040000000001</v>
          </cell>
          <cell r="G13">
            <v>14025.029999999999</v>
          </cell>
          <cell r="I13">
            <v>38675.040000000001</v>
          </cell>
          <cell r="K13">
            <v>68475</v>
          </cell>
        </row>
        <row r="14">
          <cell r="A14">
            <v>0</v>
          </cell>
        </row>
        <row r="15">
          <cell r="A15">
            <v>7201</v>
          </cell>
          <cell r="B15" t="str">
            <v>Kazi Marouf</v>
          </cell>
          <cell r="C15">
            <v>7201</v>
          </cell>
          <cell r="D15" t="str">
            <v>Cornwall Line</v>
          </cell>
          <cell r="E15">
            <v>0</v>
          </cell>
          <cell r="F15">
            <v>-197428.7</v>
          </cell>
          <cell r="G15">
            <v>197428.7</v>
          </cell>
          <cell r="I15">
            <v>-197290.79</v>
          </cell>
          <cell r="K15">
            <v>-197290.79</v>
          </cell>
          <cell r="M15" t="str">
            <v>labour hours to be reallocated in July to orders and capital.MP</v>
          </cell>
        </row>
        <row r="16">
          <cell r="A16">
            <v>0</v>
          </cell>
        </row>
        <row r="17">
          <cell r="A17">
            <v>7202</v>
          </cell>
          <cell r="B17" t="str">
            <v>Kazi Marouf</v>
          </cell>
          <cell r="C17">
            <v>7202</v>
          </cell>
          <cell r="D17" t="str">
            <v>Cornwall Planning &amp; Engineering</v>
          </cell>
          <cell r="E17">
            <v>0</v>
          </cell>
          <cell r="F17">
            <v>0.02</v>
          </cell>
          <cell r="G17">
            <v>-0.02</v>
          </cell>
          <cell r="K17">
            <v>0</v>
          </cell>
        </row>
        <row r="18">
          <cell r="A18">
            <v>0</v>
          </cell>
        </row>
        <row r="19">
          <cell r="A19">
            <v>700076</v>
          </cell>
          <cell r="B19" t="str">
            <v>Kazi Marouf</v>
          </cell>
          <cell r="C19">
            <v>700076</v>
          </cell>
          <cell r="D19" t="str">
            <v>Cornwall-Substations Mgmt Function</v>
          </cell>
          <cell r="E19">
            <v>9860</v>
          </cell>
          <cell r="F19">
            <v>14194.96</v>
          </cell>
          <cell r="G19">
            <v>-4334.9599999999991</v>
          </cell>
          <cell r="I19">
            <v>14194.96</v>
          </cell>
          <cell r="K19">
            <v>14194.96</v>
          </cell>
        </row>
        <row r="20">
          <cell r="A20">
            <v>7203</v>
          </cell>
          <cell r="B20" t="str">
            <v>Kazi Marouf</v>
          </cell>
          <cell r="C20">
            <v>7203</v>
          </cell>
          <cell r="D20" t="str">
            <v>Cornwall Substations</v>
          </cell>
          <cell r="E20">
            <v>-9860</v>
          </cell>
          <cell r="F20">
            <v>-14194.48</v>
          </cell>
          <cell r="G20">
            <v>4334.4799999999996</v>
          </cell>
          <cell r="I20">
            <v>-14194.96</v>
          </cell>
          <cell r="K20">
            <v>-14194.96</v>
          </cell>
        </row>
        <row r="21">
          <cell r="A21">
            <v>0</v>
          </cell>
          <cell r="D21" t="str">
            <v>Total for Substations</v>
          </cell>
          <cell r="E21">
            <v>0</v>
          </cell>
          <cell r="F21">
            <v>0.47999999999956344</v>
          </cell>
          <cell r="G21">
            <v>-0.47999999999956344</v>
          </cell>
          <cell r="I21">
            <v>0</v>
          </cell>
          <cell r="K21">
            <v>0</v>
          </cell>
        </row>
        <row r="22">
          <cell r="A22">
            <v>0</v>
          </cell>
        </row>
        <row r="23">
          <cell r="A23">
            <v>0</v>
          </cell>
          <cell r="D23" t="str">
            <v>Total Cornwall Operations</v>
          </cell>
          <cell r="E23">
            <v>52700.07</v>
          </cell>
          <cell r="F23">
            <v>-158753.16</v>
          </cell>
          <cell r="G23">
            <v>211453.23</v>
          </cell>
          <cell r="I23">
            <v>-158615.75</v>
          </cell>
          <cell r="K23">
            <v>-128815.79000000001</v>
          </cell>
        </row>
        <row r="24">
          <cell r="A24">
            <v>0</v>
          </cell>
        </row>
        <row r="25">
          <cell r="A25">
            <v>700000</v>
          </cell>
          <cell r="B25" t="str">
            <v>Kazi Marouf</v>
          </cell>
          <cell r="C25">
            <v>700000</v>
          </cell>
          <cell r="D25" t="str">
            <v>Cornwall-Transmission Lines Operation</v>
          </cell>
          <cell r="E25">
            <v>13084.03</v>
          </cell>
          <cell r="F25">
            <v>5600</v>
          </cell>
          <cell r="G25">
            <v>7484.0300000000007</v>
          </cell>
          <cell r="I25">
            <v>5600</v>
          </cell>
          <cell r="K25">
            <v>12000</v>
          </cell>
        </row>
        <row r="26">
          <cell r="A26">
            <v>700001</v>
          </cell>
          <cell r="B26" t="str">
            <v>Kazi Marouf</v>
          </cell>
          <cell r="C26">
            <v>700001</v>
          </cell>
          <cell r="D26" t="str">
            <v>Cornwall-Transmission Lines Maintenance</v>
          </cell>
          <cell r="E26">
            <v>14526.28</v>
          </cell>
          <cell r="F26">
            <v>18050</v>
          </cell>
          <cell r="G26">
            <v>-3523.7199999999993</v>
          </cell>
          <cell r="I26">
            <v>18050</v>
          </cell>
          <cell r="K26">
            <v>18050</v>
          </cell>
        </row>
        <row r="27">
          <cell r="A27">
            <v>700002</v>
          </cell>
          <cell r="B27" t="str">
            <v>Kazi Marouf</v>
          </cell>
          <cell r="C27">
            <v>700002</v>
          </cell>
          <cell r="D27" t="str">
            <v>Cornwall-Transmission Lines ROW</v>
          </cell>
          <cell r="E27">
            <v>7420</v>
          </cell>
          <cell r="F27">
            <v>6800</v>
          </cell>
          <cell r="G27">
            <v>620</v>
          </cell>
          <cell r="I27">
            <v>6800</v>
          </cell>
          <cell r="K27">
            <v>8000</v>
          </cell>
          <cell r="M27" t="str">
            <v>MP DEC 13</v>
          </cell>
        </row>
        <row r="28">
          <cell r="A28">
            <v>700003</v>
          </cell>
          <cell r="B28" t="str">
            <v>Kazi Marouf</v>
          </cell>
          <cell r="C28">
            <v>700003</v>
          </cell>
          <cell r="D28" t="str">
            <v>Cornwall-Station Buildings &amp; Fixt Expens</v>
          </cell>
          <cell r="E28">
            <v>22907.46</v>
          </cell>
          <cell r="F28">
            <v>39600</v>
          </cell>
          <cell r="G28">
            <v>-16692.54</v>
          </cell>
          <cell r="I28">
            <v>39600</v>
          </cell>
          <cell r="K28">
            <v>28000</v>
          </cell>
          <cell r="M28" t="str">
            <v>MP Oct 11  Nov 4</v>
          </cell>
        </row>
        <row r="29">
          <cell r="A29">
            <v>700004</v>
          </cell>
          <cell r="B29" t="str">
            <v>Kazi Marouf</v>
          </cell>
          <cell r="C29">
            <v>700004</v>
          </cell>
          <cell r="D29" t="str">
            <v>Cornwall-Maint Dist Station Equipment</v>
          </cell>
          <cell r="E29">
            <v>65034.42</v>
          </cell>
          <cell r="F29">
            <v>83225.070000000007</v>
          </cell>
          <cell r="G29">
            <v>-18190.650000000009</v>
          </cell>
          <cell r="I29">
            <v>83225.070000000007</v>
          </cell>
          <cell r="K29">
            <v>75000</v>
          </cell>
          <cell r="M29" t="str">
            <v>MP DEC13</v>
          </cell>
        </row>
        <row r="30">
          <cell r="A30">
            <v>700005</v>
          </cell>
          <cell r="B30" t="str">
            <v>Kazi Marouf</v>
          </cell>
          <cell r="C30">
            <v>700005</v>
          </cell>
          <cell r="D30" t="str">
            <v>Cornwall-Dist Sation Equip-Supp&amp;Exp</v>
          </cell>
          <cell r="E30">
            <v>13807.04</v>
          </cell>
          <cell r="F30">
            <v>79125.039999999994</v>
          </cell>
          <cell r="G30">
            <v>-65317.999999999993</v>
          </cell>
          <cell r="I30">
            <v>79125.039999999994</v>
          </cell>
          <cell r="K30">
            <v>20000</v>
          </cell>
          <cell r="M30" t="str">
            <v>MP Oct 11  Nov 4</v>
          </cell>
        </row>
        <row r="31">
          <cell r="A31">
            <v>700006</v>
          </cell>
          <cell r="B31" t="str">
            <v>Kazi Marouf</v>
          </cell>
          <cell r="C31">
            <v>700006</v>
          </cell>
          <cell r="D31" t="str">
            <v>Cornwall-OH Dist Lines &amp; Feeder Supp&amp;Exp</v>
          </cell>
          <cell r="E31">
            <v>278570.90000000002</v>
          </cell>
          <cell r="F31">
            <v>-0.11</v>
          </cell>
          <cell r="G31">
            <v>278571.01</v>
          </cell>
          <cell r="K31">
            <v>300000</v>
          </cell>
          <cell r="M31" t="str">
            <v>MP Oct 11</v>
          </cell>
        </row>
        <row r="32">
          <cell r="A32">
            <v>700007</v>
          </cell>
          <cell r="B32" t="str">
            <v>Kazi Marouf</v>
          </cell>
          <cell r="C32">
            <v>700007</v>
          </cell>
          <cell r="D32" t="str">
            <v>Cornwall-Maint of OH Cond &amp; Devices</v>
          </cell>
          <cell r="E32">
            <v>84739.33</v>
          </cell>
          <cell r="F32">
            <v>21700.240000000002</v>
          </cell>
          <cell r="G32">
            <v>63039.09</v>
          </cell>
          <cell r="I32">
            <v>21700.240000000002</v>
          </cell>
          <cell r="K32">
            <v>80000</v>
          </cell>
          <cell r="M32" t="str">
            <v>MP DEC 13</v>
          </cell>
        </row>
        <row r="33">
          <cell r="A33">
            <v>700009</v>
          </cell>
          <cell r="B33" t="str">
            <v>Kazi Marouf</v>
          </cell>
          <cell r="C33">
            <v>700009</v>
          </cell>
          <cell r="D33" t="str">
            <v>Cornwall-UG Dist Lines &amp; Feeder Supp&amp;Exp</v>
          </cell>
          <cell r="E33">
            <v>211161.47</v>
          </cell>
          <cell r="F33">
            <v>-0.17</v>
          </cell>
          <cell r="G33">
            <v>211161.64</v>
          </cell>
          <cell r="K33">
            <v>220000</v>
          </cell>
          <cell r="M33" t="str">
            <v>MP DEC 13 11</v>
          </cell>
        </row>
        <row r="34">
          <cell r="A34">
            <v>700010</v>
          </cell>
          <cell r="B34" t="str">
            <v>Kazi Marouf</v>
          </cell>
          <cell r="C34">
            <v>700010</v>
          </cell>
          <cell r="D34" t="str">
            <v>Cornwall-Maint of UG Cond &amp; Devices</v>
          </cell>
          <cell r="E34">
            <v>56242.61</v>
          </cell>
          <cell r="F34">
            <v>80600.23</v>
          </cell>
          <cell r="G34">
            <v>-24357.619999999995</v>
          </cell>
          <cell r="I34">
            <v>80600.23</v>
          </cell>
          <cell r="K34">
            <v>65600.23</v>
          </cell>
          <cell r="M34" t="str">
            <v>KM updated by -$15K</v>
          </cell>
        </row>
        <row r="35">
          <cell r="A35">
            <v>700011</v>
          </cell>
          <cell r="B35" t="str">
            <v>Kazi Marouf</v>
          </cell>
          <cell r="C35">
            <v>700011</v>
          </cell>
          <cell r="D35" t="str">
            <v>Cornwall-OH Distribution Transformers</v>
          </cell>
          <cell r="E35">
            <v>25931.01</v>
          </cell>
          <cell r="F35">
            <v>84675</v>
          </cell>
          <cell r="G35">
            <v>-58743.990000000005</v>
          </cell>
          <cell r="I35">
            <v>84675</v>
          </cell>
          <cell r="K35">
            <v>34000</v>
          </cell>
          <cell r="M35" t="str">
            <v>MP 12 04</v>
          </cell>
        </row>
        <row r="36">
          <cell r="A36">
            <v>700012</v>
          </cell>
          <cell r="B36" t="str">
            <v>Kazi Marouf</v>
          </cell>
          <cell r="C36">
            <v>700012</v>
          </cell>
          <cell r="D36" t="str">
            <v>Cornwall-Maint of Line Transformers</v>
          </cell>
          <cell r="E36">
            <v>20401.59</v>
          </cell>
          <cell r="F36">
            <v>44975</v>
          </cell>
          <cell r="G36">
            <v>-24573.41</v>
          </cell>
          <cell r="I36">
            <v>44975</v>
          </cell>
          <cell r="K36">
            <v>28000</v>
          </cell>
          <cell r="M36" t="str">
            <v>MP 12 04</v>
          </cell>
        </row>
        <row r="37">
          <cell r="A37">
            <v>700020</v>
          </cell>
          <cell r="B37" t="str">
            <v>Kazi Marouf</v>
          </cell>
          <cell r="C37">
            <v>700020</v>
          </cell>
          <cell r="D37" t="str">
            <v>Cornwall Meter Expenses</v>
          </cell>
          <cell r="E37">
            <v>80985.31</v>
          </cell>
          <cell r="F37">
            <v>204199.96</v>
          </cell>
          <cell r="G37">
            <v>-123214.65</v>
          </cell>
          <cell r="I37">
            <v>204199.96</v>
          </cell>
          <cell r="K37">
            <v>70000</v>
          </cell>
          <cell r="M37" t="str">
            <v>MP 12/04</v>
          </cell>
        </row>
        <row r="38">
          <cell r="A38">
            <v>700040</v>
          </cell>
          <cell r="B38" t="str">
            <v>Kazi Marouf</v>
          </cell>
          <cell r="C38">
            <v>700040</v>
          </cell>
          <cell r="D38" t="str">
            <v>Cornwall-Dist Stat Equip - Oper Labr</v>
          </cell>
          <cell r="E38">
            <v>88534.07</v>
          </cell>
          <cell r="F38">
            <v>79950</v>
          </cell>
          <cell r="G38">
            <v>8584.070000000007</v>
          </cell>
          <cell r="I38">
            <v>79950</v>
          </cell>
          <cell r="K38">
            <v>95000</v>
          </cell>
          <cell r="M38" t="str">
            <v>MP Oct 11</v>
          </cell>
        </row>
        <row r="39">
          <cell r="A39">
            <v>700041</v>
          </cell>
          <cell r="B39" t="str">
            <v>Kazi Marouf</v>
          </cell>
          <cell r="C39">
            <v>700041</v>
          </cell>
          <cell r="D39" t="str">
            <v>Cornwall-OH Dist Lines &amp; Feeder Oper Lbr</v>
          </cell>
          <cell r="E39">
            <v>224430.98</v>
          </cell>
          <cell r="F39">
            <v>593249.81999999995</v>
          </cell>
          <cell r="G39">
            <v>-368818.83999999997</v>
          </cell>
          <cell r="I39">
            <v>593249.81999999995</v>
          </cell>
          <cell r="K39">
            <v>230000</v>
          </cell>
          <cell r="M39" t="str">
            <v>MP 12/04reallocated 08/04, KM updated by $40K</v>
          </cell>
        </row>
        <row r="40">
          <cell r="A40">
            <v>700042</v>
          </cell>
          <cell r="B40" t="str">
            <v>Kazi Marouf</v>
          </cell>
          <cell r="C40">
            <v>700042</v>
          </cell>
          <cell r="D40" t="str">
            <v>Cornwall-UG Dist Lines &amp; Feeder Oper Lbr</v>
          </cell>
          <cell r="E40">
            <v>33111.919999999998</v>
          </cell>
          <cell r="F40">
            <v>222999.97</v>
          </cell>
          <cell r="G40">
            <v>-189888.05</v>
          </cell>
          <cell r="I40">
            <v>222999.97</v>
          </cell>
          <cell r="K40">
            <v>29000</v>
          </cell>
          <cell r="M40" t="str">
            <v>MP 12/04</v>
          </cell>
        </row>
        <row r="41">
          <cell r="A41">
            <v>700043</v>
          </cell>
          <cell r="B41" t="str">
            <v>Kazi Marouf</v>
          </cell>
          <cell r="C41">
            <v>700043</v>
          </cell>
          <cell r="D41" t="str">
            <v>Cornwall-UG Distribution Transformers</v>
          </cell>
          <cell r="E41">
            <v>7705.3</v>
          </cell>
          <cell r="F41">
            <v>8799.9599999999991</v>
          </cell>
          <cell r="G41">
            <v>-1094.6599999999989</v>
          </cell>
          <cell r="I41">
            <v>8799.9599999999991</v>
          </cell>
          <cell r="K41">
            <v>8799.9599999999991</v>
          </cell>
        </row>
        <row r="42">
          <cell r="A42">
            <v>700044</v>
          </cell>
          <cell r="B42" t="str">
            <v>Kazi Marouf</v>
          </cell>
          <cell r="C42">
            <v>700044</v>
          </cell>
          <cell r="D42" t="str">
            <v>Cornwall - Maintenance of Meters</v>
          </cell>
          <cell r="E42">
            <v>42854.12</v>
          </cell>
          <cell r="F42">
            <v>0</v>
          </cell>
          <cell r="G42">
            <v>42854.12</v>
          </cell>
          <cell r="K42">
            <v>30000</v>
          </cell>
          <cell r="M42" t="str">
            <v>MP Oct 11  Nov 4 DEC 04</v>
          </cell>
        </row>
        <row r="43">
          <cell r="A43">
            <v>700045</v>
          </cell>
          <cell r="B43" t="str">
            <v>Kazi Marouf</v>
          </cell>
          <cell r="C43">
            <v>700045</v>
          </cell>
          <cell r="D43" t="str">
            <v>Cornwall-Streetlighting &amp; Signal Systems</v>
          </cell>
          <cell r="E43">
            <v>1284.7</v>
          </cell>
          <cell r="F43">
            <v>0</v>
          </cell>
          <cell r="G43">
            <v>1284.7</v>
          </cell>
          <cell r="K43">
            <v>1200</v>
          </cell>
          <cell r="M43" t="str">
            <v>MP Oct 11</v>
          </cell>
        </row>
        <row r="44">
          <cell r="A44">
            <v>700046</v>
          </cell>
          <cell r="B44" t="str">
            <v>Kazi Marouf</v>
          </cell>
          <cell r="C44">
            <v>700046</v>
          </cell>
          <cell r="D44" t="str">
            <v>Cornwall Customer Premi- Oper lbr</v>
          </cell>
          <cell r="E44">
            <v>385</v>
          </cell>
          <cell r="F44">
            <v>0</v>
          </cell>
          <cell r="G44">
            <v>385</v>
          </cell>
          <cell r="K44">
            <v>500</v>
          </cell>
        </row>
        <row r="45">
          <cell r="A45">
            <v>700047</v>
          </cell>
          <cell r="B45" t="str">
            <v>Kazi Marouf</v>
          </cell>
          <cell r="C45">
            <v>700047</v>
          </cell>
          <cell r="D45" t="str">
            <v>Cornwall Customer Premise Mat &amp; Exp</v>
          </cell>
          <cell r="E45">
            <v>361.06</v>
          </cell>
          <cell r="F45">
            <v>0</v>
          </cell>
          <cell r="G45">
            <v>361.06</v>
          </cell>
          <cell r="K45">
            <v>500</v>
          </cell>
        </row>
        <row r="46">
          <cell r="A46">
            <v>700048</v>
          </cell>
          <cell r="B46" t="str">
            <v>Kazi Marouf</v>
          </cell>
          <cell r="C46">
            <v>700048</v>
          </cell>
          <cell r="D46" t="str">
            <v>Cornwall Misc Dist Expense</v>
          </cell>
          <cell r="E46">
            <v>208586.54</v>
          </cell>
          <cell r="F46">
            <v>3000</v>
          </cell>
          <cell r="G46">
            <v>205586.54</v>
          </cell>
          <cell r="I46">
            <v>3000</v>
          </cell>
          <cell r="K46">
            <v>133000</v>
          </cell>
          <cell r="M46" t="str">
            <v xml:space="preserve">MP reallocated. Planning hours to be transferred to General Expense Capital… dec 12/04 </v>
          </cell>
        </row>
        <row r="47">
          <cell r="A47">
            <v>700049</v>
          </cell>
          <cell r="B47" t="str">
            <v>Kazi Marouf</v>
          </cell>
          <cell r="C47">
            <v>700049</v>
          </cell>
          <cell r="D47" t="str">
            <v>Cornwall UG Dist Lines &amp; Feed-Rental Pd</v>
          </cell>
          <cell r="E47">
            <v>233.18</v>
          </cell>
          <cell r="F47">
            <v>0</v>
          </cell>
          <cell r="G47">
            <v>233.18</v>
          </cell>
          <cell r="K47">
            <v>200</v>
          </cell>
        </row>
        <row r="48">
          <cell r="A48">
            <v>700050</v>
          </cell>
          <cell r="B48" t="str">
            <v>Kazi Marouf</v>
          </cell>
          <cell r="C48">
            <v>700050</v>
          </cell>
          <cell r="D48" t="str">
            <v>Cornwall OH Dist Lines &amp; Feed-Rental Pd</v>
          </cell>
          <cell r="E48">
            <v>30</v>
          </cell>
          <cell r="F48">
            <v>0</v>
          </cell>
          <cell r="G48">
            <v>30</v>
          </cell>
          <cell r="K48">
            <v>100</v>
          </cell>
        </row>
        <row r="49">
          <cell r="A49">
            <v>700051</v>
          </cell>
          <cell r="B49" t="str">
            <v>Kazi Marouf</v>
          </cell>
          <cell r="C49">
            <v>700051</v>
          </cell>
          <cell r="D49" t="str">
            <v>Cornwall Other Rent</v>
          </cell>
          <cell r="E49">
            <v>340</v>
          </cell>
          <cell r="F49">
            <v>0</v>
          </cell>
          <cell r="G49">
            <v>340</v>
          </cell>
          <cell r="K49">
            <v>400</v>
          </cell>
        </row>
        <row r="50">
          <cell r="A50">
            <v>700052</v>
          </cell>
          <cell r="B50" t="str">
            <v>Kazi Marouf</v>
          </cell>
          <cell r="C50">
            <v>700052</v>
          </cell>
          <cell r="D50" t="str">
            <v>Cornwall Maint Supervision &amp; Engineering</v>
          </cell>
          <cell r="E50">
            <v>1360</v>
          </cell>
          <cell r="F50">
            <v>0</v>
          </cell>
          <cell r="G50">
            <v>1360</v>
          </cell>
          <cell r="K50">
            <v>3000</v>
          </cell>
        </row>
        <row r="51">
          <cell r="A51">
            <v>700053</v>
          </cell>
          <cell r="B51" t="str">
            <v>Kazi Marouf</v>
          </cell>
          <cell r="C51">
            <v>700053</v>
          </cell>
          <cell r="D51" t="str">
            <v>Cornwall Maint of Build &amp; Fix-Dist Stats</v>
          </cell>
          <cell r="E51">
            <v>255</v>
          </cell>
          <cell r="F51">
            <v>0</v>
          </cell>
          <cell r="G51">
            <v>255</v>
          </cell>
          <cell r="K51">
            <v>300</v>
          </cell>
        </row>
        <row r="52">
          <cell r="A52">
            <v>700054</v>
          </cell>
          <cell r="B52" t="str">
            <v>Kazi Marouf</v>
          </cell>
          <cell r="C52">
            <v>700054</v>
          </cell>
          <cell r="D52" t="str">
            <v>Cornwall Maint of Poles Towers &amp; Fixture</v>
          </cell>
          <cell r="E52">
            <v>15690.24</v>
          </cell>
          <cell r="F52">
            <v>691749.77</v>
          </cell>
          <cell r="G52">
            <v>-676059.53</v>
          </cell>
          <cell r="I52">
            <v>691749.77</v>
          </cell>
          <cell r="K52">
            <v>20000</v>
          </cell>
          <cell r="M52" t="str">
            <v>MP Oct 11 12/04</v>
          </cell>
        </row>
        <row r="53">
          <cell r="A53">
            <v>700055</v>
          </cell>
          <cell r="B53" t="str">
            <v>Kazi Marouf</v>
          </cell>
          <cell r="C53">
            <v>700055</v>
          </cell>
          <cell r="D53" t="str">
            <v>Cornwall Maintenance of OH Services</v>
          </cell>
          <cell r="E53">
            <v>139466.14000000001</v>
          </cell>
          <cell r="F53">
            <v>78224.89</v>
          </cell>
          <cell r="G53">
            <v>61241.250000000015</v>
          </cell>
          <cell r="I53">
            <v>78224.89</v>
          </cell>
          <cell r="K53">
            <v>128000</v>
          </cell>
          <cell r="M53" t="str">
            <v>MP Oct 11</v>
          </cell>
        </row>
        <row r="54">
          <cell r="A54">
            <v>700056</v>
          </cell>
          <cell r="B54" t="str">
            <v>Kazi Marouf</v>
          </cell>
          <cell r="C54">
            <v>700056</v>
          </cell>
          <cell r="D54" t="str">
            <v>Cornwall OH Dist Lines &amp; Feeders- ROW</v>
          </cell>
          <cell r="E54">
            <v>135347.65</v>
          </cell>
          <cell r="F54">
            <v>0</v>
          </cell>
          <cell r="G54">
            <v>135347.65</v>
          </cell>
          <cell r="K54">
            <v>135000</v>
          </cell>
          <cell r="M54" t="str">
            <v>MP Oct 11</v>
          </cell>
        </row>
        <row r="55">
          <cell r="A55">
            <v>700057</v>
          </cell>
          <cell r="B55" t="str">
            <v>Kazi Marouf</v>
          </cell>
          <cell r="C55">
            <v>700057</v>
          </cell>
          <cell r="D55" t="str">
            <v>Cornwall Maintenance of UG Conduit</v>
          </cell>
          <cell r="E55">
            <v>3835.85</v>
          </cell>
          <cell r="F55">
            <v>16449.96</v>
          </cell>
          <cell r="G55">
            <v>-12614.109999999999</v>
          </cell>
          <cell r="I55">
            <v>16449.96</v>
          </cell>
          <cell r="K55">
            <v>6000</v>
          </cell>
          <cell r="M55" t="str">
            <v>MP Oct 11 12/04</v>
          </cell>
        </row>
        <row r="56">
          <cell r="A56">
            <v>700058</v>
          </cell>
          <cell r="B56" t="str">
            <v>Kazi Marouf</v>
          </cell>
          <cell r="C56">
            <v>700058</v>
          </cell>
          <cell r="D56" t="str">
            <v>Cornwall Maintenance of UG Services</v>
          </cell>
          <cell r="E56">
            <v>40953.99</v>
          </cell>
          <cell r="F56">
            <v>26149.9</v>
          </cell>
          <cell r="G56">
            <v>14804.089999999997</v>
          </cell>
          <cell r="I56">
            <v>26149.9</v>
          </cell>
          <cell r="K56">
            <v>35000</v>
          </cell>
          <cell r="M56" t="str">
            <v>MP Oct 11</v>
          </cell>
        </row>
        <row r="57">
          <cell r="A57">
            <v>700059</v>
          </cell>
          <cell r="B57" t="str">
            <v>Kazi Marouf</v>
          </cell>
          <cell r="C57">
            <v>700059</v>
          </cell>
          <cell r="D57" t="str">
            <v>Cornwall Maint of Streetlights &amp; Signals</v>
          </cell>
          <cell r="E57">
            <v>10405.17</v>
          </cell>
          <cell r="F57">
            <v>18300</v>
          </cell>
          <cell r="G57">
            <v>-7894.83</v>
          </cell>
          <cell r="I57">
            <v>18300</v>
          </cell>
          <cell r="K57">
            <v>10000</v>
          </cell>
          <cell r="M57" t="str">
            <v>MP Oct 11</v>
          </cell>
        </row>
        <row r="58">
          <cell r="A58">
            <v>700060</v>
          </cell>
          <cell r="B58" t="str">
            <v>Kazi Marouf</v>
          </cell>
          <cell r="C58">
            <v>700060</v>
          </cell>
          <cell r="D58" t="str">
            <v>Cornwall Sentinal Lights - Labour</v>
          </cell>
          <cell r="E58">
            <v>3640</v>
          </cell>
          <cell r="F58">
            <v>12200</v>
          </cell>
          <cell r="G58">
            <v>-8560</v>
          </cell>
          <cell r="I58">
            <v>12200</v>
          </cell>
          <cell r="K58">
            <v>4000</v>
          </cell>
          <cell r="M58" t="str">
            <v>MP Oct 11 12/04</v>
          </cell>
        </row>
        <row r="59">
          <cell r="A59">
            <v>700061</v>
          </cell>
          <cell r="B59" t="str">
            <v>Kazi Marouf</v>
          </cell>
          <cell r="C59">
            <v>700061</v>
          </cell>
          <cell r="D59" t="str">
            <v>Cornwall Sentinal Lights -Material &amp; Exp</v>
          </cell>
          <cell r="E59">
            <v>1117.57</v>
          </cell>
          <cell r="F59">
            <v>2000</v>
          </cell>
          <cell r="G59">
            <v>-882.43000000000006</v>
          </cell>
          <cell r="I59">
            <v>2000</v>
          </cell>
          <cell r="K59">
            <v>2000</v>
          </cell>
          <cell r="M59" t="str">
            <v>MP 12/04</v>
          </cell>
        </row>
        <row r="60">
          <cell r="A60">
            <v>700062</v>
          </cell>
          <cell r="B60" t="str">
            <v>Kazi Marouf</v>
          </cell>
          <cell r="C60">
            <v>700062</v>
          </cell>
          <cell r="D60" t="str">
            <v>Cornwall Maint of Other Instal on Cust P</v>
          </cell>
          <cell r="E60">
            <v>69</v>
          </cell>
          <cell r="F60">
            <v>0</v>
          </cell>
          <cell r="G60">
            <v>69</v>
          </cell>
          <cell r="K60">
            <v>200</v>
          </cell>
          <cell r="M60" t="str">
            <v>MP 12/04</v>
          </cell>
        </row>
        <row r="61">
          <cell r="A61">
            <v>700065</v>
          </cell>
          <cell r="B61" t="str">
            <v>Kazi Marouf</v>
          </cell>
          <cell r="C61">
            <v>700065</v>
          </cell>
          <cell r="D61" t="str">
            <v>Cornwall - Scada System</v>
          </cell>
          <cell r="E61">
            <v>1078.83</v>
          </cell>
          <cell r="F61">
            <v>0</v>
          </cell>
          <cell r="G61">
            <v>1078.83</v>
          </cell>
          <cell r="K61">
            <v>0</v>
          </cell>
          <cell r="M61">
            <v>2000</v>
          </cell>
        </row>
        <row r="62">
          <cell r="A62">
            <v>700070</v>
          </cell>
          <cell r="B62" t="str">
            <v>Kazi Marouf</v>
          </cell>
          <cell r="C62">
            <v>700070</v>
          </cell>
          <cell r="D62" t="str">
            <v>Cornwall - City Main on Streetlights</v>
          </cell>
          <cell r="E62">
            <v>445</v>
          </cell>
          <cell r="F62">
            <v>0</v>
          </cell>
          <cell r="G62">
            <v>445</v>
          </cell>
          <cell r="I62">
            <v>0</v>
          </cell>
        </row>
        <row r="63">
          <cell r="A63">
            <v>700080</v>
          </cell>
          <cell r="B63" t="str">
            <v>Kazi Marouf</v>
          </cell>
          <cell r="C63">
            <v>700080</v>
          </cell>
          <cell r="D63" t="str">
            <v>Cornwall - Supervision System Assets</v>
          </cell>
          <cell r="E63">
            <v>3731.46</v>
          </cell>
          <cell r="F63">
            <v>0</v>
          </cell>
          <cell r="G63">
            <v>3731.46</v>
          </cell>
          <cell r="I63">
            <v>0</v>
          </cell>
        </row>
        <row r="64">
          <cell r="A64">
            <v>700082</v>
          </cell>
          <cell r="B64" t="str">
            <v>Kazi Marouf</v>
          </cell>
          <cell r="C64">
            <v>700082</v>
          </cell>
          <cell r="D64" t="str">
            <v>Cornwall - General Engineering Services</v>
          </cell>
          <cell r="E64">
            <v>91972.29</v>
          </cell>
          <cell r="F64">
            <v>0</v>
          </cell>
          <cell r="G64">
            <v>91972.29</v>
          </cell>
          <cell r="I64">
            <v>0</v>
          </cell>
          <cell r="K64">
            <v>6000</v>
          </cell>
        </row>
        <row r="65">
          <cell r="A65">
            <v>700078</v>
          </cell>
          <cell r="B65" t="str">
            <v>Kazi Marouf</v>
          </cell>
          <cell r="C65">
            <v>700078</v>
          </cell>
          <cell r="D65" t="str">
            <v>CE - BOUNDARIES PROJECT</v>
          </cell>
          <cell r="E65">
            <v>11000</v>
          </cell>
          <cell r="F65">
            <v>0</v>
          </cell>
          <cell r="G65">
            <v>11000</v>
          </cell>
          <cell r="I65">
            <v>0</v>
          </cell>
          <cell r="K65">
            <v>11000</v>
          </cell>
        </row>
        <row r="66">
          <cell r="A66">
            <v>0</v>
          </cell>
        </row>
        <row r="67">
          <cell r="A67">
            <v>0</v>
          </cell>
          <cell r="D67" t="str">
            <v>Settled to CC 7300 via secondary cost elements</v>
          </cell>
          <cell r="E67">
            <v>1963036.5100000002</v>
          </cell>
          <cell r="F67">
            <v>2421624.5300000003</v>
          </cell>
          <cell r="G67">
            <v>-458588.02</v>
          </cell>
          <cell r="I67">
            <v>2421624.8099999996</v>
          </cell>
          <cell r="K67">
            <v>1847850.19</v>
          </cell>
          <cell r="M67">
            <v>-573774.61999999965</v>
          </cell>
        </row>
        <row r="68">
          <cell r="A68">
            <v>7300</v>
          </cell>
          <cell r="B68" t="str">
            <v>Kazi Marouf</v>
          </cell>
          <cell r="C68">
            <v>7300</v>
          </cell>
          <cell r="D68" t="str">
            <v>Distribution</v>
          </cell>
          <cell r="E68">
            <v>26000.039999999804</v>
          </cell>
          <cell r="F68">
            <v>-104000.04000000004</v>
          </cell>
          <cell r="G68">
            <v>130000.07999999984</v>
          </cell>
          <cell r="I68">
            <v>-104000.04</v>
          </cell>
          <cell r="K68">
            <v>-104000</v>
          </cell>
          <cell r="M68" t="str">
            <v>Adj for Bad Debt Expense 2004.07.08 jfj. Removed bad debt adj. 2004.10.12 to order 700083</v>
          </cell>
        </row>
        <row r="69">
          <cell r="A69">
            <v>0</v>
          </cell>
          <cell r="D69" t="str">
            <v>Total for Cost Center 7300 :</v>
          </cell>
          <cell r="E69">
            <v>1989036.55</v>
          </cell>
          <cell r="F69">
            <v>2317624.4900000002</v>
          </cell>
          <cell r="G69">
            <v>-328587.94000000018</v>
          </cell>
          <cell r="I69">
            <v>2317624.7699999996</v>
          </cell>
          <cell r="K69">
            <v>1743850.19</v>
          </cell>
        </row>
        <row r="70">
          <cell r="A70">
            <v>0</v>
          </cell>
        </row>
        <row r="71">
          <cell r="A71">
            <v>700063</v>
          </cell>
          <cell r="B71" t="str">
            <v>Kazi Marouf</v>
          </cell>
          <cell r="C71">
            <v>700063</v>
          </cell>
          <cell r="D71" t="str">
            <v>Cornwall- Fibre Optic Maintenance</v>
          </cell>
          <cell r="E71">
            <v>7892.04</v>
          </cell>
          <cell r="F71">
            <v>6600</v>
          </cell>
          <cell r="G71">
            <v>1292.04</v>
          </cell>
          <cell r="I71">
            <v>6600</v>
          </cell>
          <cell r="K71">
            <v>1600</v>
          </cell>
          <cell r="M71" t="str">
            <v>KM Adjusted by -$5K</v>
          </cell>
        </row>
        <row r="72">
          <cell r="A72">
            <v>0</v>
          </cell>
          <cell r="D72" t="str">
            <v>Settled to CC 7300 via secondary cost elements</v>
          </cell>
          <cell r="E72">
            <v>7892.04</v>
          </cell>
          <cell r="F72">
            <v>6600</v>
          </cell>
          <cell r="G72">
            <v>1292.04</v>
          </cell>
          <cell r="I72">
            <v>6600</v>
          </cell>
          <cell r="K72">
            <v>1600</v>
          </cell>
        </row>
        <row r="73">
          <cell r="A73">
            <v>7311</v>
          </cell>
          <cell r="B73" t="str">
            <v>Kazi Marouf</v>
          </cell>
          <cell r="C73">
            <v>7311</v>
          </cell>
          <cell r="D73" t="str">
            <v>Cornwall Misc Services</v>
          </cell>
          <cell r="E73">
            <v>-2960.54</v>
          </cell>
          <cell r="F73">
            <v>0</v>
          </cell>
          <cell r="G73">
            <v>-2960.54</v>
          </cell>
          <cell r="I73">
            <v>0</v>
          </cell>
          <cell r="K73">
            <v>0</v>
          </cell>
        </row>
        <row r="74">
          <cell r="A74">
            <v>0</v>
          </cell>
          <cell r="D74" t="str">
            <v>Total for Cost Center 7311 :</v>
          </cell>
          <cell r="E74">
            <v>4931.5</v>
          </cell>
          <cell r="F74">
            <v>6600</v>
          </cell>
          <cell r="G74">
            <v>-1668.5</v>
          </cell>
          <cell r="I74">
            <v>6600</v>
          </cell>
          <cell r="K74">
            <v>1600</v>
          </cell>
        </row>
        <row r="75">
          <cell r="A75">
            <v>0</v>
          </cell>
        </row>
        <row r="76">
          <cell r="A76">
            <v>0</v>
          </cell>
          <cell r="D76" t="str">
            <v>Total Distribution</v>
          </cell>
          <cell r="E76">
            <v>2046668.12</v>
          </cell>
          <cell r="F76">
            <v>2165471.33</v>
          </cell>
          <cell r="G76">
            <v>-118803.20999999996</v>
          </cell>
          <cell r="I76">
            <v>2165609.0199999996</v>
          </cell>
          <cell r="K76">
            <v>1616634.4</v>
          </cell>
          <cell r="M76">
            <v>-548974.61999999965</v>
          </cell>
        </row>
        <row r="77">
          <cell r="A77">
            <v>0</v>
          </cell>
        </row>
        <row r="78">
          <cell r="A78">
            <v>0</v>
          </cell>
        </row>
        <row r="79">
          <cell r="A79">
            <v>0</v>
          </cell>
        </row>
        <row r="80">
          <cell r="A80">
            <v>0</v>
          </cell>
          <cell r="I80" t="str">
            <v xml:space="preserve"> </v>
          </cell>
        </row>
        <row r="81">
          <cell r="A81">
            <v>0</v>
          </cell>
          <cell r="B81" t="str">
            <v>CORNWALL ELECTRIC</v>
          </cell>
        </row>
        <row r="82">
          <cell r="A82">
            <v>0</v>
          </cell>
          <cell r="B82" t="str">
            <v>Summary of Operating Expenses:  by Order &amp; Cost Center</v>
          </cell>
        </row>
        <row r="83">
          <cell r="A83">
            <v>0</v>
          </cell>
          <cell r="B83" t="str">
            <v>Actual vs Plan - Year to Date</v>
          </cell>
        </row>
        <row r="84">
          <cell r="A84">
            <v>0</v>
          </cell>
          <cell r="B84" t="str">
            <v>for the twelve month period ended December 31, 2004</v>
          </cell>
        </row>
        <row r="85">
          <cell r="A85">
            <v>0</v>
          </cell>
        </row>
        <row r="86">
          <cell r="A86">
            <v>0</v>
          </cell>
        </row>
        <row r="87">
          <cell r="A87" t="str">
            <v xml:space="preserve"> Order/CC</v>
          </cell>
          <cell r="B87" t="str">
            <v>Responsibility</v>
          </cell>
          <cell r="C87" t="str">
            <v xml:space="preserve"> Order/CC</v>
          </cell>
          <cell r="D87" t="str">
            <v>Description</v>
          </cell>
          <cell r="E87" t="str">
            <v>Actual</v>
          </cell>
          <cell r="F87" t="str">
            <v>Plan</v>
          </cell>
          <cell r="G87" t="str">
            <v>Variance</v>
          </cell>
          <cell r="I87" t="str">
            <v>Total Plan</v>
          </cell>
          <cell r="K87" t="str">
            <v>Forecast 2004</v>
          </cell>
          <cell r="M87" t="str">
            <v>Comments</v>
          </cell>
        </row>
        <row r="88">
          <cell r="A88">
            <v>0</v>
          </cell>
        </row>
        <row r="89">
          <cell r="A89">
            <v>0</v>
          </cell>
          <cell r="B89" t="str">
            <v>ADMINISTRATIVE</v>
          </cell>
        </row>
        <row r="90">
          <cell r="A90">
            <v>0</v>
          </cell>
        </row>
        <row r="91">
          <cell r="A91">
            <v>7400</v>
          </cell>
          <cell r="B91" t="str">
            <v>Harry Clutterbuck</v>
          </cell>
          <cell r="C91">
            <v>7400</v>
          </cell>
          <cell r="D91" t="str">
            <v>Adminstration</v>
          </cell>
          <cell r="E91">
            <v>-838633</v>
          </cell>
          <cell r="F91">
            <v>-696000</v>
          </cell>
          <cell r="G91">
            <v>-142633</v>
          </cell>
          <cell r="I91">
            <v>-696000</v>
          </cell>
          <cell r="K91">
            <v>-840000</v>
          </cell>
          <cell r="M91" t="str">
            <v>adusted for Rate recovery ( used in Budget Only) Dec 13, 04 MP</v>
          </cell>
        </row>
        <row r="92">
          <cell r="A92">
            <v>0</v>
          </cell>
        </row>
        <row r="93">
          <cell r="A93">
            <v>7401</v>
          </cell>
          <cell r="B93" t="str">
            <v>Harry Clutterbuck</v>
          </cell>
          <cell r="C93">
            <v>7401</v>
          </cell>
          <cell r="D93" t="str">
            <v>Finance</v>
          </cell>
          <cell r="E93">
            <v>0</v>
          </cell>
          <cell r="F93">
            <v>0</v>
          </cell>
          <cell r="G93">
            <v>0</v>
          </cell>
          <cell r="I93">
            <v>0</v>
          </cell>
          <cell r="K93">
            <v>0</v>
          </cell>
          <cell r="M93" t="str">
            <v>HC Dec.10/04</v>
          </cell>
        </row>
        <row r="94">
          <cell r="A94">
            <v>0</v>
          </cell>
        </row>
        <row r="95">
          <cell r="A95">
            <v>7402</v>
          </cell>
          <cell r="B95" t="str">
            <v>John Sander</v>
          </cell>
          <cell r="C95">
            <v>7402</v>
          </cell>
          <cell r="D95" t="str">
            <v>IT</v>
          </cell>
          <cell r="E95">
            <v>54957.66</v>
          </cell>
          <cell r="F95">
            <v>74149.16</v>
          </cell>
          <cell r="G95">
            <v>-19191.5</v>
          </cell>
          <cell r="I95">
            <v>74149.16</v>
          </cell>
          <cell r="K95">
            <v>55000</v>
          </cell>
          <cell r="M95" t="str">
            <v>JS updated (Additional Expenses to maintain IT peripherals)</v>
          </cell>
        </row>
        <row r="96">
          <cell r="A96">
            <v>0</v>
          </cell>
        </row>
        <row r="97">
          <cell r="A97">
            <v>700068</v>
          </cell>
          <cell r="B97" t="str">
            <v>Cathy Timms</v>
          </cell>
          <cell r="C97">
            <v>700068</v>
          </cell>
          <cell r="D97" t="str">
            <v>CE-H&amp;S Committee Meetings</v>
          </cell>
          <cell r="E97">
            <v>2922.2900000000009</v>
          </cell>
          <cell r="F97">
            <v>12150</v>
          </cell>
          <cell r="G97">
            <v>-9227.7099999999991</v>
          </cell>
          <cell r="I97">
            <v>12150</v>
          </cell>
          <cell r="K97">
            <v>6150</v>
          </cell>
          <cell r="M97" t="str">
            <v>BH Dec 10 reduce by $6K</v>
          </cell>
        </row>
        <row r="98">
          <cell r="A98">
            <v>0</v>
          </cell>
          <cell r="E98">
            <v>2922.2900000000009</v>
          </cell>
          <cell r="F98">
            <v>12150</v>
          </cell>
          <cell r="G98">
            <v>-9227.7099999999991</v>
          </cell>
          <cell r="I98">
            <v>12150</v>
          </cell>
          <cell r="K98">
            <v>6150</v>
          </cell>
        </row>
        <row r="99">
          <cell r="A99">
            <v>7403</v>
          </cell>
          <cell r="B99" t="str">
            <v>Timms/Jones</v>
          </cell>
          <cell r="C99">
            <v>7403</v>
          </cell>
          <cell r="D99" t="str">
            <v>Human Resources/Health &amp; Safety</v>
          </cell>
          <cell r="E99">
            <v>26361.48</v>
          </cell>
          <cell r="F99">
            <v>116141.35</v>
          </cell>
          <cell r="G99">
            <v>-89779.87000000001</v>
          </cell>
          <cell r="I99">
            <v>116141.35</v>
          </cell>
          <cell r="K99">
            <v>30141.339999999997</v>
          </cell>
          <cell r="M99" t="str">
            <v>BH Nov. 8 (no changes), Dec 10 BH reduce by $6K</v>
          </cell>
        </row>
        <row r="100">
          <cell r="A100">
            <v>0</v>
          </cell>
          <cell r="D100" t="str">
            <v>Total For Cost Center 7403</v>
          </cell>
          <cell r="E100">
            <v>29283.77</v>
          </cell>
          <cell r="F100">
            <v>128291.35</v>
          </cell>
          <cell r="G100">
            <v>-99007.580000000016</v>
          </cell>
          <cell r="I100">
            <v>128291.35</v>
          </cell>
          <cell r="K100">
            <v>36291.339999999997</v>
          </cell>
          <cell r="M100" t="str">
            <v>Reduced by $20K Legal fee arbitration Provision not required</v>
          </cell>
        </row>
        <row r="101">
          <cell r="A101">
            <v>0</v>
          </cell>
        </row>
        <row r="102">
          <cell r="A102">
            <v>700073</v>
          </cell>
          <cell r="B102" t="str">
            <v>Blaine Desrosiers</v>
          </cell>
          <cell r="C102">
            <v>700073</v>
          </cell>
          <cell r="D102" t="str">
            <v>Storekeeping Relief</v>
          </cell>
          <cell r="E102">
            <v>0</v>
          </cell>
          <cell r="F102">
            <v>39600</v>
          </cell>
          <cell r="G102">
            <v>-39600</v>
          </cell>
          <cell r="I102">
            <v>39600</v>
          </cell>
          <cell r="K102">
            <v>0</v>
          </cell>
          <cell r="M102" t="str">
            <v>BD Dec13/04 (no change)</v>
          </cell>
        </row>
        <row r="103">
          <cell r="A103">
            <v>700074</v>
          </cell>
          <cell r="B103" t="str">
            <v>Blaine Desrosiers</v>
          </cell>
          <cell r="C103">
            <v>700074</v>
          </cell>
          <cell r="D103" t="str">
            <v>Purchasing Management Function</v>
          </cell>
          <cell r="E103">
            <v>33660</v>
          </cell>
          <cell r="F103">
            <v>75665.08</v>
          </cell>
          <cell r="G103">
            <v>-42005.08</v>
          </cell>
          <cell r="I103">
            <v>75665.08</v>
          </cell>
          <cell r="K103">
            <v>31000</v>
          </cell>
          <cell r="M103" t="str">
            <v>BD Dec 13/04 (changed)</v>
          </cell>
        </row>
        <row r="104">
          <cell r="A104">
            <v>0</v>
          </cell>
          <cell r="E104">
            <v>33660</v>
          </cell>
          <cell r="F104">
            <v>115265.08</v>
          </cell>
          <cell r="G104">
            <v>-81605.08</v>
          </cell>
          <cell r="I104">
            <v>115265.08</v>
          </cell>
          <cell r="K104">
            <v>31000</v>
          </cell>
          <cell r="M104" t="str">
            <v>BD Dec 13/04 (changed)</v>
          </cell>
        </row>
        <row r="105">
          <cell r="A105">
            <v>7404</v>
          </cell>
          <cell r="B105" t="str">
            <v>Blaine Desrosiers</v>
          </cell>
          <cell r="C105">
            <v>7404</v>
          </cell>
          <cell r="D105" t="str">
            <v>Material Management</v>
          </cell>
          <cell r="E105">
            <v>78038.17</v>
          </cell>
          <cell r="F105">
            <v>18389.39</v>
          </cell>
          <cell r="G105">
            <v>59648.78</v>
          </cell>
          <cell r="I105">
            <v>18389.39</v>
          </cell>
          <cell r="K105">
            <v>66000</v>
          </cell>
          <cell r="M105" t="str">
            <v>BD Dec 13/04 (changed)</v>
          </cell>
        </row>
        <row r="106">
          <cell r="A106">
            <v>0</v>
          </cell>
          <cell r="D106" t="str">
            <v>Total For Cost Center 7404</v>
          </cell>
          <cell r="E106">
            <v>111698.17</v>
          </cell>
          <cell r="F106">
            <v>133654.47</v>
          </cell>
          <cell r="G106">
            <v>-21956.300000000003</v>
          </cell>
          <cell r="I106">
            <v>133654.47</v>
          </cell>
          <cell r="K106">
            <v>97000</v>
          </cell>
          <cell r="M106" t="str">
            <v>BD Dec 13/04 (changed)</v>
          </cell>
        </row>
        <row r="107">
          <cell r="A107">
            <v>0</v>
          </cell>
        </row>
        <row r="108">
          <cell r="A108">
            <v>7405</v>
          </cell>
          <cell r="B108" t="str">
            <v>Mike Pescod</v>
          </cell>
          <cell r="C108">
            <v>7405</v>
          </cell>
          <cell r="D108" t="str">
            <v>Cornwall Regional Management</v>
          </cell>
          <cell r="E108">
            <v>209551.38</v>
          </cell>
          <cell r="F108">
            <v>231934.79</v>
          </cell>
          <cell r="G108">
            <v>-22383.410000000003</v>
          </cell>
          <cell r="I108">
            <v>231934.79</v>
          </cell>
          <cell r="K108">
            <v>198000</v>
          </cell>
          <cell r="M108" t="str">
            <v>MP, Mike Pescod Adjusted $10K Aug 18/04 12/04</v>
          </cell>
        </row>
        <row r="109">
          <cell r="A109">
            <v>0</v>
          </cell>
        </row>
        <row r="110">
          <cell r="A110">
            <v>700068</v>
          </cell>
          <cell r="C110">
            <v>700068</v>
          </cell>
          <cell r="D110" t="str">
            <v>CE-H&amp;S Committee Meetings</v>
          </cell>
          <cell r="E110">
            <v>6364.65</v>
          </cell>
        </row>
        <row r="111">
          <cell r="A111">
            <v>7406</v>
          </cell>
          <cell r="B111" t="str">
            <v>Bernie Haines</v>
          </cell>
          <cell r="C111">
            <v>7406</v>
          </cell>
          <cell r="D111" t="str">
            <v>Cornwall Health &amp; Safety</v>
          </cell>
          <cell r="E111">
            <v>0</v>
          </cell>
          <cell r="F111">
            <v>0</v>
          </cell>
          <cell r="G111">
            <v>0</v>
          </cell>
          <cell r="I111">
            <v>0</v>
          </cell>
          <cell r="K111">
            <v>0</v>
          </cell>
        </row>
        <row r="112">
          <cell r="A112">
            <v>0</v>
          </cell>
          <cell r="D112" t="str">
            <v>Total For Cost Center 7406</v>
          </cell>
          <cell r="E112">
            <v>6364.65</v>
          </cell>
          <cell r="F112">
            <v>0</v>
          </cell>
          <cell r="G112">
            <v>0</v>
          </cell>
          <cell r="I112">
            <v>0</v>
          </cell>
        </row>
        <row r="113">
          <cell r="A113">
            <v>0</v>
          </cell>
        </row>
        <row r="114">
          <cell r="A114">
            <v>7410</v>
          </cell>
          <cell r="B114" t="str">
            <v>Harry Clutterbuck</v>
          </cell>
          <cell r="C114">
            <v>7410</v>
          </cell>
          <cell r="D114" t="str">
            <v>General Administration</v>
          </cell>
          <cell r="E114">
            <v>361264.41</v>
          </cell>
          <cell r="F114">
            <v>206000</v>
          </cell>
          <cell r="G114">
            <v>155264.40999999997</v>
          </cell>
          <cell r="I114">
            <v>206000</v>
          </cell>
          <cell r="K114">
            <v>338500</v>
          </cell>
          <cell r="M114" t="str">
            <v>HC Dec.10/04</v>
          </cell>
        </row>
        <row r="115">
          <cell r="A115">
            <v>0</v>
          </cell>
        </row>
        <row r="116">
          <cell r="A116">
            <v>7412</v>
          </cell>
          <cell r="B116" t="str">
            <v>Glen King</v>
          </cell>
          <cell r="C116">
            <v>7412</v>
          </cell>
          <cell r="D116" t="str">
            <v>Board of Directors</v>
          </cell>
          <cell r="E116">
            <v>14694.55</v>
          </cell>
          <cell r="F116">
            <v>21236.959999999999</v>
          </cell>
          <cell r="G116">
            <v>-6542.41</v>
          </cell>
          <cell r="I116">
            <v>21236.959999999999</v>
          </cell>
          <cell r="K116">
            <v>18000</v>
          </cell>
          <cell r="M116" t="str">
            <v>MP Oct 11</v>
          </cell>
        </row>
        <row r="117">
          <cell r="A117">
            <v>0</v>
          </cell>
        </row>
        <row r="118">
          <cell r="A118">
            <v>700066</v>
          </cell>
          <cell r="B118" t="str">
            <v>Blaine Desrosiers</v>
          </cell>
          <cell r="C118">
            <v>700066</v>
          </cell>
          <cell r="D118" t="str">
            <v>Cornwall-General Fleet Maintenance</v>
          </cell>
          <cell r="E118">
            <v>51901.64</v>
          </cell>
          <cell r="F118">
            <v>47639.96</v>
          </cell>
          <cell r="G118">
            <v>4261.68</v>
          </cell>
          <cell r="I118">
            <v>47639.96</v>
          </cell>
          <cell r="K118">
            <v>52000</v>
          </cell>
          <cell r="M118" t="str">
            <v>BD Dec 13/04 (changed)</v>
          </cell>
        </row>
        <row r="119">
          <cell r="A119">
            <v>700067</v>
          </cell>
          <cell r="B119" t="str">
            <v>Blaine Desrosiers</v>
          </cell>
          <cell r="C119">
            <v>700067</v>
          </cell>
          <cell r="D119" t="str">
            <v>Cornwall - Service Center Maintenance</v>
          </cell>
          <cell r="E119">
            <v>349648.22</v>
          </cell>
          <cell r="F119">
            <v>443690</v>
          </cell>
          <cell r="G119">
            <v>-94041.780000000028</v>
          </cell>
          <cell r="I119">
            <v>443690</v>
          </cell>
          <cell r="K119">
            <v>345000</v>
          </cell>
          <cell r="M119" t="str">
            <v>BD Dec 13/04 (changed)</v>
          </cell>
        </row>
        <row r="120">
          <cell r="A120">
            <v>700075</v>
          </cell>
          <cell r="B120" t="str">
            <v>Blaine Desrosiers</v>
          </cell>
          <cell r="C120">
            <v>700075</v>
          </cell>
          <cell r="D120" t="str">
            <v>Cornwall - Property Mgmt Function</v>
          </cell>
          <cell r="E120">
            <v>48612</v>
          </cell>
          <cell r="F120">
            <v>51425.08</v>
          </cell>
          <cell r="G120">
            <v>-2813.0800000000017</v>
          </cell>
          <cell r="I120">
            <v>51425</v>
          </cell>
          <cell r="K120">
            <v>46000</v>
          </cell>
          <cell r="M120" t="str">
            <v>BD Dec 13/04 (changed)</v>
          </cell>
        </row>
        <row r="121">
          <cell r="A121">
            <v>0</v>
          </cell>
          <cell r="D121" t="str">
            <v xml:space="preserve">Settled to CC 2415 </v>
          </cell>
          <cell r="E121">
            <v>450161.86</v>
          </cell>
          <cell r="F121">
            <v>542755.04</v>
          </cell>
          <cell r="G121">
            <v>-92593.180000000051</v>
          </cell>
          <cell r="I121">
            <v>542754.96</v>
          </cell>
          <cell r="K121">
            <v>443000</v>
          </cell>
          <cell r="M121" t="str">
            <v>BD Dec 13/04 (changed)</v>
          </cell>
        </row>
        <row r="122">
          <cell r="A122">
            <v>7415</v>
          </cell>
          <cell r="B122" t="str">
            <v>Blaine Desrosiers</v>
          </cell>
          <cell r="C122">
            <v>7415</v>
          </cell>
          <cell r="D122" t="str">
            <v>Property Maintenance</v>
          </cell>
          <cell r="E122">
            <v>-108141.75</v>
          </cell>
          <cell r="F122">
            <v>-161259.53000000003</v>
          </cell>
          <cell r="G122">
            <v>53117.780000000028</v>
          </cell>
          <cell r="I122">
            <v>-161259.53</v>
          </cell>
          <cell r="K122">
            <v>-112000</v>
          </cell>
          <cell r="M122" t="str">
            <v>BD Dec 13/04 (changed)</v>
          </cell>
        </row>
        <row r="123">
          <cell r="A123">
            <v>0</v>
          </cell>
          <cell r="D123" t="str">
            <v>Total for Cost Center 2415</v>
          </cell>
          <cell r="E123">
            <v>342020.11</v>
          </cell>
          <cell r="F123">
            <v>381495.51</v>
          </cell>
          <cell r="G123">
            <v>-39475.400000000023</v>
          </cell>
          <cell r="I123">
            <v>381495.42999999993</v>
          </cell>
          <cell r="K123">
            <v>331000</v>
          </cell>
          <cell r="M123" t="str">
            <v>BD Dec 13/04 (changed)</v>
          </cell>
        </row>
        <row r="124">
          <cell r="A124">
            <v>0</v>
          </cell>
        </row>
        <row r="125">
          <cell r="A125">
            <v>0</v>
          </cell>
        </row>
        <row r="126">
          <cell r="A126">
            <v>7420</v>
          </cell>
          <cell r="B126" t="str">
            <v>Harry Clutterbuck</v>
          </cell>
          <cell r="C126">
            <v>7420</v>
          </cell>
          <cell r="D126" t="str">
            <v>Payroll Clearing</v>
          </cell>
          <cell r="E126">
            <v>-4719.6000000000004</v>
          </cell>
          <cell r="F126">
            <v>0</v>
          </cell>
          <cell r="G126">
            <v>-4719.6000000000004</v>
          </cell>
          <cell r="K126">
            <v>4147.3999999999996</v>
          </cell>
          <cell r="M126" t="str">
            <v>HC Dec.10/04</v>
          </cell>
        </row>
        <row r="127">
          <cell r="A127">
            <v>0</v>
          </cell>
        </row>
        <row r="128">
          <cell r="A128">
            <v>7421</v>
          </cell>
          <cell r="B128" t="str">
            <v>Harry Clutterbuck</v>
          </cell>
          <cell r="C128">
            <v>7421</v>
          </cell>
          <cell r="D128" t="str">
            <v>Finance Clearing</v>
          </cell>
          <cell r="E128">
            <v>0</v>
          </cell>
          <cell r="F128">
            <v>0</v>
          </cell>
          <cell r="G128">
            <v>0</v>
          </cell>
          <cell r="K128">
            <v>0</v>
          </cell>
          <cell r="M128" t="str">
            <v>HC Dec.10/04</v>
          </cell>
        </row>
        <row r="129">
          <cell r="A129">
            <v>0</v>
          </cell>
        </row>
        <row r="130">
          <cell r="A130">
            <v>7499</v>
          </cell>
          <cell r="B130" t="str">
            <v>Glen King</v>
          </cell>
          <cell r="C130">
            <v>7499</v>
          </cell>
          <cell r="D130" t="str">
            <v>Intercompany</v>
          </cell>
          <cell r="E130">
            <v>400442.87</v>
          </cell>
          <cell r="F130">
            <v>601000</v>
          </cell>
          <cell r="G130">
            <v>-200557.13</v>
          </cell>
          <cell r="I130">
            <v>601000</v>
          </cell>
          <cell r="K130">
            <v>400442.88</v>
          </cell>
          <cell r="M130" t="str">
            <v>Admin &amp; Exec Services Charge Decrease Dec 13, 04 MP</v>
          </cell>
        </row>
        <row r="131">
          <cell r="A131">
            <v>0</v>
          </cell>
        </row>
        <row r="132">
          <cell r="A132">
            <v>0</v>
          </cell>
          <cell r="B132" t="str">
            <v xml:space="preserve">                                                                               Total Administration</v>
          </cell>
          <cell r="E132">
            <v>686924.96999999986</v>
          </cell>
          <cell r="F132">
            <v>1081762.24</v>
          </cell>
          <cell r="G132">
            <v>-305649.53000000009</v>
          </cell>
          <cell r="I132">
            <v>1081762.1599999999</v>
          </cell>
          <cell r="K132">
            <v>634234.22</v>
          </cell>
        </row>
        <row r="133">
          <cell r="A133">
            <v>0</v>
          </cell>
        </row>
        <row r="134">
          <cell r="A134">
            <v>0</v>
          </cell>
          <cell r="B134" t="str">
            <v>CUSTOMER SERVICE</v>
          </cell>
        </row>
        <row r="135">
          <cell r="A135">
            <v>0</v>
          </cell>
        </row>
        <row r="136">
          <cell r="A136">
            <v>700013</v>
          </cell>
          <cell r="B136" t="str">
            <v>Pescod/Carmichael</v>
          </cell>
          <cell r="C136">
            <v>700013</v>
          </cell>
          <cell r="D136" t="str">
            <v>Cornwall-Meter Reading lab &amp; Exp</v>
          </cell>
          <cell r="E136">
            <v>186894.92</v>
          </cell>
          <cell r="F136">
            <v>175620.04</v>
          </cell>
          <cell r="G136">
            <v>11274.880000000005</v>
          </cell>
          <cell r="I136">
            <v>175620.04</v>
          </cell>
          <cell r="K136">
            <v>160000</v>
          </cell>
          <cell r="M136" t="str">
            <v>MP Oct 1112/04</v>
          </cell>
        </row>
        <row r="137">
          <cell r="A137">
            <v>700014</v>
          </cell>
          <cell r="B137" t="str">
            <v>Pescod/Carmichael</v>
          </cell>
          <cell r="C137">
            <v>700014</v>
          </cell>
          <cell r="D137" t="str">
            <v>Cornwall-Finals &amp; Reconnects Lab &amp; Exp</v>
          </cell>
          <cell r="E137">
            <v>90707.61</v>
          </cell>
          <cell r="F137">
            <v>97860</v>
          </cell>
          <cell r="G137">
            <v>-7152.3899999999994</v>
          </cell>
          <cell r="I137">
            <v>97860</v>
          </cell>
          <cell r="K137">
            <v>75000</v>
          </cell>
          <cell r="M137" t="str">
            <v>MP   Nov 4  12/04</v>
          </cell>
        </row>
        <row r="138">
          <cell r="A138">
            <v>700015</v>
          </cell>
          <cell r="B138" t="str">
            <v>Pescod/Carmichael</v>
          </cell>
          <cell r="C138">
            <v>700015</v>
          </cell>
          <cell r="D138" t="str">
            <v>Cornwall-Collections lab &amp; Exp</v>
          </cell>
          <cell r="E138">
            <v>302460.06</v>
          </cell>
          <cell r="F138">
            <v>318160.03999999998</v>
          </cell>
          <cell r="G138">
            <v>-15699.979999999981</v>
          </cell>
          <cell r="I138">
            <v>318160.03999999998</v>
          </cell>
          <cell r="K138">
            <v>290000</v>
          </cell>
          <cell r="M138" t="str">
            <v>MP   Nov 4 12/04</v>
          </cell>
        </row>
        <row r="139">
          <cell r="A139">
            <v>700079</v>
          </cell>
          <cell r="B139" t="str">
            <v>Pescod/Carmichael</v>
          </cell>
          <cell r="C139">
            <v>700079</v>
          </cell>
          <cell r="D139" t="str">
            <v>CE - General Cust Service Expense</v>
          </cell>
          <cell r="E139">
            <v>605</v>
          </cell>
          <cell r="F139">
            <v>0</v>
          </cell>
          <cell r="G139">
            <v>605</v>
          </cell>
          <cell r="I139">
            <v>0</v>
          </cell>
        </row>
        <row r="140">
          <cell r="A140">
            <v>700081</v>
          </cell>
          <cell r="B140" t="str">
            <v>Pescod/Carmichael</v>
          </cell>
          <cell r="C140">
            <v>700081</v>
          </cell>
          <cell r="D140" t="str">
            <v>CE  - Customer Service Supervision</v>
          </cell>
          <cell r="E140">
            <v>0</v>
          </cell>
          <cell r="F140">
            <v>0</v>
          </cell>
          <cell r="G140">
            <v>0</v>
          </cell>
          <cell r="I140">
            <v>0</v>
          </cell>
        </row>
        <row r="141">
          <cell r="A141">
            <v>700083</v>
          </cell>
          <cell r="B141" t="str">
            <v>Pescod/Carmichael</v>
          </cell>
          <cell r="C141">
            <v>700083</v>
          </cell>
          <cell r="D141" t="str">
            <v>CE- Bad Debts Provision</v>
          </cell>
          <cell r="E141">
            <v>489315.26</v>
          </cell>
          <cell r="F141">
            <v>0</v>
          </cell>
          <cell r="G141">
            <v>489315.26</v>
          </cell>
          <cell r="I141">
            <v>0</v>
          </cell>
          <cell r="K141">
            <v>392000</v>
          </cell>
          <cell r="M141" t="str">
            <v>MP Oct 11 12/04</v>
          </cell>
        </row>
        <row r="142">
          <cell r="A142">
            <v>700064</v>
          </cell>
          <cell r="B142" t="str">
            <v>Pescod/Carmichael</v>
          </cell>
          <cell r="C142">
            <v>700064</v>
          </cell>
          <cell r="D142" t="str">
            <v>Cornwall - Customer Billing</v>
          </cell>
          <cell r="E142">
            <v>137072.10999999999</v>
          </cell>
          <cell r="F142">
            <v>251687.56</v>
          </cell>
          <cell r="G142">
            <v>-114615.45000000001</v>
          </cell>
          <cell r="I142">
            <v>251687.56</v>
          </cell>
          <cell r="K142">
            <v>150000</v>
          </cell>
          <cell r="M142" t="str">
            <v>MP Oct 11 12/04</v>
          </cell>
        </row>
        <row r="143">
          <cell r="A143">
            <v>0</v>
          </cell>
          <cell r="D143" t="str">
            <v>Settled to CC 2501</v>
          </cell>
          <cell r="E143">
            <v>1207054.96</v>
          </cell>
          <cell r="F143">
            <v>843327.64000000013</v>
          </cell>
          <cell r="G143">
            <v>363727.31999999983</v>
          </cell>
          <cell r="I143">
            <v>843327.64000000013</v>
          </cell>
          <cell r="K143">
            <v>1067000</v>
          </cell>
        </row>
        <row r="144">
          <cell r="A144">
            <v>7501</v>
          </cell>
          <cell r="B144" t="str">
            <v>Pescod/Carmichael</v>
          </cell>
          <cell r="C144">
            <v>7501</v>
          </cell>
          <cell r="D144" t="str">
            <v>Customer Service</v>
          </cell>
          <cell r="E144">
            <v>305427.91999999993</v>
          </cell>
          <cell r="F144">
            <v>230877.29999999981</v>
          </cell>
          <cell r="G144">
            <v>74550.620000000112</v>
          </cell>
          <cell r="I144">
            <v>230877.3</v>
          </cell>
          <cell r="K144">
            <v>230877.3</v>
          </cell>
        </row>
        <row r="145">
          <cell r="A145">
            <v>0</v>
          </cell>
          <cell r="D145" t="str">
            <v>Total for Cost Center 7501</v>
          </cell>
          <cell r="E145">
            <v>1512482.88</v>
          </cell>
          <cell r="F145">
            <v>1074204.94</v>
          </cell>
          <cell r="G145">
            <v>438277.93999999994</v>
          </cell>
          <cell r="I145">
            <v>1074204.9400000002</v>
          </cell>
          <cell r="K145">
            <v>1297877.3</v>
          </cell>
        </row>
        <row r="146">
          <cell r="A146">
            <v>0</v>
          </cell>
        </row>
        <row r="147">
          <cell r="A147">
            <v>7502</v>
          </cell>
          <cell r="B147" t="str">
            <v>Pescod/Carmichael</v>
          </cell>
          <cell r="C147">
            <v>7502</v>
          </cell>
          <cell r="D147" t="str">
            <v>Customer Service-Metering</v>
          </cell>
          <cell r="E147">
            <v>0</v>
          </cell>
          <cell r="F147">
            <v>-75778.7</v>
          </cell>
          <cell r="G147">
            <v>75778.7</v>
          </cell>
          <cell r="I147">
            <v>-75778.7</v>
          </cell>
          <cell r="K147">
            <v>-75778.7</v>
          </cell>
          <cell r="M147" t="str">
            <v>MP budget in operations orders</v>
          </cell>
        </row>
        <row r="148">
          <cell r="A148">
            <v>0</v>
          </cell>
        </row>
        <row r="149">
          <cell r="A149">
            <v>0</v>
          </cell>
          <cell r="B149" t="str">
            <v xml:space="preserve">                                                                               Total Customer Service &amp; Metering</v>
          </cell>
          <cell r="E149">
            <v>1512482.88</v>
          </cell>
          <cell r="F149">
            <v>998426.24</v>
          </cell>
          <cell r="G149">
            <v>514056.6399999999</v>
          </cell>
          <cell r="I149">
            <v>998426.24000000022</v>
          </cell>
          <cell r="K149">
            <v>1222098.6000000001</v>
          </cell>
        </row>
        <row r="150">
          <cell r="A150">
            <v>0</v>
          </cell>
        </row>
        <row r="151">
          <cell r="A151">
            <v>0</v>
          </cell>
          <cell r="D151" t="str">
            <v>Additions above</v>
          </cell>
          <cell r="E151">
            <v>4246075.97</v>
          </cell>
          <cell r="F151">
            <v>4245659.8100000005</v>
          </cell>
        </row>
        <row r="152">
          <cell r="A152">
            <v>0</v>
          </cell>
          <cell r="D152" t="str">
            <v xml:space="preserve">bal check for total general  </v>
          </cell>
          <cell r="E152">
            <v>4246075.97</v>
          </cell>
          <cell r="F152">
            <v>4245659.8099999996</v>
          </cell>
          <cell r="G152" t="str">
            <v>Manual</v>
          </cell>
        </row>
        <row r="153">
          <cell r="A153">
            <v>0</v>
          </cell>
          <cell r="D153" t="str">
            <v>Diff</v>
          </cell>
          <cell r="E153">
            <v>0</v>
          </cell>
          <cell r="F153">
            <v>0</v>
          </cell>
        </row>
        <row r="154">
          <cell r="A154">
            <v>0</v>
          </cell>
          <cell r="D154" t="str">
            <v>Additions from PL</v>
          </cell>
          <cell r="E154">
            <v>4246075.97</v>
          </cell>
          <cell r="F154">
            <v>4245659.8100000005</v>
          </cell>
        </row>
        <row r="155">
          <cell r="A155">
            <v>0</v>
          </cell>
          <cell r="D155" t="str">
            <v xml:space="preserve">bal check for total general  </v>
          </cell>
          <cell r="E155">
            <v>4246075.97</v>
          </cell>
          <cell r="F155">
            <v>4245659.8099999996</v>
          </cell>
          <cell r="G155" t="str">
            <v>Manual</v>
          </cell>
        </row>
        <row r="156">
          <cell r="A156">
            <v>0</v>
          </cell>
          <cell r="D156" t="str">
            <v>Diff</v>
          </cell>
          <cell r="E156">
            <v>0</v>
          </cell>
          <cell r="F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sheetData>
      <sheetData sheetId="19"/>
      <sheetData sheetId="20"/>
      <sheetData sheetId="21"/>
      <sheetData sheetId="22"/>
      <sheetData sheetId="2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FO Highlights (cons.)"/>
      <sheetName val="FO P&amp;L (consolidated)"/>
      <sheetName val="FO SCF (consolidated)"/>
      <sheetName val="FO BS (consolidated)"/>
      <sheetName val="FO - P&amp;L(non-consolidated)"/>
      <sheetName val="FO - SCFP (non-consolidated)"/>
      <sheetName val="FO - BS (non-consolidated)"/>
      <sheetName val="CNP Inc. - P&amp;L"/>
      <sheetName val="CNP Inc. - SCFP"/>
      <sheetName val="CNP Inc. - BS"/>
      <sheetName val="CE - P&amp;L"/>
      <sheetName val="CE - SCFP"/>
      <sheetName val="CE - BS"/>
      <sheetName val="FOG - P&amp;L"/>
      <sheetName val="FOG - SCFP"/>
      <sheetName val="FOG - BS"/>
      <sheetName val="Appendices"/>
      <sheetName val="Energy Sold  -  MWh"/>
      <sheetName val="Energy Sold - $"/>
      <sheetName val="FO-Service Quality Report"/>
      <sheetName val="Module1"/>
      <sheetName val="Budget 2004 - CNP CONSOLIDATED"/>
      <sheetName val="Budget 2004 - FortisOntario"/>
      <sheetName val="Budget 2004 - CNP INC."/>
      <sheetName val="Budget 2004 - Cornwall Electric"/>
      <sheetName val="Budget 2004 - FO Generation"/>
      <sheetName val="CNE Inc Cover Page"/>
      <sheetName val="Current T&amp;D Asset Summary"/>
      <sheetName val="CNP Inc. T&amp;D - BS"/>
      <sheetName val="AR Grouping"/>
      <sheetName val="AP Grouping"/>
      <sheetName val="Consolidated vs Nonconsoldiated"/>
      <sheetName val="CNE - P&amp;L"/>
      <sheetName val="CNE Inc Balance Sheet"/>
      <sheetName val="1161557 - P&amp;L"/>
      <sheetName val="1161557- BS"/>
      <sheetName val="Consolidation Eliminations"/>
      <sheetName val="Import Cost Centres"/>
      <sheetName val="DATA"/>
      <sheetName val="Rev.Grouping by Cust.Class"/>
      <sheetName val="Grouping Schedules"/>
      <sheetName val="Other current assets sched"/>
      <sheetName val="Adjustments to GL"/>
      <sheetName val="February 2005 worksheets"/>
      <sheetName val="Segmentation-Balance Sheet"/>
      <sheetName val="Segment Eliminations"/>
      <sheetName val="Segmentation-Income Statem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refreshError="1">
        <row r="1">
          <cell r="A1" t="str">
            <v>Cornwall Electric</v>
          </cell>
        </row>
        <row r="2">
          <cell r="A2" t="str">
            <v>Income Statement</v>
          </cell>
        </row>
        <row r="3">
          <cell r="A3" t="str">
            <v>2005 Budget  - Monthly</v>
          </cell>
        </row>
        <row r="4">
          <cell r="B4" t="str">
            <v>Jan</v>
          </cell>
          <cell r="C4" t="str">
            <v>Feb</v>
          </cell>
          <cell r="D4" t="str">
            <v>Mar</v>
          </cell>
          <cell r="E4" t="str">
            <v>Apr</v>
          </cell>
          <cell r="F4" t="str">
            <v>May</v>
          </cell>
          <cell r="G4" t="str">
            <v>June</v>
          </cell>
          <cell r="H4" t="str">
            <v>July</v>
          </cell>
          <cell r="I4" t="str">
            <v>Aug</v>
          </cell>
          <cell r="J4" t="str">
            <v>Sept</v>
          </cell>
          <cell r="K4" t="str">
            <v>Oct</v>
          </cell>
          <cell r="L4" t="str">
            <v>Nov</v>
          </cell>
          <cell r="M4" t="str">
            <v>Dec</v>
          </cell>
        </row>
        <row r="6">
          <cell r="A6" t="str">
            <v>Revenue</v>
          </cell>
          <cell r="B6">
            <v>8358.2966699999997</v>
          </cell>
          <cell r="C6">
            <v>7113.0176600000004</v>
          </cell>
          <cell r="D6">
            <v>6842.9476699999996</v>
          </cell>
          <cell r="E6">
            <v>6855.5396700000001</v>
          </cell>
          <cell r="F6">
            <v>5317.3446600000007</v>
          </cell>
          <cell r="G6">
            <v>5194.3786699999991</v>
          </cell>
          <cell r="H6">
            <v>5168.8186700000006</v>
          </cell>
          <cell r="I6">
            <v>5433.7306600000002</v>
          </cell>
          <cell r="J6">
            <v>5036.60167</v>
          </cell>
          <cell r="K6">
            <v>6521.0076699999991</v>
          </cell>
          <cell r="L6">
            <v>6630.7576600000002</v>
          </cell>
          <cell r="M6">
            <v>7084.012670000001</v>
          </cell>
        </row>
        <row r="7">
          <cell r="A7" t="str">
            <v>Purchased Power</v>
          </cell>
          <cell r="B7">
            <v>7393.97768</v>
          </cell>
          <cell r="C7">
            <v>6148.6966500000008</v>
          </cell>
          <cell r="D7">
            <v>5878.6266799999994</v>
          </cell>
          <cell r="E7">
            <v>5891.2196800000002</v>
          </cell>
          <cell r="F7">
            <v>4353.0246500000003</v>
          </cell>
          <cell r="G7">
            <v>4230.0596799999994</v>
          </cell>
          <cell r="H7">
            <v>4185.8366800000003</v>
          </cell>
          <cell r="I7">
            <v>4450.7526500000004</v>
          </cell>
          <cell r="J7">
            <v>4053.6226799999999</v>
          </cell>
          <cell r="K7">
            <v>5538.0286799999994</v>
          </cell>
          <cell r="L7">
            <v>5647.77765</v>
          </cell>
          <cell r="M7">
            <v>6101.0319800000007</v>
          </cell>
        </row>
        <row r="8">
          <cell r="B8">
            <v>964.31898999999976</v>
          </cell>
          <cell r="C8">
            <v>964.32100999999966</v>
          </cell>
          <cell r="D8">
            <v>964.32099000000017</v>
          </cell>
          <cell r="E8">
            <v>964.31998999999996</v>
          </cell>
          <cell r="F8">
            <v>964.32001000000037</v>
          </cell>
          <cell r="G8">
            <v>964.31898999999976</v>
          </cell>
          <cell r="H8">
            <v>982.98199000000022</v>
          </cell>
          <cell r="I8">
            <v>982.97800999999981</v>
          </cell>
          <cell r="J8">
            <v>982.97899000000007</v>
          </cell>
          <cell r="K8">
            <v>982.97898999999961</v>
          </cell>
          <cell r="L8">
            <v>982.98001000000022</v>
          </cell>
          <cell r="M8">
            <v>982.98069000000032</v>
          </cell>
        </row>
        <row r="10">
          <cell r="A10" t="str">
            <v>Operating expenses</v>
          </cell>
        </row>
        <row r="11">
          <cell r="A11" t="str">
            <v xml:space="preserve">   Production</v>
          </cell>
          <cell r="B11">
            <v>0</v>
          </cell>
          <cell r="C11">
            <v>0</v>
          </cell>
          <cell r="D11">
            <v>0</v>
          </cell>
          <cell r="E11">
            <v>0</v>
          </cell>
          <cell r="F11">
            <v>0</v>
          </cell>
          <cell r="G11">
            <v>0</v>
          </cell>
          <cell r="H11">
            <v>0</v>
          </cell>
          <cell r="I11">
            <v>0</v>
          </cell>
          <cell r="J11">
            <v>0</v>
          </cell>
          <cell r="K11">
            <v>0</v>
          </cell>
          <cell r="L11">
            <v>0</v>
          </cell>
          <cell r="M11">
            <v>0</v>
          </cell>
        </row>
        <row r="12">
          <cell r="A12" t="str">
            <v xml:space="preserve">   Water rights</v>
          </cell>
          <cell r="B12">
            <v>0</v>
          </cell>
          <cell r="C12">
            <v>0</v>
          </cell>
          <cell r="D12">
            <v>0</v>
          </cell>
          <cell r="E12">
            <v>0</v>
          </cell>
          <cell r="F12">
            <v>0</v>
          </cell>
          <cell r="G12">
            <v>0</v>
          </cell>
          <cell r="H12">
            <v>0</v>
          </cell>
          <cell r="I12">
            <v>0</v>
          </cell>
          <cell r="J12">
            <v>0</v>
          </cell>
          <cell r="K12">
            <v>0</v>
          </cell>
          <cell r="L12">
            <v>0</v>
          </cell>
          <cell r="M12">
            <v>0</v>
          </cell>
        </row>
        <row r="13">
          <cell r="A13" t="str">
            <v xml:space="preserve">   Wheeling</v>
          </cell>
          <cell r="B13">
            <v>0</v>
          </cell>
          <cell r="C13">
            <v>0</v>
          </cell>
          <cell r="D13">
            <v>0</v>
          </cell>
          <cell r="E13">
            <v>0</v>
          </cell>
          <cell r="F13">
            <v>0</v>
          </cell>
          <cell r="G13">
            <v>0</v>
          </cell>
          <cell r="H13">
            <v>0</v>
          </cell>
          <cell r="I13">
            <v>0</v>
          </cell>
          <cell r="J13">
            <v>0</v>
          </cell>
          <cell r="K13">
            <v>0</v>
          </cell>
          <cell r="L13">
            <v>0</v>
          </cell>
          <cell r="M13">
            <v>0</v>
          </cell>
        </row>
        <row r="14">
          <cell r="A14" t="str">
            <v xml:space="preserve">   Transmission </v>
          </cell>
          <cell r="B14">
            <v>0</v>
          </cell>
          <cell r="C14">
            <v>0</v>
          </cell>
          <cell r="D14">
            <v>0</v>
          </cell>
          <cell r="E14">
            <v>0</v>
          </cell>
          <cell r="F14">
            <v>0</v>
          </cell>
          <cell r="G14">
            <v>0</v>
          </cell>
          <cell r="H14">
            <v>0</v>
          </cell>
          <cell r="I14">
            <v>0</v>
          </cell>
          <cell r="J14">
            <v>0</v>
          </cell>
          <cell r="K14">
            <v>0</v>
          </cell>
          <cell r="L14">
            <v>0</v>
          </cell>
          <cell r="M14">
            <v>0</v>
          </cell>
        </row>
        <row r="15">
          <cell r="A15" t="str">
            <v xml:space="preserve">   Distribution</v>
          </cell>
          <cell r="B15">
            <v>162.56303903333335</v>
          </cell>
          <cell r="C15">
            <v>162.56303903333335</v>
          </cell>
          <cell r="D15">
            <v>162.56303903333335</v>
          </cell>
          <cell r="E15">
            <v>162.56303903333335</v>
          </cell>
          <cell r="F15">
            <v>162.56303903333335</v>
          </cell>
          <cell r="G15">
            <v>162.56303903333335</v>
          </cell>
          <cell r="H15">
            <v>162.56303903333335</v>
          </cell>
          <cell r="I15">
            <v>162.56303903333335</v>
          </cell>
          <cell r="J15">
            <v>162.56303903333335</v>
          </cell>
          <cell r="K15">
            <v>162.56303903333335</v>
          </cell>
          <cell r="L15">
            <v>162.56303903333335</v>
          </cell>
          <cell r="M15">
            <v>162.56303903333335</v>
          </cell>
        </row>
        <row r="16">
          <cell r="A16" t="str">
            <v xml:space="preserve">   General</v>
          </cell>
          <cell r="B16">
            <v>230.45470032500003</v>
          </cell>
          <cell r="C16">
            <v>230.45470032500003</v>
          </cell>
          <cell r="D16">
            <v>230.45470032500003</v>
          </cell>
          <cell r="E16">
            <v>230.45470032500003</v>
          </cell>
          <cell r="F16">
            <v>230.45470032500003</v>
          </cell>
          <cell r="G16">
            <v>230.45470032500003</v>
          </cell>
          <cell r="H16">
            <v>230.45470032500003</v>
          </cell>
          <cell r="I16">
            <v>230.45470032500003</v>
          </cell>
          <cell r="J16">
            <v>230.45470032500003</v>
          </cell>
          <cell r="K16">
            <v>230.45470032500003</v>
          </cell>
          <cell r="L16">
            <v>230.45470032500003</v>
          </cell>
          <cell r="M16">
            <v>230.45470032500003</v>
          </cell>
        </row>
        <row r="17">
          <cell r="A17" t="str">
            <v xml:space="preserve">   Municipal and other taxes</v>
          </cell>
          <cell r="B17">
            <v>20.625</v>
          </cell>
          <cell r="C17">
            <v>20.625</v>
          </cell>
          <cell r="D17">
            <v>20.625</v>
          </cell>
          <cell r="E17">
            <v>20.625</v>
          </cell>
          <cell r="F17">
            <v>20.625</v>
          </cell>
          <cell r="G17">
            <v>20.625</v>
          </cell>
          <cell r="H17">
            <v>20.625</v>
          </cell>
          <cell r="I17">
            <v>20.625</v>
          </cell>
          <cell r="J17">
            <v>20.625</v>
          </cell>
          <cell r="K17">
            <v>20.625</v>
          </cell>
          <cell r="L17">
            <v>20.625</v>
          </cell>
          <cell r="M17">
            <v>20.625</v>
          </cell>
        </row>
        <row r="18">
          <cell r="B18">
            <v>413.64273935833342</v>
          </cell>
          <cell r="C18">
            <v>413.64273935833342</v>
          </cell>
          <cell r="D18">
            <v>413.64273935833342</v>
          </cell>
          <cell r="E18">
            <v>413.64273935833342</v>
          </cell>
          <cell r="F18">
            <v>413.64273935833342</v>
          </cell>
          <cell r="G18">
            <v>413.64273935833342</v>
          </cell>
          <cell r="H18">
            <v>413.64273935833342</v>
          </cell>
          <cell r="I18">
            <v>413.64273935833342</v>
          </cell>
          <cell r="J18">
            <v>413.64273935833342</v>
          </cell>
          <cell r="K18">
            <v>413.64273935833342</v>
          </cell>
          <cell r="L18">
            <v>413.64273935833342</v>
          </cell>
          <cell r="M18">
            <v>413.64273935833342</v>
          </cell>
        </row>
        <row r="20">
          <cell r="A20" t="str">
            <v xml:space="preserve">   Amortization</v>
          </cell>
          <cell r="B20">
            <v>136.16998999999998</v>
          </cell>
          <cell r="C20">
            <v>136.17001999999999</v>
          </cell>
          <cell r="D20">
            <v>136.16998999999998</v>
          </cell>
          <cell r="E20">
            <v>136.16998999999998</v>
          </cell>
          <cell r="F20">
            <v>136.17001999999999</v>
          </cell>
          <cell r="G20">
            <v>136.16998999999998</v>
          </cell>
          <cell r="H20">
            <v>136.16998999999998</v>
          </cell>
          <cell r="I20">
            <v>136.17001999999999</v>
          </cell>
          <cell r="J20">
            <v>136.16998999999998</v>
          </cell>
          <cell r="K20">
            <v>136.16998999999998</v>
          </cell>
          <cell r="L20">
            <v>136.17001999999999</v>
          </cell>
          <cell r="M20">
            <v>136.16998999999998</v>
          </cell>
        </row>
        <row r="22">
          <cell r="A22" t="str">
            <v>Operating income</v>
          </cell>
          <cell r="B22">
            <v>414.50626064166636</v>
          </cell>
          <cell r="C22">
            <v>414.50825064166622</v>
          </cell>
          <cell r="D22">
            <v>414.50826064166677</v>
          </cell>
          <cell r="E22">
            <v>414.50726064166656</v>
          </cell>
          <cell r="F22">
            <v>414.50725064166693</v>
          </cell>
          <cell r="G22">
            <v>414.50626064166636</v>
          </cell>
          <cell r="H22">
            <v>433.16926064166682</v>
          </cell>
          <cell r="I22">
            <v>433.16525064166638</v>
          </cell>
          <cell r="J22">
            <v>433.16626064166667</v>
          </cell>
          <cell r="K22">
            <v>433.16626064166621</v>
          </cell>
          <cell r="L22">
            <v>433.16725064166678</v>
          </cell>
          <cell r="M22">
            <v>433.16796064166692</v>
          </cell>
        </row>
        <row r="24">
          <cell r="A24" t="str">
            <v>Other income</v>
          </cell>
          <cell r="B24" t="str">
            <v xml:space="preserve"> </v>
          </cell>
          <cell r="C24" t="str">
            <v xml:space="preserve"> </v>
          </cell>
          <cell r="D24" t="str">
            <v xml:space="preserve"> </v>
          </cell>
          <cell r="E24" t="str">
            <v xml:space="preserve"> </v>
          </cell>
          <cell r="F24" t="str">
            <v xml:space="preserve"> </v>
          </cell>
          <cell r="G24" t="str">
            <v xml:space="preserve"> </v>
          </cell>
          <cell r="H24" t="str">
            <v xml:space="preserve"> </v>
          </cell>
          <cell r="I24" t="str">
            <v xml:space="preserve"> </v>
          </cell>
          <cell r="J24" t="str">
            <v xml:space="preserve"> </v>
          </cell>
          <cell r="K24" t="str">
            <v xml:space="preserve"> </v>
          </cell>
          <cell r="L24" t="str">
            <v xml:space="preserve"> </v>
          </cell>
          <cell r="M24" t="str">
            <v xml:space="preserve"> </v>
          </cell>
        </row>
        <row r="25">
          <cell r="A25" t="str">
            <v xml:space="preserve">   Interest on investments</v>
          </cell>
          <cell r="B25">
            <v>10</v>
          </cell>
          <cell r="C25">
            <v>10</v>
          </cell>
          <cell r="D25">
            <v>10</v>
          </cell>
          <cell r="E25">
            <v>10</v>
          </cell>
          <cell r="F25">
            <v>10</v>
          </cell>
          <cell r="G25">
            <v>10</v>
          </cell>
          <cell r="H25">
            <v>10</v>
          </cell>
          <cell r="I25">
            <v>10</v>
          </cell>
          <cell r="J25">
            <v>10</v>
          </cell>
          <cell r="K25">
            <v>10</v>
          </cell>
          <cell r="L25">
            <v>10</v>
          </cell>
          <cell r="M25">
            <v>10</v>
          </cell>
        </row>
        <row r="26">
          <cell r="A26" t="str">
            <v xml:space="preserve">   Services and miscellaneous revenue</v>
          </cell>
          <cell r="B26">
            <v>10.664</v>
          </cell>
          <cell r="C26">
            <v>10.664</v>
          </cell>
          <cell r="D26">
            <v>10.664</v>
          </cell>
          <cell r="E26">
            <v>10.664</v>
          </cell>
          <cell r="F26">
            <v>10.664</v>
          </cell>
          <cell r="G26">
            <v>10.664</v>
          </cell>
          <cell r="H26">
            <v>10.664</v>
          </cell>
          <cell r="I26">
            <v>10.664</v>
          </cell>
          <cell r="J26">
            <v>10.664</v>
          </cell>
          <cell r="K26">
            <v>10.664</v>
          </cell>
          <cell r="L26">
            <v>10.664</v>
          </cell>
          <cell r="M26">
            <v>10.664200000000001</v>
          </cell>
        </row>
        <row r="27">
          <cell r="A27" t="str">
            <v xml:space="preserve">   Gain (loss) on disposals</v>
          </cell>
          <cell r="B27">
            <v>0</v>
          </cell>
          <cell r="C27">
            <v>0</v>
          </cell>
          <cell r="D27">
            <v>0</v>
          </cell>
          <cell r="E27">
            <v>0</v>
          </cell>
          <cell r="F27">
            <v>0</v>
          </cell>
          <cell r="G27">
            <v>0</v>
          </cell>
          <cell r="H27">
            <v>0</v>
          </cell>
          <cell r="I27">
            <v>0</v>
          </cell>
          <cell r="J27">
            <v>0</v>
          </cell>
          <cell r="K27">
            <v>0</v>
          </cell>
          <cell r="L27">
            <v>0</v>
          </cell>
          <cell r="M27">
            <v>0</v>
          </cell>
        </row>
        <row r="28">
          <cell r="A28" t="str">
            <v xml:space="preserve">   Gain on sale of land</v>
          </cell>
          <cell r="B28">
            <v>0</v>
          </cell>
          <cell r="C28">
            <v>0</v>
          </cell>
          <cell r="D28">
            <v>0</v>
          </cell>
          <cell r="E28">
            <v>0</v>
          </cell>
          <cell r="F28">
            <v>0</v>
          </cell>
          <cell r="G28">
            <v>0</v>
          </cell>
          <cell r="H28">
            <v>0</v>
          </cell>
          <cell r="I28">
            <v>0</v>
          </cell>
          <cell r="J28">
            <v>0</v>
          </cell>
          <cell r="K28">
            <v>0</v>
          </cell>
          <cell r="L28">
            <v>0</v>
          </cell>
          <cell r="M28">
            <v>0</v>
          </cell>
        </row>
        <row r="29">
          <cell r="A29" t="str">
            <v xml:space="preserve">   Gain (loss) on foreign exchange</v>
          </cell>
          <cell r="B29">
            <v>0</v>
          </cell>
          <cell r="C29">
            <v>0</v>
          </cell>
          <cell r="D29">
            <v>0</v>
          </cell>
          <cell r="E29">
            <v>0</v>
          </cell>
          <cell r="F29">
            <v>0</v>
          </cell>
          <cell r="G29">
            <v>0</v>
          </cell>
          <cell r="H29">
            <v>0</v>
          </cell>
          <cell r="I29">
            <v>0</v>
          </cell>
          <cell r="J29">
            <v>0</v>
          </cell>
          <cell r="K29">
            <v>0</v>
          </cell>
          <cell r="L29">
            <v>0</v>
          </cell>
          <cell r="M29">
            <v>0</v>
          </cell>
        </row>
        <row r="30">
          <cell r="B30">
            <v>20.664000000000001</v>
          </cell>
          <cell r="C30">
            <v>20.664000000000001</v>
          </cell>
          <cell r="D30">
            <v>20.664000000000001</v>
          </cell>
          <cell r="E30">
            <v>20.664000000000001</v>
          </cell>
          <cell r="F30">
            <v>20.664000000000001</v>
          </cell>
          <cell r="G30">
            <v>20.664000000000001</v>
          </cell>
          <cell r="H30">
            <v>20.664000000000001</v>
          </cell>
          <cell r="I30">
            <v>20.664000000000001</v>
          </cell>
          <cell r="J30">
            <v>20.664000000000001</v>
          </cell>
          <cell r="K30">
            <v>20.664000000000001</v>
          </cell>
          <cell r="L30">
            <v>20.664000000000001</v>
          </cell>
          <cell r="M30">
            <v>20.664200000000001</v>
          </cell>
        </row>
        <row r="31">
          <cell r="A31" t="str">
            <v>Other income deductions</v>
          </cell>
        </row>
        <row r="32">
          <cell r="A32" t="str">
            <v xml:space="preserve">   Loan interest expense and leases</v>
          </cell>
          <cell r="B32">
            <v>131.90100000000001</v>
          </cell>
          <cell r="C32">
            <v>131.90100000000001</v>
          </cell>
          <cell r="D32">
            <v>131.90100000000001</v>
          </cell>
          <cell r="E32">
            <v>131.90100000000001</v>
          </cell>
          <cell r="F32">
            <v>131.90100000000001</v>
          </cell>
          <cell r="G32">
            <v>131.90100000000001</v>
          </cell>
          <cell r="H32">
            <v>131.90100000000001</v>
          </cell>
          <cell r="I32">
            <v>131.90100000000001</v>
          </cell>
          <cell r="J32">
            <v>131.90100000000001</v>
          </cell>
          <cell r="K32">
            <v>131.90100000000001</v>
          </cell>
          <cell r="L32">
            <v>131.90100000000001</v>
          </cell>
          <cell r="M32">
            <v>131.90100000000001</v>
          </cell>
        </row>
        <row r="33">
          <cell r="A33" t="str">
            <v xml:space="preserve">       interest used during construction</v>
          </cell>
          <cell r="B33">
            <v>1.75</v>
          </cell>
          <cell r="C33">
            <v>1.75</v>
          </cell>
          <cell r="D33">
            <v>1.75</v>
          </cell>
          <cell r="E33">
            <v>1.75</v>
          </cell>
          <cell r="F33">
            <v>1.75</v>
          </cell>
          <cell r="G33">
            <v>1.75</v>
          </cell>
          <cell r="H33">
            <v>1.75</v>
          </cell>
          <cell r="I33">
            <v>1.75</v>
          </cell>
          <cell r="J33">
            <v>1.75</v>
          </cell>
          <cell r="K33">
            <v>1.75</v>
          </cell>
          <cell r="L33">
            <v>1.75</v>
          </cell>
          <cell r="M33">
            <v>1.75</v>
          </cell>
        </row>
        <row r="34">
          <cell r="B34" t="str">
            <v xml:space="preserve"> </v>
          </cell>
          <cell r="C34" t="str">
            <v xml:space="preserve"> </v>
          </cell>
          <cell r="D34" t="str">
            <v xml:space="preserve"> </v>
          </cell>
          <cell r="E34" t="str">
            <v xml:space="preserve"> </v>
          </cell>
          <cell r="F34" t="str">
            <v xml:space="preserve"> </v>
          </cell>
          <cell r="G34" t="str">
            <v xml:space="preserve"> </v>
          </cell>
          <cell r="H34" t="str">
            <v xml:space="preserve"> </v>
          </cell>
          <cell r="I34" t="str">
            <v xml:space="preserve"> </v>
          </cell>
          <cell r="J34" t="str">
            <v xml:space="preserve"> </v>
          </cell>
          <cell r="K34" t="str">
            <v xml:space="preserve"> </v>
          </cell>
          <cell r="L34" t="str">
            <v xml:space="preserve"> </v>
          </cell>
          <cell r="M34" t="str">
            <v xml:space="preserve"> </v>
          </cell>
        </row>
        <row r="35">
          <cell r="A35" t="str">
            <v xml:space="preserve">   Customers' and other interest</v>
          </cell>
          <cell r="B35">
            <v>0</v>
          </cell>
          <cell r="C35">
            <v>0</v>
          </cell>
          <cell r="D35">
            <v>0</v>
          </cell>
          <cell r="E35">
            <v>0</v>
          </cell>
          <cell r="F35">
            <v>0</v>
          </cell>
          <cell r="G35">
            <v>0</v>
          </cell>
          <cell r="H35">
            <v>0</v>
          </cell>
          <cell r="I35">
            <v>0</v>
          </cell>
          <cell r="J35">
            <v>0</v>
          </cell>
          <cell r="K35">
            <v>0</v>
          </cell>
          <cell r="L35">
            <v>0</v>
          </cell>
          <cell r="M35">
            <v>0</v>
          </cell>
        </row>
        <row r="36">
          <cell r="B36">
            <v>130.15100000000001</v>
          </cell>
          <cell r="C36">
            <v>130.15100000000001</v>
          </cell>
          <cell r="D36">
            <v>130.15100000000001</v>
          </cell>
          <cell r="E36">
            <v>130.15100000000001</v>
          </cell>
          <cell r="F36">
            <v>130.15100000000001</v>
          </cell>
          <cell r="G36">
            <v>130.15100000000001</v>
          </cell>
          <cell r="H36">
            <v>130.15100000000001</v>
          </cell>
          <cell r="I36">
            <v>130.15100000000001</v>
          </cell>
          <cell r="J36">
            <v>130.15100000000001</v>
          </cell>
          <cell r="K36">
            <v>130.15100000000001</v>
          </cell>
          <cell r="L36">
            <v>130.15100000000001</v>
          </cell>
          <cell r="M36">
            <v>130.15100000000001</v>
          </cell>
        </row>
        <row r="39">
          <cell r="A39" t="str">
            <v>Earnings before income taxes</v>
          </cell>
          <cell r="B39">
            <v>305.01926064166634</v>
          </cell>
          <cell r="C39">
            <v>305.0212506416662</v>
          </cell>
          <cell r="D39">
            <v>305.02126064166674</v>
          </cell>
          <cell r="E39">
            <v>305.02026064166654</v>
          </cell>
          <cell r="F39">
            <v>305.02025064166691</v>
          </cell>
          <cell r="G39">
            <v>305.01926064166634</v>
          </cell>
          <cell r="H39">
            <v>323.6822606416668</v>
          </cell>
          <cell r="I39">
            <v>323.67825064166635</v>
          </cell>
          <cell r="J39">
            <v>323.67926064166664</v>
          </cell>
          <cell r="K39">
            <v>323.67926064166619</v>
          </cell>
          <cell r="L39">
            <v>323.68025064166676</v>
          </cell>
          <cell r="M39">
            <v>323.68116064166691</v>
          </cell>
        </row>
        <row r="41">
          <cell r="A41" t="str">
            <v>Provision for income taxes</v>
          </cell>
        </row>
        <row r="42">
          <cell r="A42" t="str">
            <v xml:space="preserve">   Current</v>
          </cell>
          <cell r="B42">
            <v>116.24708791613325</v>
          </cell>
          <cell r="C42">
            <v>116.24782023613321</v>
          </cell>
          <cell r="D42">
            <v>116.2478239161334</v>
          </cell>
          <cell r="E42">
            <v>116.24745591613333</v>
          </cell>
          <cell r="F42">
            <v>116.24745223613346</v>
          </cell>
          <cell r="G42">
            <v>116.24708791613325</v>
          </cell>
          <cell r="H42">
            <v>123.11507191613342</v>
          </cell>
          <cell r="I42">
            <v>123.11359623613326</v>
          </cell>
          <cell r="J42">
            <v>123.11396791613336</v>
          </cell>
          <cell r="K42">
            <v>123.11396791613319</v>
          </cell>
          <cell r="L42">
            <v>123.11433223613341</v>
          </cell>
          <cell r="M42">
            <v>123.11466711613346</v>
          </cell>
        </row>
        <row r="43">
          <cell r="A43" t="str">
            <v xml:space="preserve">   Deferred</v>
          </cell>
          <cell r="B43">
            <v>0</v>
          </cell>
          <cell r="C43">
            <v>0</v>
          </cell>
          <cell r="D43">
            <v>0</v>
          </cell>
          <cell r="E43">
            <v>0</v>
          </cell>
          <cell r="F43">
            <v>0</v>
          </cell>
          <cell r="G43">
            <v>0</v>
          </cell>
          <cell r="H43">
            <v>0</v>
          </cell>
          <cell r="I43">
            <v>0</v>
          </cell>
          <cell r="J43">
            <v>0</v>
          </cell>
          <cell r="K43">
            <v>0</v>
          </cell>
          <cell r="L43">
            <v>0</v>
          </cell>
          <cell r="M43">
            <v>0</v>
          </cell>
        </row>
        <row r="44">
          <cell r="A44" t="str">
            <v xml:space="preserve"> </v>
          </cell>
          <cell r="B44">
            <v>116.24708791613325</v>
          </cell>
          <cell r="C44">
            <v>116.24782023613321</v>
          </cell>
          <cell r="D44">
            <v>116.2478239161334</v>
          </cell>
          <cell r="E44">
            <v>116.24745591613333</v>
          </cell>
          <cell r="F44">
            <v>116.24745223613346</v>
          </cell>
          <cell r="G44">
            <v>116.24708791613325</v>
          </cell>
          <cell r="H44">
            <v>123.11507191613342</v>
          </cell>
          <cell r="I44">
            <v>123.11359623613326</v>
          </cell>
          <cell r="J44">
            <v>123.11396791613336</v>
          </cell>
          <cell r="K44">
            <v>123.11396791613319</v>
          </cell>
          <cell r="L44">
            <v>123.11433223613341</v>
          </cell>
          <cell r="M44">
            <v>123.11466711613346</v>
          </cell>
        </row>
        <row r="47">
          <cell r="A47" t="str">
            <v>Net earnings for the period</v>
          </cell>
          <cell r="B47">
            <v>188.7721727255331</v>
          </cell>
          <cell r="C47">
            <v>188.77343040553299</v>
          </cell>
          <cell r="D47">
            <v>188.77343672553334</v>
          </cell>
          <cell r="E47">
            <v>188.77280472553321</v>
          </cell>
          <cell r="F47">
            <v>188.77279840553345</v>
          </cell>
          <cell r="G47">
            <v>188.7721727255331</v>
          </cell>
          <cell r="H47">
            <v>200.56718872553338</v>
          </cell>
          <cell r="I47">
            <v>200.56465440553308</v>
          </cell>
          <cell r="J47">
            <v>200.56529272553328</v>
          </cell>
          <cell r="K47">
            <v>200.565292725533</v>
          </cell>
          <cell r="L47">
            <v>200.56591840553335</v>
          </cell>
          <cell r="M47">
            <v>200.56649352553345</v>
          </cell>
        </row>
        <row r="56">
          <cell r="A56" t="str">
            <v>Revenue</v>
          </cell>
          <cell r="B56">
            <v>8358.2966699999997</v>
          </cell>
          <cell r="C56">
            <v>15471.314330000001</v>
          </cell>
          <cell r="D56">
            <v>22314.262000000002</v>
          </cell>
          <cell r="E56">
            <v>29169.801670000001</v>
          </cell>
          <cell r="F56">
            <v>34487.146330000003</v>
          </cell>
          <cell r="G56">
            <v>39681.525000000001</v>
          </cell>
          <cell r="H56">
            <v>44850.343670000002</v>
          </cell>
          <cell r="I56">
            <v>50284.074330000003</v>
          </cell>
          <cell r="J56">
            <v>55320.676000000007</v>
          </cell>
          <cell r="K56">
            <v>61841.683670000006</v>
          </cell>
          <cell r="L56">
            <v>68472.441330000001</v>
          </cell>
          <cell r="M56">
            <v>75556.453999999998</v>
          </cell>
        </row>
        <row r="57">
          <cell r="A57" t="str">
            <v>Purchased Power</v>
          </cell>
          <cell r="B57">
            <v>7393.97768</v>
          </cell>
          <cell r="C57">
            <v>13542.674330000002</v>
          </cell>
          <cell r="D57">
            <v>19421.301010000003</v>
          </cell>
          <cell r="E57">
            <v>25312.520690000005</v>
          </cell>
          <cell r="F57">
            <v>29665.545340000004</v>
          </cell>
          <cell r="G57">
            <v>33895.605020000003</v>
          </cell>
          <cell r="H57">
            <v>38081.441700000003</v>
          </cell>
          <cell r="I57">
            <v>42532.194350000005</v>
          </cell>
          <cell r="J57">
            <v>46585.817030000006</v>
          </cell>
          <cell r="K57">
            <v>52123.845710000009</v>
          </cell>
          <cell r="L57">
            <v>57771.623360000012</v>
          </cell>
          <cell r="M57">
            <v>63872.655340000012</v>
          </cell>
        </row>
        <row r="58">
          <cell r="B58">
            <v>964.31898999999976</v>
          </cell>
          <cell r="C58">
            <v>1928.6399999999994</v>
          </cell>
          <cell r="D58">
            <v>2892.9609899999996</v>
          </cell>
          <cell r="E58">
            <v>3857.2809799999959</v>
          </cell>
          <cell r="F58">
            <v>4821.600989999999</v>
          </cell>
          <cell r="G58">
            <v>5785.9199799999988</v>
          </cell>
          <cell r="H58">
            <v>6768.901969999999</v>
          </cell>
          <cell r="I58">
            <v>7751.8799799999979</v>
          </cell>
          <cell r="J58">
            <v>8734.8589700000011</v>
          </cell>
          <cell r="K58">
            <v>9717.8379599999971</v>
          </cell>
          <cell r="L58">
            <v>10700.817969999989</v>
          </cell>
          <cell r="M58">
            <v>11683.798659999986</v>
          </cell>
        </row>
        <row r="60">
          <cell r="A60" t="str">
            <v>Operating expenses</v>
          </cell>
        </row>
        <row r="61">
          <cell r="A61" t="str">
            <v xml:space="preserve">   Production</v>
          </cell>
          <cell r="B61">
            <v>0</v>
          </cell>
          <cell r="C61">
            <v>0</v>
          </cell>
          <cell r="D61">
            <v>0</v>
          </cell>
          <cell r="E61">
            <v>0</v>
          </cell>
          <cell r="F61">
            <v>0</v>
          </cell>
          <cell r="G61">
            <v>0</v>
          </cell>
          <cell r="H61">
            <v>0</v>
          </cell>
          <cell r="I61">
            <v>0</v>
          </cell>
          <cell r="J61">
            <v>0</v>
          </cell>
          <cell r="K61">
            <v>0</v>
          </cell>
          <cell r="L61">
            <v>0</v>
          </cell>
          <cell r="M61">
            <v>0</v>
          </cell>
        </row>
        <row r="62">
          <cell r="A62" t="str">
            <v xml:space="preserve">   Water rights</v>
          </cell>
          <cell r="B62">
            <v>0</v>
          </cell>
          <cell r="C62">
            <v>0</v>
          </cell>
          <cell r="D62">
            <v>0</v>
          </cell>
          <cell r="E62">
            <v>0</v>
          </cell>
          <cell r="F62">
            <v>0</v>
          </cell>
          <cell r="G62">
            <v>0</v>
          </cell>
          <cell r="H62">
            <v>0</v>
          </cell>
          <cell r="I62">
            <v>0</v>
          </cell>
          <cell r="J62">
            <v>0</v>
          </cell>
          <cell r="K62">
            <v>0</v>
          </cell>
          <cell r="L62">
            <v>0</v>
          </cell>
          <cell r="M62">
            <v>0</v>
          </cell>
        </row>
        <row r="63">
          <cell r="A63" t="str">
            <v xml:space="preserve">   Wheeling</v>
          </cell>
          <cell r="B63">
            <v>0</v>
          </cell>
          <cell r="C63">
            <v>0</v>
          </cell>
          <cell r="D63">
            <v>0</v>
          </cell>
          <cell r="E63">
            <v>0</v>
          </cell>
          <cell r="F63">
            <v>0</v>
          </cell>
          <cell r="G63">
            <v>0</v>
          </cell>
          <cell r="H63">
            <v>0</v>
          </cell>
          <cell r="I63">
            <v>0</v>
          </cell>
          <cell r="J63">
            <v>0</v>
          </cell>
          <cell r="K63">
            <v>0</v>
          </cell>
          <cell r="L63">
            <v>0</v>
          </cell>
          <cell r="M63">
            <v>0</v>
          </cell>
        </row>
        <row r="64">
          <cell r="A64" t="str">
            <v xml:space="preserve">   Transmission </v>
          </cell>
          <cell r="B64">
            <v>0</v>
          </cell>
          <cell r="C64">
            <v>0</v>
          </cell>
          <cell r="D64">
            <v>0</v>
          </cell>
          <cell r="E64">
            <v>0</v>
          </cell>
          <cell r="F64">
            <v>0</v>
          </cell>
          <cell r="G64">
            <v>0</v>
          </cell>
          <cell r="H64">
            <v>0</v>
          </cell>
          <cell r="I64">
            <v>0</v>
          </cell>
          <cell r="J64">
            <v>0</v>
          </cell>
          <cell r="K64">
            <v>0</v>
          </cell>
          <cell r="L64">
            <v>0</v>
          </cell>
          <cell r="M64">
            <v>0</v>
          </cell>
        </row>
        <row r="65">
          <cell r="A65" t="str">
            <v xml:space="preserve">   Distribution</v>
          </cell>
          <cell r="B65">
            <v>162.56303903333335</v>
          </cell>
          <cell r="C65">
            <v>325.12607806666671</v>
          </cell>
          <cell r="D65">
            <v>487.68911710000009</v>
          </cell>
          <cell r="E65">
            <v>650.25215613333341</v>
          </cell>
          <cell r="F65">
            <v>812.81519516666674</v>
          </cell>
          <cell r="G65">
            <v>975.37823420000007</v>
          </cell>
          <cell r="H65">
            <v>1137.9412732333335</v>
          </cell>
          <cell r="I65">
            <v>1300.5043122666668</v>
          </cell>
          <cell r="J65">
            <v>1463.0673513000002</v>
          </cell>
          <cell r="K65">
            <v>1625.6303903333335</v>
          </cell>
          <cell r="L65">
            <v>1788.1934293666668</v>
          </cell>
          <cell r="M65">
            <v>1950.7564684000001</v>
          </cell>
        </row>
        <row r="66">
          <cell r="A66" t="str">
            <v xml:space="preserve">   General</v>
          </cell>
          <cell r="B66">
            <v>230.45470032500003</v>
          </cell>
          <cell r="C66">
            <v>460.90940065000007</v>
          </cell>
          <cell r="D66">
            <v>691.36410097500016</v>
          </cell>
          <cell r="E66">
            <v>921.81880130000013</v>
          </cell>
          <cell r="F66">
            <v>1152.2735016250001</v>
          </cell>
          <cell r="G66">
            <v>1382.7282019500001</v>
          </cell>
          <cell r="H66">
            <v>1613.1829022750001</v>
          </cell>
          <cell r="I66">
            <v>1843.6376026</v>
          </cell>
          <cell r="J66">
            <v>2074.0923029250002</v>
          </cell>
          <cell r="K66">
            <v>2304.5470032500002</v>
          </cell>
          <cell r="L66">
            <v>2535.0017035750002</v>
          </cell>
          <cell r="M66">
            <v>2765.4564039000002</v>
          </cell>
        </row>
        <row r="67">
          <cell r="A67" t="str">
            <v xml:space="preserve">   Municipal and other taxes</v>
          </cell>
          <cell r="B67">
            <v>20.625</v>
          </cell>
          <cell r="C67">
            <v>41.25</v>
          </cell>
          <cell r="D67">
            <v>61.875</v>
          </cell>
          <cell r="E67">
            <v>82.5</v>
          </cell>
          <cell r="F67">
            <v>103.125</v>
          </cell>
          <cell r="G67">
            <v>123.75</v>
          </cell>
          <cell r="H67">
            <v>144.375</v>
          </cell>
          <cell r="I67">
            <v>165</v>
          </cell>
          <cell r="J67">
            <v>185.625</v>
          </cell>
          <cell r="K67">
            <v>206.25</v>
          </cell>
          <cell r="L67">
            <v>226.875</v>
          </cell>
          <cell r="M67">
            <v>247.5</v>
          </cell>
        </row>
        <row r="68">
          <cell r="B68">
            <v>413.64273935833342</v>
          </cell>
          <cell r="C68">
            <v>827.28547871666683</v>
          </cell>
          <cell r="D68">
            <v>1240.9282180750001</v>
          </cell>
          <cell r="E68">
            <v>1654.5709574333337</v>
          </cell>
          <cell r="F68">
            <v>2068.2136967916667</v>
          </cell>
          <cell r="G68">
            <v>2481.8564361500003</v>
          </cell>
          <cell r="H68">
            <v>2895.4991755083338</v>
          </cell>
          <cell r="I68">
            <v>3309.1419148666669</v>
          </cell>
          <cell r="J68">
            <v>3722.7846542250004</v>
          </cell>
          <cell r="K68">
            <v>4136.4273935833335</v>
          </cell>
          <cell r="L68">
            <v>4550.070132941667</v>
          </cell>
          <cell r="M68">
            <v>4963.7128723000005</v>
          </cell>
        </row>
        <row r="70">
          <cell r="A70" t="str">
            <v xml:space="preserve">   Amortization</v>
          </cell>
          <cell r="B70">
            <v>136.16998999999998</v>
          </cell>
          <cell r="C70">
            <v>272.34001000000001</v>
          </cell>
          <cell r="D70">
            <v>408.51</v>
          </cell>
          <cell r="E70">
            <v>544.67998999999998</v>
          </cell>
          <cell r="F70">
            <v>680.85001</v>
          </cell>
          <cell r="G70">
            <v>817.02</v>
          </cell>
          <cell r="H70">
            <v>953.18998999999997</v>
          </cell>
          <cell r="I70">
            <v>1089.3600099999999</v>
          </cell>
          <cell r="J70">
            <v>1225.5299999999997</v>
          </cell>
          <cell r="K70">
            <v>1361.6999899999996</v>
          </cell>
          <cell r="L70">
            <v>1497.8700099999996</v>
          </cell>
          <cell r="M70">
            <v>1634.0399999999995</v>
          </cell>
        </row>
        <row r="72">
          <cell r="A72" t="str">
            <v>Operating income</v>
          </cell>
          <cell r="B72">
            <v>414.50626064166636</v>
          </cell>
          <cell r="C72">
            <v>829.01451128333258</v>
          </cell>
          <cell r="D72">
            <v>1243.5227719249995</v>
          </cell>
          <cell r="E72">
            <v>1658.0300325666622</v>
          </cell>
          <cell r="F72">
            <v>2072.5372832083322</v>
          </cell>
          <cell r="G72">
            <v>2487.0435438499985</v>
          </cell>
          <cell r="H72">
            <v>2920.2128044916653</v>
          </cell>
          <cell r="I72">
            <v>3353.3780551333316</v>
          </cell>
          <cell r="J72">
            <v>3786.5443157750005</v>
          </cell>
          <cell r="K72">
            <v>4219.7105764166645</v>
          </cell>
          <cell r="L72">
            <v>4652.8778270583225</v>
          </cell>
          <cell r="M72">
            <v>5086.0457876999862</v>
          </cell>
        </row>
        <row r="74">
          <cell r="A74" t="str">
            <v>Other income</v>
          </cell>
          <cell r="B74" t="str">
            <v xml:space="preserve"> </v>
          </cell>
          <cell r="C74" t="str">
            <v xml:space="preserve"> </v>
          </cell>
          <cell r="D74" t="str">
            <v xml:space="preserve"> </v>
          </cell>
          <cell r="E74" t="str">
            <v xml:space="preserve"> </v>
          </cell>
          <cell r="F74" t="str">
            <v xml:space="preserve"> </v>
          </cell>
          <cell r="G74" t="str">
            <v xml:space="preserve"> </v>
          </cell>
          <cell r="H74" t="str">
            <v xml:space="preserve"> </v>
          </cell>
          <cell r="I74" t="str">
            <v xml:space="preserve"> </v>
          </cell>
          <cell r="J74" t="str">
            <v xml:space="preserve"> </v>
          </cell>
          <cell r="K74" t="str">
            <v xml:space="preserve"> </v>
          </cell>
          <cell r="L74" t="str">
            <v xml:space="preserve"> </v>
          </cell>
          <cell r="M74" t="str">
            <v xml:space="preserve"> </v>
          </cell>
        </row>
        <row r="75">
          <cell r="A75" t="str">
            <v xml:space="preserve">   Interest on investments</v>
          </cell>
          <cell r="B75">
            <v>10</v>
          </cell>
          <cell r="C75">
            <v>20</v>
          </cell>
          <cell r="D75">
            <v>30</v>
          </cell>
          <cell r="E75">
            <v>40</v>
          </cell>
          <cell r="F75">
            <v>50</v>
          </cell>
          <cell r="G75">
            <v>60</v>
          </cell>
          <cell r="H75">
            <v>70</v>
          </cell>
          <cell r="I75">
            <v>80</v>
          </cell>
          <cell r="J75">
            <v>90</v>
          </cell>
          <cell r="K75">
            <v>100</v>
          </cell>
          <cell r="L75">
            <v>110</v>
          </cell>
          <cell r="M75">
            <v>120</v>
          </cell>
        </row>
        <row r="76">
          <cell r="A76" t="str">
            <v xml:space="preserve">   Services and miscellaneous revenue</v>
          </cell>
          <cell r="B76">
            <v>10.664</v>
          </cell>
          <cell r="C76">
            <v>21.327999999999999</v>
          </cell>
          <cell r="D76">
            <v>31.991999999999997</v>
          </cell>
          <cell r="E76">
            <v>42.655999999999999</v>
          </cell>
          <cell r="F76">
            <v>53.32</v>
          </cell>
          <cell r="G76">
            <v>63.984000000000002</v>
          </cell>
          <cell r="H76">
            <v>74.647999999999996</v>
          </cell>
          <cell r="I76">
            <v>85.311999999999998</v>
          </cell>
          <cell r="J76">
            <v>95.975999999999999</v>
          </cell>
          <cell r="K76">
            <v>106.64</v>
          </cell>
          <cell r="L76">
            <v>117.304</v>
          </cell>
          <cell r="M76">
            <v>127.9682</v>
          </cell>
        </row>
        <row r="77">
          <cell r="A77" t="str">
            <v xml:space="preserve">   Gain (loss) on disposals</v>
          </cell>
          <cell r="B77">
            <v>0</v>
          </cell>
          <cell r="C77">
            <v>0</v>
          </cell>
          <cell r="D77">
            <v>0</v>
          </cell>
          <cell r="E77">
            <v>0</v>
          </cell>
          <cell r="F77">
            <v>0</v>
          </cell>
          <cell r="G77">
            <v>0</v>
          </cell>
          <cell r="H77">
            <v>0</v>
          </cell>
          <cell r="I77">
            <v>0</v>
          </cell>
          <cell r="J77">
            <v>0</v>
          </cell>
          <cell r="K77">
            <v>0</v>
          </cell>
          <cell r="L77">
            <v>0</v>
          </cell>
          <cell r="M77">
            <v>0</v>
          </cell>
        </row>
        <row r="78">
          <cell r="A78" t="str">
            <v xml:space="preserve">   Gain on sale of land</v>
          </cell>
          <cell r="B78">
            <v>0</v>
          </cell>
          <cell r="C78">
            <v>0</v>
          </cell>
          <cell r="D78">
            <v>0</v>
          </cell>
          <cell r="E78">
            <v>0</v>
          </cell>
          <cell r="F78">
            <v>0</v>
          </cell>
          <cell r="G78">
            <v>0</v>
          </cell>
          <cell r="H78">
            <v>0</v>
          </cell>
          <cell r="I78">
            <v>0</v>
          </cell>
          <cell r="J78">
            <v>0</v>
          </cell>
          <cell r="K78">
            <v>0</v>
          </cell>
          <cell r="L78">
            <v>0</v>
          </cell>
          <cell r="M78">
            <v>0</v>
          </cell>
        </row>
        <row r="79">
          <cell r="A79" t="str">
            <v xml:space="preserve">   Gain (loss) on foreign exchange</v>
          </cell>
          <cell r="B79">
            <v>0</v>
          </cell>
          <cell r="C79">
            <v>0</v>
          </cell>
          <cell r="D79">
            <v>0</v>
          </cell>
          <cell r="E79">
            <v>0</v>
          </cell>
          <cell r="F79">
            <v>0</v>
          </cell>
          <cell r="G79">
            <v>0</v>
          </cell>
          <cell r="H79">
            <v>0</v>
          </cell>
          <cell r="I79">
            <v>0</v>
          </cell>
          <cell r="J79">
            <v>0</v>
          </cell>
          <cell r="K79">
            <v>0</v>
          </cell>
          <cell r="L79">
            <v>0</v>
          </cell>
          <cell r="M79">
            <v>0</v>
          </cell>
        </row>
        <row r="80">
          <cell r="B80">
            <v>20.664000000000001</v>
          </cell>
          <cell r="C80">
            <v>41.328000000000003</v>
          </cell>
          <cell r="D80">
            <v>61.991999999999997</v>
          </cell>
          <cell r="E80">
            <v>82.656000000000006</v>
          </cell>
          <cell r="F80">
            <v>103.32</v>
          </cell>
          <cell r="G80">
            <v>123.98400000000001</v>
          </cell>
          <cell r="H80">
            <v>144.648</v>
          </cell>
          <cell r="I80">
            <v>165.31200000000001</v>
          </cell>
          <cell r="J80">
            <v>185.976</v>
          </cell>
          <cell r="K80">
            <v>206.64</v>
          </cell>
          <cell r="L80">
            <v>227.304</v>
          </cell>
          <cell r="M80">
            <v>247.9682</v>
          </cell>
        </row>
        <row r="81">
          <cell r="A81" t="str">
            <v>Other income deductions</v>
          </cell>
        </row>
        <row r="82">
          <cell r="A82" t="str">
            <v xml:space="preserve">   Loan interest expense and leases</v>
          </cell>
          <cell r="B82">
            <v>131.90100000000001</v>
          </cell>
          <cell r="C82">
            <v>263.80200000000002</v>
          </cell>
          <cell r="D82">
            <v>395.70300000000003</v>
          </cell>
          <cell r="E82">
            <v>527.60400000000004</v>
          </cell>
          <cell r="F82">
            <v>659.50500000000011</v>
          </cell>
          <cell r="G82">
            <v>791.40600000000018</v>
          </cell>
          <cell r="H82">
            <v>923.30700000000024</v>
          </cell>
          <cell r="I82">
            <v>1055.2080000000003</v>
          </cell>
          <cell r="J82">
            <v>1187.1090000000004</v>
          </cell>
          <cell r="K82">
            <v>1319.0100000000004</v>
          </cell>
          <cell r="L82">
            <v>1450.9110000000005</v>
          </cell>
          <cell r="M82">
            <v>1582.8120000000006</v>
          </cell>
        </row>
        <row r="83">
          <cell r="A83" t="str">
            <v xml:space="preserve">       interest used during construction</v>
          </cell>
          <cell r="B83">
            <v>1.75</v>
          </cell>
          <cell r="C83">
            <v>3.5</v>
          </cell>
          <cell r="D83">
            <v>5.25</v>
          </cell>
          <cell r="E83">
            <v>7</v>
          </cell>
          <cell r="F83">
            <v>8.75</v>
          </cell>
          <cell r="G83">
            <v>10.5</v>
          </cell>
          <cell r="H83">
            <v>12.25</v>
          </cell>
          <cell r="I83">
            <v>14</v>
          </cell>
          <cell r="J83">
            <v>15.75</v>
          </cell>
          <cell r="K83">
            <v>17.5</v>
          </cell>
          <cell r="L83">
            <v>19.25</v>
          </cell>
          <cell r="M83">
            <v>21</v>
          </cell>
        </row>
        <row r="84">
          <cell r="B84" t="str">
            <v xml:space="preserve"> </v>
          </cell>
          <cell r="C84" t="str">
            <v xml:space="preserve"> </v>
          </cell>
          <cell r="D84" t="str">
            <v xml:space="preserve"> </v>
          </cell>
          <cell r="E84" t="str">
            <v xml:space="preserve"> </v>
          </cell>
          <cell r="F84" t="str">
            <v xml:space="preserve"> </v>
          </cell>
          <cell r="G84" t="str">
            <v xml:space="preserve"> </v>
          </cell>
          <cell r="H84" t="str">
            <v xml:space="preserve"> </v>
          </cell>
          <cell r="I84" t="str">
            <v xml:space="preserve"> </v>
          </cell>
          <cell r="J84" t="str">
            <v xml:space="preserve"> </v>
          </cell>
          <cell r="K84" t="str">
            <v xml:space="preserve"> </v>
          </cell>
          <cell r="L84" t="str">
            <v xml:space="preserve"> </v>
          </cell>
          <cell r="M84" t="str">
            <v xml:space="preserve"> </v>
          </cell>
        </row>
        <row r="85">
          <cell r="A85" t="str">
            <v xml:space="preserve">   Customers' and other interest</v>
          </cell>
          <cell r="B85">
            <v>0</v>
          </cell>
          <cell r="C85">
            <v>0</v>
          </cell>
          <cell r="D85">
            <v>0</v>
          </cell>
          <cell r="E85">
            <v>0</v>
          </cell>
          <cell r="F85">
            <v>0</v>
          </cell>
          <cell r="G85">
            <v>0</v>
          </cell>
          <cell r="H85">
            <v>0</v>
          </cell>
          <cell r="I85">
            <v>0</v>
          </cell>
          <cell r="J85">
            <v>0</v>
          </cell>
          <cell r="K85">
            <v>0</v>
          </cell>
          <cell r="L85">
            <v>0</v>
          </cell>
          <cell r="M85">
            <v>0</v>
          </cell>
        </row>
        <row r="86">
          <cell r="B86">
            <v>130.15100000000001</v>
          </cell>
          <cell r="C86">
            <v>260.30200000000002</v>
          </cell>
          <cell r="D86">
            <v>390.45300000000003</v>
          </cell>
          <cell r="E86">
            <v>520.60400000000004</v>
          </cell>
          <cell r="F86">
            <v>650.75500000000011</v>
          </cell>
          <cell r="G86">
            <v>780.90600000000018</v>
          </cell>
          <cell r="H86">
            <v>911.05700000000024</v>
          </cell>
          <cell r="I86">
            <v>1041.2080000000003</v>
          </cell>
          <cell r="J86">
            <v>1171.3590000000004</v>
          </cell>
          <cell r="K86">
            <v>1301.5100000000004</v>
          </cell>
          <cell r="L86">
            <v>1431.6610000000005</v>
          </cell>
          <cell r="M86">
            <v>1561.8120000000006</v>
          </cell>
        </row>
        <row r="89">
          <cell r="A89" t="str">
            <v>Earnings before income taxes</v>
          </cell>
          <cell r="B89">
            <v>305.01926064166634</v>
          </cell>
          <cell r="C89">
            <v>610.04051128333253</v>
          </cell>
          <cell r="D89">
            <v>915.06177192499945</v>
          </cell>
          <cell r="E89">
            <v>1220.0820325666621</v>
          </cell>
          <cell r="F89">
            <v>1525.1022832083322</v>
          </cell>
          <cell r="G89">
            <v>1830.1215438499983</v>
          </cell>
          <cell r="H89">
            <v>2153.8038044916652</v>
          </cell>
          <cell r="I89">
            <v>2477.4820551333314</v>
          </cell>
          <cell r="J89">
            <v>2801.1613157750003</v>
          </cell>
          <cell r="K89">
            <v>3124.8405764166646</v>
          </cell>
          <cell r="L89">
            <v>3448.5208270583221</v>
          </cell>
          <cell r="M89">
            <v>3772.2019876999857</v>
          </cell>
        </row>
        <row r="91">
          <cell r="A91" t="str">
            <v>Provision for income taxes</v>
          </cell>
        </row>
        <row r="92">
          <cell r="A92" t="str">
            <v xml:space="preserve">   Current</v>
          </cell>
          <cell r="B92">
            <v>116.24708791613325</v>
          </cell>
          <cell r="C92">
            <v>232.49490815226648</v>
          </cell>
          <cell r="D92">
            <v>348.74273206839985</v>
          </cell>
          <cell r="E92">
            <v>464.99018798453318</v>
          </cell>
          <cell r="F92">
            <v>581.23764022066666</v>
          </cell>
          <cell r="G92">
            <v>697.48472813679996</v>
          </cell>
          <cell r="H92">
            <v>820.59980005293335</v>
          </cell>
          <cell r="I92">
            <v>943.71339628906662</v>
          </cell>
          <cell r="J92">
            <v>1066.8273642052</v>
          </cell>
          <cell r="K92">
            <v>1189.9413321213331</v>
          </cell>
          <cell r="L92">
            <v>1313.0556643574664</v>
          </cell>
          <cell r="M92">
            <v>1436.1703314735998</v>
          </cell>
        </row>
        <row r="93">
          <cell r="A93" t="str">
            <v xml:space="preserve">   Deferred</v>
          </cell>
          <cell r="B93">
            <v>0</v>
          </cell>
          <cell r="C93">
            <v>0</v>
          </cell>
          <cell r="D93">
            <v>0</v>
          </cell>
          <cell r="E93">
            <v>0</v>
          </cell>
          <cell r="F93">
            <v>0</v>
          </cell>
          <cell r="G93">
            <v>0</v>
          </cell>
          <cell r="H93">
            <v>0</v>
          </cell>
          <cell r="I93">
            <v>0</v>
          </cell>
          <cell r="J93">
            <v>0</v>
          </cell>
          <cell r="K93">
            <v>0</v>
          </cell>
          <cell r="L93">
            <v>0</v>
          </cell>
          <cell r="M93">
            <v>0</v>
          </cell>
        </row>
        <row r="94">
          <cell r="A94" t="str">
            <v xml:space="preserve"> </v>
          </cell>
          <cell r="B94">
            <v>116.24708791613325</v>
          </cell>
          <cell r="C94">
            <v>232.49490815226648</v>
          </cell>
          <cell r="D94">
            <v>348.74273206839985</v>
          </cell>
          <cell r="E94">
            <v>464.99018798453318</v>
          </cell>
          <cell r="F94">
            <v>581.23764022066666</v>
          </cell>
          <cell r="G94">
            <v>697.48472813679996</v>
          </cell>
          <cell r="H94">
            <v>820.59980005293335</v>
          </cell>
          <cell r="I94">
            <v>943.71339628906662</v>
          </cell>
          <cell r="J94">
            <v>1066.8273642052</v>
          </cell>
          <cell r="K94">
            <v>1189.9413321213331</v>
          </cell>
          <cell r="L94">
            <v>1313.0556643574664</v>
          </cell>
          <cell r="M94">
            <v>1436.1703314735998</v>
          </cell>
        </row>
        <row r="97">
          <cell r="A97" t="str">
            <v>Net earnings for the period</v>
          </cell>
          <cell r="B97">
            <v>188.7721727255331</v>
          </cell>
          <cell r="C97">
            <v>377.54560313106606</v>
          </cell>
          <cell r="D97">
            <v>566.3190398565996</v>
          </cell>
          <cell r="E97">
            <v>755.09184458212894</v>
          </cell>
          <cell r="F97">
            <v>943.86464298766555</v>
          </cell>
          <cell r="G97">
            <v>1132.6368157131983</v>
          </cell>
          <cell r="H97">
            <v>1333.2040044387318</v>
          </cell>
          <cell r="I97">
            <v>1533.7686588442648</v>
          </cell>
          <cell r="J97">
            <v>1734.3339515698003</v>
          </cell>
          <cell r="K97">
            <v>1934.8992442953315</v>
          </cell>
          <cell r="L97">
            <v>2135.4651627008557</v>
          </cell>
          <cell r="M97">
            <v>2336.0316562263861</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FO Highlights (cons.)"/>
      <sheetName val="FO P&amp;L (consolidated)"/>
      <sheetName val="FO SCF (consolidated)"/>
      <sheetName val="FO BS (consolidated)"/>
      <sheetName val="FO - P&amp;L(non-consolidated)"/>
      <sheetName val="FO - SCFP (non-consolidated)"/>
      <sheetName val="FO - BS (non-consolidated)"/>
      <sheetName val="CNP Inc. - P&amp;L"/>
      <sheetName val="CNP Inc. - SCFP"/>
      <sheetName val="CNP Inc. - BS"/>
      <sheetName val="CE - P&amp;L"/>
      <sheetName val="CE - SCFP"/>
      <sheetName val="CE - BS"/>
      <sheetName val="Appendices"/>
      <sheetName val="Energy Sold  -  MWh"/>
      <sheetName val="Module1"/>
      <sheetName val="Energy Sold -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 - P&amp;L"/>
      <sheetName val="CNE - P&amp;L"/>
      <sheetName val="FO - P&amp;L(non-consolidated)"/>
      <sheetName val="Cover Page"/>
      <sheetName val="FO Highlights (cons.)"/>
      <sheetName val="FO P&amp;L (consolidated)"/>
      <sheetName val="FO SCF (consolidated)"/>
      <sheetName val="FO BS (consolidated)"/>
      <sheetName val="FO SCFP (non-consolidated)"/>
      <sheetName val="FO - BS (non-consolidated)"/>
      <sheetName val="CNP Inc. - P&amp;L"/>
      <sheetName val="CNP Inc. - SCFP"/>
      <sheetName val="CNP Inc. - BS"/>
      <sheetName val="CE - P&amp;L"/>
      <sheetName val="CE - SCFP"/>
      <sheetName val="CE - BS"/>
      <sheetName val="Appendices"/>
      <sheetName val="Energy Sold  -  MWh"/>
      <sheetName val="Energy Sold - $"/>
      <sheetName val="Quality Service Report-FE"/>
      <sheetName val="Module1"/>
      <sheetName val="Quality Service Report-PC"/>
      <sheetName val="Budget 2003 - Cornwall Electric"/>
      <sheetName val="Budget 2003 - CNP INC."/>
      <sheetName val="Budget 2003 - CNP LTD."/>
      <sheetName val="Budget 2003 - CNP CONSOLIDATED"/>
      <sheetName val="CNE Inc Cover Page"/>
      <sheetName val="CNE Inc Balance Sheet"/>
      <sheetName val="CE - SCF"/>
      <sheetName val="CNP Inc. T&amp;D - BS"/>
      <sheetName val="DATA"/>
      <sheetName val="Import Cost Centres"/>
      <sheetName val="Consolidation Eliminations (2)"/>
      <sheetName val="Consolidation Eliminations"/>
      <sheetName val="Rev.Grouping by Cust.Class"/>
      <sheetName val="Grouping Schedules"/>
      <sheetName val="Current T&amp;D Asset Summary"/>
      <sheetName val="September 2003 Worksheets"/>
      <sheetName val="FOG - B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E Inc Cover Page"/>
      <sheetName val="CNE Inc Balance Sheet"/>
      <sheetName val=" P&amp;L for CNE"/>
      <sheetName val="Import PL - CNE"/>
      <sheetName val="Import - CNE operexp "/>
      <sheetName val="Basic Data"/>
    </sheetNames>
    <sheetDataSet>
      <sheetData sheetId="0" refreshError="1"/>
      <sheetData sheetId="1" refreshError="1"/>
      <sheetData sheetId="2" refreshError="1"/>
      <sheetData sheetId="3" refreshError="1">
        <row r="1">
          <cell r="A1">
            <v>0</v>
          </cell>
          <cell r="B1" t="str">
            <v>Cost elements</v>
          </cell>
          <cell r="C1" t="str">
            <v>Act.,period 2</v>
          </cell>
          <cell r="D1" t="str">
            <v>Plan, period 2</v>
          </cell>
          <cell r="E1" t="str">
            <v>Abs. var.</v>
          </cell>
          <cell r="F1" t="str">
            <v>Var.(%)</v>
          </cell>
          <cell r="G1" t="str">
            <v>Actual per. 1 - 2</v>
          </cell>
          <cell r="H1" t="str">
            <v>Plan per. 1 - 2</v>
          </cell>
          <cell r="I1" t="str">
            <v>Abs. var.</v>
          </cell>
          <cell r="J1" t="str">
            <v>Var.(%)</v>
          </cell>
          <cell r="K1" t="str">
            <v>Actual total year</v>
          </cell>
          <cell r="L1" t="str">
            <v>Plan total year</v>
          </cell>
          <cell r="M1" t="str">
            <v>Abs. var.</v>
          </cell>
          <cell r="N1" t="str">
            <v>Var.(%)</v>
          </cell>
        </row>
        <row r="2">
          <cell r="A2">
            <v>1</v>
          </cell>
        </row>
        <row r="3">
          <cell r="A3">
            <v>2</v>
          </cell>
          <cell r="B3" t="str">
            <v>5701   Consulting</v>
          </cell>
          <cell r="C3">
            <v>-24063.47</v>
          </cell>
          <cell r="D3">
            <v>-71000</v>
          </cell>
          <cell r="E3">
            <v>46936.53</v>
          </cell>
          <cell r="F3">
            <v>-66.107799999999997</v>
          </cell>
          <cell r="G3">
            <v>-129502.18</v>
          </cell>
          <cell r="H3">
            <v>-355000</v>
          </cell>
          <cell r="I3">
            <v>225497.82</v>
          </cell>
          <cell r="J3">
            <v>-63.520499999999998</v>
          </cell>
          <cell r="K3">
            <v>-147759</v>
          </cell>
          <cell r="L3">
            <v>-951000</v>
          </cell>
          <cell r="M3">
            <v>803241</v>
          </cell>
          <cell r="N3">
            <v>-84.462800000000001</v>
          </cell>
        </row>
        <row r="4">
          <cell r="A4">
            <v>3</v>
          </cell>
          <cell r="B4" t="str">
            <v>5703   Title Exchange</v>
          </cell>
          <cell r="C4">
            <v>-381298.4</v>
          </cell>
          <cell r="D4">
            <v>0</v>
          </cell>
          <cell r="E4">
            <v>-381298.4</v>
          </cell>
          <cell r="F4">
            <v>0</v>
          </cell>
          <cell r="G4">
            <v>-1168150.5</v>
          </cell>
          <cell r="H4">
            <v>0</v>
          </cell>
          <cell r="I4">
            <v>-1168150.5</v>
          </cell>
          <cell r="J4">
            <v>0</v>
          </cell>
          <cell r="K4">
            <v>-1168150.5</v>
          </cell>
          <cell r="L4">
            <v>0</v>
          </cell>
          <cell r="M4">
            <v>-1168150.5</v>
          </cell>
          <cell r="N4">
            <v>0</v>
          </cell>
        </row>
        <row r="5">
          <cell r="A5">
            <v>5</v>
          </cell>
          <cell r="B5" t="str">
            <v>5711   Electrical Consulting</v>
          </cell>
          <cell r="C5">
            <v>-27477.57</v>
          </cell>
          <cell r="D5">
            <v>0</v>
          </cell>
          <cell r="E5">
            <v>-27477.57</v>
          </cell>
          <cell r="F5">
            <v>0</v>
          </cell>
          <cell r="G5">
            <v>-128144.92</v>
          </cell>
          <cell r="H5">
            <v>0</v>
          </cell>
          <cell r="I5">
            <v>-128144.92</v>
          </cell>
          <cell r="J5">
            <v>0</v>
          </cell>
          <cell r="K5">
            <v>-128144.92</v>
          </cell>
          <cell r="L5">
            <v>0</v>
          </cell>
          <cell r="M5">
            <v>-128144.92</v>
          </cell>
          <cell r="N5">
            <v>0</v>
          </cell>
        </row>
        <row r="6">
          <cell r="B6" t="str">
            <v>Consulting Revenue</v>
          </cell>
          <cell r="C6">
            <v>-432839.44</v>
          </cell>
          <cell r="D6">
            <v>-71000</v>
          </cell>
          <cell r="E6">
            <v>-361839.44</v>
          </cell>
          <cell r="F6">
            <v>509.63299999999998</v>
          </cell>
          <cell r="G6">
            <v>-1425797.6</v>
          </cell>
          <cell r="H6">
            <v>-355000</v>
          </cell>
          <cell r="I6">
            <v>-1070797.6000000001</v>
          </cell>
          <cell r="J6">
            <v>301.63310000000001</v>
          </cell>
          <cell r="K6">
            <v>-1444054.42</v>
          </cell>
          <cell r="L6">
            <v>-951000</v>
          </cell>
          <cell r="M6">
            <v>-493054.42</v>
          </cell>
          <cell r="N6">
            <v>51.8459</v>
          </cell>
        </row>
        <row r="7">
          <cell r="A7">
            <v>6</v>
          </cell>
          <cell r="B7" t="str">
            <v>less Purchased Power</v>
          </cell>
          <cell r="C7">
            <v>375732</v>
          </cell>
          <cell r="D7">
            <v>0</v>
          </cell>
          <cell r="E7">
            <v>375732</v>
          </cell>
          <cell r="F7">
            <v>0</v>
          </cell>
          <cell r="G7">
            <v>1134734.8999999999</v>
          </cell>
          <cell r="H7">
            <v>0</v>
          </cell>
          <cell r="I7">
            <v>1134734.8999999999</v>
          </cell>
          <cell r="J7">
            <v>0</v>
          </cell>
          <cell r="K7">
            <v>1134734.8999999999</v>
          </cell>
          <cell r="L7">
            <v>0</v>
          </cell>
          <cell r="M7">
            <v>1134734.8999999999</v>
          </cell>
          <cell r="N7">
            <v>0</v>
          </cell>
        </row>
        <row r="8">
          <cell r="A8">
            <v>7</v>
          </cell>
          <cell r="B8" t="str">
            <v>Total Revenue</v>
          </cell>
          <cell r="C8">
            <v>-57107.44</v>
          </cell>
          <cell r="D8">
            <v>-71000</v>
          </cell>
          <cell r="E8">
            <v>13892.56</v>
          </cell>
          <cell r="F8">
            <v>-19.567</v>
          </cell>
          <cell r="G8">
            <v>-291062.7</v>
          </cell>
          <cell r="H8">
            <v>-355000</v>
          </cell>
          <cell r="I8">
            <v>63937.3</v>
          </cell>
          <cell r="J8">
            <v>-18.0105</v>
          </cell>
          <cell r="K8">
            <v>-309319.52</v>
          </cell>
          <cell r="L8">
            <v>-951000</v>
          </cell>
          <cell r="M8">
            <v>641680.48</v>
          </cell>
          <cell r="N8">
            <v>-67.474299999999999</v>
          </cell>
        </row>
        <row r="9">
          <cell r="A9">
            <v>8</v>
          </cell>
          <cell r="B9" t="str">
            <v>General</v>
          </cell>
          <cell r="C9">
            <v>56817.64</v>
          </cell>
          <cell r="D9">
            <v>78166.66</v>
          </cell>
          <cell r="E9">
            <v>-21349.02</v>
          </cell>
          <cell r="F9">
            <v>-27.312200000000001</v>
          </cell>
          <cell r="G9">
            <v>288884.81</v>
          </cell>
          <cell r="H9">
            <v>390833.33</v>
          </cell>
          <cell r="I9">
            <v>-101948.52</v>
          </cell>
          <cell r="J9">
            <v>-26.084900000000001</v>
          </cell>
          <cell r="K9">
            <v>292920.96000000002</v>
          </cell>
          <cell r="L9">
            <v>938000</v>
          </cell>
          <cell r="M9">
            <v>-645079.04000000004</v>
          </cell>
          <cell r="N9">
            <v>-68.771799999999999</v>
          </cell>
        </row>
        <row r="10">
          <cell r="A10">
            <v>26</v>
          </cell>
          <cell r="B10" t="str">
            <v>Municipal &amp; other taxes</v>
          </cell>
          <cell r="C10">
            <v>27</v>
          </cell>
          <cell r="D10">
            <v>0</v>
          </cell>
          <cell r="E10">
            <v>27</v>
          </cell>
          <cell r="F10">
            <v>0</v>
          </cell>
          <cell r="G10">
            <v>136</v>
          </cell>
          <cell r="H10">
            <v>0</v>
          </cell>
          <cell r="I10">
            <v>136</v>
          </cell>
          <cell r="J10">
            <v>0</v>
          </cell>
          <cell r="K10">
            <v>136</v>
          </cell>
          <cell r="L10">
            <v>0</v>
          </cell>
          <cell r="M10">
            <v>136</v>
          </cell>
          <cell r="N10">
            <v>0</v>
          </cell>
        </row>
        <row r="11">
          <cell r="A11">
            <v>9</v>
          </cell>
          <cell r="B11" t="str">
            <v>Total Operating Expenses</v>
          </cell>
          <cell r="C11">
            <v>56844.639999999999</v>
          </cell>
          <cell r="D11">
            <v>78166.66</v>
          </cell>
          <cell r="E11">
            <v>-21322.02</v>
          </cell>
          <cell r="F11">
            <v>-27.2776</v>
          </cell>
          <cell r="G11">
            <v>289020.81</v>
          </cell>
          <cell r="H11">
            <v>390833.33</v>
          </cell>
          <cell r="I11">
            <v>-101812.52</v>
          </cell>
          <cell r="J11">
            <v>-26.0501</v>
          </cell>
          <cell r="K11">
            <v>293056.96000000002</v>
          </cell>
          <cell r="L11">
            <v>938000</v>
          </cell>
          <cell r="M11">
            <v>-644943.04</v>
          </cell>
          <cell r="N11">
            <v>-68.757300000000001</v>
          </cell>
        </row>
        <row r="12">
          <cell r="A12">
            <v>17</v>
          </cell>
          <cell r="B12" t="str">
            <v>Amortization</v>
          </cell>
          <cell r="C12">
            <v>1196</v>
          </cell>
          <cell r="D12">
            <v>1000</v>
          </cell>
          <cell r="E12">
            <v>196</v>
          </cell>
          <cell r="F12">
            <v>19.600000000000001</v>
          </cell>
          <cell r="G12">
            <v>6526</v>
          </cell>
          <cell r="H12">
            <v>5000</v>
          </cell>
          <cell r="I12">
            <v>1526</v>
          </cell>
          <cell r="J12">
            <v>30.52</v>
          </cell>
          <cell r="K12">
            <v>6526</v>
          </cell>
          <cell r="L12">
            <v>13000</v>
          </cell>
          <cell r="M12">
            <v>-6474</v>
          </cell>
          <cell r="N12">
            <v>-49.8</v>
          </cell>
        </row>
        <row r="13">
          <cell r="A13">
            <v>19</v>
          </cell>
          <cell r="B13" t="str">
            <v>Operating Income</v>
          </cell>
          <cell r="C13">
            <v>933.2</v>
          </cell>
          <cell r="D13">
            <v>8166.66</v>
          </cell>
          <cell r="E13">
            <v>-7233.46</v>
          </cell>
          <cell r="F13">
            <v>-88.573099999999997</v>
          </cell>
          <cell r="G13">
            <v>4484.1099999999997</v>
          </cell>
          <cell r="H13">
            <v>40833.33</v>
          </cell>
          <cell r="I13">
            <v>-36349.22</v>
          </cell>
          <cell r="J13">
            <v>-89.018500000000003</v>
          </cell>
          <cell r="K13">
            <v>-9736.56</v>
          </cell>
          <cell r="L13">
            <v>0</v>
          </cell>
          <cell r="M13">
            <v>-9736.56</v>
          </cell>
          <cell r="N13">
            <v>0</v>
          </cell>
        </row>
        <row r="14">
          <cell r="A14">
            <v>25</v>
          </cell>
          <cell r="B14" t="str">
            <v>Interest on investments</v>
          </cell>
          <cell r="C14">
            <v>-523.45000000000005</v>
          </cell>
          <cell r="D14">
            <v>0</v>
          </cell>
          <cell r="E14">
            <v>-523.45000000000005</v>
          </cell>
          <cell r="F14">
            <v>0</v>
          </cell>
          <cell r="G14">
            <v>-4566.7700000000004</v>
          </cell>
          <cell r="H14">
            <v>0</v>
          </cell>
          <cell r="I14">
            <v>-4566.7700000000004</v>
          </cell>
          <cell r="J14">
            <v>0</v>
          </cell>
          <cell r="K14">
            <v>-4566.7700000000004</v>
          </cell>
          <cell r="L14">
            <v>0</v>
          </cell>
          <cell r="M14">
            <v>-4566.7700000000004</v>
          </cell>
          <cell r="N14">
            <v>0</v>
          </cell>
        </row>
        <row r="15">
          <cell r="A15">
            <v>22</v>
          </cell>
        </row>
        <row r="16">
          <cell r="A16">
            <v>21</v>
          </cell>
          <cell r="B16" t="str">
            <v>Total Other Income</v>
          </cell>
          <cell r="C16">
            <v>-523.45000000000005</v>
          </cell>
          <cell r="D16">
            <v>0</v>
          </cell>
          <cell r="E16">
            <v>-523.45000000000005</v>
          </cell>
          <cell r="F16">
            <v>0</v>
          </cell>
          <cell r="G16">
            <v>-4566.7700000000004</v>
          </cell>
          <cell r="H16">
            <v>0</v>
          </cell>
          <cell r="I16">
            <v>-4566.7700000000004</v>
          </cell>
          <cell r="J16">
            <v>0</v>
          </cell>
          <cell r="K16">
            <v>-4566.7700000000004</v>
          </cell>
          <cell r="L16">
            <v>0</v>
          </cell>
          <cell r="M16">
            <v>-4566.7700000000004</v>
          </cell>
          <cell r="N16">
            <v>0</v>
          </cell>
        </row>
        <row r="17">
          <cell r="A17">
            <v>23</v>
          </cell>
        </row>
        <row r="18">
          <cell r="A18">
            <v>24</v>
          </cell>
        </row>
        <row r="19">
          <cell r="A19">
            <v>11</v>
          </cell>
          <cell r="B19" t="str">
            <v>Earnings before Income Taxes</v>
          </cell>
          <cell r="C19">
            <v>409.75</v>
          </cell>
          <cell r="D19">
            <v>8166.66</v>
          </cell>
          <cell r="E19">
            <v>-7756.91</v>
          </cell>
          <cell r="F19">
            <v>-94.982600000000005</v>
          </cell>
          <cell r="G19">
            <v>-82.66</v>
          </cell>
          <cell r="H19">
            <v>40833.33</v>
          </cell>
          <cell r="I19">
            <v>-40915.99</v>
          </cell>
          <cell r="J19">
            <v>-100.2024</v>
          </cell>
          <cell r="K19">
            <v>-14303.33</v>
          </cell>
          <cell r="L19">
            <v>0</v>
          </cell>
          <cell r="M19">
            <v>-14303.33</v>
          </cell>
          <cell r="N19">
            <v>0</v>
          </cell>
        </row>
        <row r="20">
          <cell r="A20">
            <v>10</v>
          </cell>
          <cell r="B20" t="str">
            <v>Current</v>
          </cell>
          <cell r="C20">
            <v>-49</v>
          </cell>
          <cell r="D20">
            <v>-3000</v>
          </cell>
          <cell r="E20">
            <v>2951</v>
          </cell>
          <cell r="F20">
            <v>-98.366699999999994</v>
          </cell>
          <cell r="G20">
            <v>764</v>
          </cell>
          <cell r="H20">
            <v>-15000</v>
          </cell>
          <cell r="I20">
            <v>15764</v>
          </cell>
          <cell r="J20">
            <v>-105.0933</v>
          </cell>
          <cell r="K20">
            <v>764</v>
          </cell>
          <cell r="L20">
            <v>0</v>
          </cell>
          <cell r="M20">
            <v>764</v>
          </cell>
          <cell r="N20">
            <v>0</v>
          </cell>
        </row>
        <row r="21">
          <cell r="A21">
            <v>18</v>
          </cell>
          <cell r="B21" t="str">
            <v>Deferred</v>
          </cell>
          <cell r="C21">
            <v>-534</v>
          </cell>
          <cell r="D21">
            <v>0</v>
          </cell>
          <cell r="E21">
            <v>-534</v>
          </cell>
          <cell r="F21">
            <v>0</v>
          </cell>
          <cell r="G21">
            <v>-668</v>
          </cell>
          <cell r="H21">
            <v>0</v>
          </cell>
          <cell r="I21">
            <v>-668</v>
          </cell>
          <cell r="J21">
            <v>0</v>
          </cell>
          <cell r="K21">
            <v>-668</v>
          </cell>
          <cell r="L21">
            <v>0</v>
          </cell>
          <cell r="M21">
            <v>-668</v>
          </cell>
          <cell r="N21">
            <v>0</v>
          </cell>
        </row>
        <row r="22">
          <cell r="A22">
            <v>16</v>
          </cell>
          <cell r="B22" t="str">
            <v>Provision for income taxes</v>
          </cell>
          <cell r="C22">
            <v>-583</v>
          </cell>
          <cell r="D22">
            <v>-3000</v>
          </cell>
          <cell r="E22">
            <v>2417</v>
          </cell>
          <cell r="F22">
            <v>-80.566699999999997</v>
          </cell>
          <cell r="G22">
            <v>96</v>
          </cell>
          <cell r="H22">
            <v>-15000</v>
          </cell>
          <cell r="I22">
            <v>15096</v>
          </cell>
          <cell r="J22">
            <v>-100.64</v>
          </cell>
          <cell r="K22">
            <v>96</v>
          </cell>
          <cell r="L22">
            <v>0</v>
          </cell>
          <cell r="M22">
            <v>96</v>
          </cell>
          <cell r="N22">
            <v>0</v>
          </cell>
        </row>
        <row r="23">
          <cell r="A23">
            <v>12</v>
          </cell>
          <cell r="B23" t="str">
            <v>Net Income before Extraordinary Items</v>
          </cell>
          <cell r="C23">
            <v>-173.25</v>
          </cell>
          <cell r="D23">
            <v>5166.66</v>
          </cell>
          <cell r="E23">
            <v>-5339.91</v>
          </cell>
          <cell r="F23">
            <v>-103.3532</v>
          </cell>
          <cell r="G23">
            <v>13.34</v>
          </cell>
          <cell r="H23">
            <v>25833.33</v>
          </cell>
          <cell r="I23">
            <v>-25819.99</v>
          </cell>
          <cell r="J23">
            <v>-99.948400000000007</v>
          </cell>
          <cell r="K23">
            <v>-14207.33</v>
          </cell>
          <cell r="L23">
            <v>0</v>
          </cell>
          <cell r="M23">
            <v>-14207.33</v>
          </cell>
          <cell r="N23">
            <v>0</v>
          </cell>
        </row>
        <row r="24">
          <cell r="A24">
            <v>13</v>
          </cell>
          <cell r="B24" t="str">
            <v>Net Income</v>
          </cell>
          <cell r="C24">
            <v>-173.25</v>
          </cell>
          <cell r="D24">
            <v>5166.66</v>
          </cell>
          <cell r="E24">
            <v>-5339.91</v>
          </cell>
          <cell r="F24">
            <v>-103.3532</v>
          </cell>
          <cell r="G24">
            <v>13.34</v>
          </cell>
          <cell r="H24">
            <v>25833.33</v>
          </cell>
          <cell r="I24">
            <v>-25819.99</v>
          </cell>
          <cell r="J24">
            <v>-99.948400000000007</v>
          </cell>
          <cell r="K24">
            <v>-14207.33</v>
          </cell>
          <cell r="L24">
            <v>0</v>
          </cell>
          <cell r="M24">
            <v>-14207.33</v>
          </cell>
          <cell r="N24">
            <v>0</v>
          </cell>
        </row>
        <row r="25">
          <cell r="A25">
            <v>14</v>
          </cell>
          <cell r="B25" t="str">
            <v>Over/underabsorption</v>
          </cell>
          <cell r="C25">
            <v>-173.25</v>
          </cell>
          <cell r="D25">
            <v>5166.66</v>
          </cell>
          <cell r="E25">
            <v>-5339.91</v>
          </cell>
          <cell r="F25">
            <v>-103.3532</v>
          </cell>
          <cell r="G25">
            <v>13.34</v>
          </cell>
          <cell r="H25">
            <v>25833.33</v>
          </cell>
          <cell r="I25">
            <v>-25819.99</v>
          </cell>
          <cell r="J25">
            <v>-99.948400000000007</v>
          </cell>
          <cell r="K25">
            <v>-14207.33</v>
          </cell>
          <cell r="L25">
            <v>0</v>
          </cell>
          <cell r="M25">
            <v>-14207.33</v>
          </cell>
          <cell r="N25">
            <v>0</v>
          </cell>
        </row>
      </sheetData>
      <sheetData sheetId="4" refreshError="1">
        <row r="1">
          <cell r="A1">
            <v>0</v>
          </cell>
        </row>
        <row r="2">
          <cell r="A2">
            <v>0</v>
          </cell>
          <cell r="C2" t="str">
            <v>Act.,period 5</v>
          </cell>
          <cell r="D2" t="str">
            <v>Plan, period 5</v>
          </cell>
          <cell r="E2" t="str">
            <v>Abs. var.</v>
          </cell>
          <cell r="F2" t="str">
            <v>Var.(%)</v>
          </cell>
          <cell r="G2" t="str">
            <v>Actual per. 1 - 5</v>
          </cell>
          <cell r="H2" t="str">
            <v>Plan per. 1 - 5</v>
          </cell>
          <cell r="I2" t="str">
            <v>Abs. var.</v>
          </cell>
          <cell r="J2" t="str">
            <v>Var.(%)</v>
          </cell>
          <cell r="K2" t="str">
            <v>Actual total year</v>
          </cell>
          <cell r="L2" t="str">
            <v>Plan total year</v>
          </cell>
          <cell r="M2" t="str">
            <v>Abs. var.</v>
          </cell>
          <cell r="N2" t="str">
            <v>Var.(%)</v>
          </cell>
        </row>
        <row r="3">
          <cell r="A3">
            <v>100</v>
          </cell>
          <cell r="B3" t="str">
            <v>Labour Expenses</v>
          </cell>
          <cell r="C3">
            <v>40798.51</v>
          </cell>
          <cell r="D3">
            <v>0</v>
          </cell>
          <cell r="E3">
            <v>40798.51</v>
          </cell>
          <cell r="F3">
            <v>0</v>
          </cell>
          <cell r="G3">
            <v>198325.1</v>
          </cell>
          <cell r="H3">
            <v>0</v>
          </cell>
          <cell r="I3">
            <v>198325.1</v>
          </cell>
          <cell r="J3">
            <v>0</v>
          </cell>
          <cell r="K3">
            <v>198325.1</v>
          </cell>
          <cell r="L3">
            <v>0</v>
          </cell>
          <cell r="M3">
            <v>198325.1</v>
          </cell>
          <cell r="N3">
            <v>0</v>
          </cell>
        </row>
        <row r="4">
          <cell r="A4">
            <v>101</v>
          </cell>
          <cell r="B4" t="str">
            <v>Transportation Expenses</v>
          </cell>
          <cell r="C4">
            <v>440.02</v>
          </cell>
          <cell r="D4">
            <v>0</v>
          </cell>
          <cell r="E4">
            <v>440.02</v>
          </cell>
          <cell r="F4">
            <v>0</v>
          </cell>
          <cell r="G4">
            <v>3298.54</v>
          </cell>
          <cell r="H4">
            <v>0</v>
          </cell>
          <cell r="I4">
            <v>3298.54</v>
          </cell>
          <cell r="J4">
            <v>0</v>
          </cell>
          <cell r="K4">
            <v>3298.54</v>
          </cell>
          <cell r="L4">
            <v>0</v>
          </cell>
          <cell r="M4">
            <v>3298.54</v>
          </cell>
          <cell r="N4">
            <v>0</v>
          </cell>
        </row>
        <row r="5">
          <cell r="A5">
            <v>102</v>
          </cell>
          <cell r="B5" t="str">
            <v>Administrative Expenses</v>
          </cell>
          <cell r="C5">
            <v>1550.54</v>
          </cell>
          <cell r="D5">
            <v>0</v>
          </cell>
          <cell r="E5">
            <v>1550.54</v>
          </cell>
          <cell r="F5">
            <v>0</v>
          </cell>
          <cell r="G5">
            <v>10855.38</v>
          </cell>
          <cell r="H5">
            <v>0</v>
          </cell>
          <cell r="I5">
            <v>10855.38</v>
          </cell>
          <cell r="J5">
            <v>0</v>
          </cell>
          <cell r="K5">
            <v>10999.63</v>
          </cell>
          <cell r="L5">
            <v>0</v>
          </cell>
          <cell r="M5">
            <v>10999.63</v>
          </cell>
          <cell r="N5">
            <v>0</v>
          </cell>
        </row>
        <row r="6">
          <cell r="A6">
            <v>103</v>
          </cell>
          <cell r="B6" t="str">
            <v>Promotional Expenses</v>
          </cell>
          <cell r="C6">
            <v>3748.32</v>
          </cell>
          <cell r="D6">
            <v>0</v>
          </cell>
          <cell r="E6">
            <v>3748.32</v>
          </cell>
          <cell r="F6">
            <v>0</v>
          </cell>
          <cell r="G6">
            <v>22145.13</v>
          </cell>
          <cell r="H6">
            <v>0</v>
          </cell>
          <cell r="I6">
            <v>22145.13</v>
          </cell>
          <cell r="J6">
            <v>0</v>
          </cell>
          <cell r="K6">
            <v>23603.47</v>
          </cell>
          <cell r="L6">
            <v>0</v>
          </cell>
          <cell r="M6">
            <v>23603.47</v>
          </cell>
          <cell r="N6">
            <v>0</v>
          </cell>
        </row>
        <row r="7">
          <cell r="A7">
            <v>104</v>
          </cell>
          <cell r="B7" t="str">
            <v>Employee Welfare Expenses</v>
          </cell>
          <cell r="C7">
            <v>39</v>
          </cell>
          <cell r="D7">
            <v>0</v>
          </cell>
          <cell r="E7">
            <v>39</v>
          </cell>
          <cell r="F7">
            <v>0</v>
          </cell>
          <cell r="G7">
            <v>1146.43</v>
          </cell>
          <cell r="H7">
            <v>0</v>
          </cell>
          <cell r="I7">
            <v>1146.43</v>
          </cell>
          <cell r="J7">
            <v>0</v>
          </cell>
          <cell r="K7">
            <v>1146.43</v>
          </cell>
          <cell r="L7">
            <v>0</v>
          </cell>
          <cell r="M7">
            <v>1146.43</v>
          </cell>
          <cell r="N7">
            <v>0</v>
          </cell>
        </row>
        <row r="8">
          <cell r="A8">
            <v>105</v>
          </cell>
          <cell r="B8" t="str">
            <v>Professional Services</v>
          </cell>
          <cell r="C8">
            <v>1600</v>
          </cell>
          <cell r="D8">
            <v>0</v>
          </cell>
          <cell r="E8">
            <v>1600</v>
          </cell>
          <cell r="F8">
            <v>0</v>
          </cell>
          <cell r="G8">
            <v>9421.75</v>
          </cell>
          <cell r="H8">
            <v>0</v>
          </cell>
          <cell r="I8">
            <v>9421.75</v>
          </cell>
          <cell r="J8">
            <v>0</v>
          </cell>
          <cell r="K8">
            <v>9421.75</v>
          </cell>
          <cell r="L8">
            <v>0</v>
          </cell>
          <cell r="M8">
            <v>9421.75</v>
          </cell>
          <cell r="N8">
            <v>0</v>
          </cell>
        </row>
        <row r="9">
          <cell r="A9">
            <v>106</v>
          </cell>
          <cell r="B9" t="str">
            <v>Travel &amp; Entertainment Expenses</v>
          </cell>
          <cell r="C9">
            <v>303.89999999999998</v>
          </cell>
          <cell r="D9">
            <v>0</v>
          </cell>
          <cell r="E9">
            <v>303.89999999999998</v>
          </cell>
          <cell r="F9">
            <v>0</v>
          </cell>
          <cell r="G9">
            <v>2497.27</v>
          </cell>
          <cell r="H9">
            <v>0</v>
          </cell>
          <cell r="I9">
            <v>2497.27</v>
          </cell>
          <cell r="J9">
            <v>0</v>
          </cell>
          <cell r="K9">
            <v>2497.27</v>
          </cell>
          <cell r="L9">
            <v>0</v>
          </cell>
          <cell r="M9">
            <v>2497.27</v>
          </cell>
          <cell r="N9">
            <v>0</v>
          </cell>
        </row>
        <row r="10">
          <cell r="A10">
            <v>107</v>
          </cell>
          <cell r="B10" t="str">
            <v>Other General Expenses</v>
          </cell>
          <cell r="C10">
            <v>8337.35</v>
          </cell>
          <cell r="D10">
            <v>78166.66</v>
          </cell>
          <cell r="E10">
            <v>-69829.31</v>
          </cell>
          <cell r="F10">
            <v>-89.3339</v>
          </cell>
          <cell r="G10">
            <v>40795.21</v>
          </cell>
          <cell r="H10">
            <v>390833.33</v>
          </cell>
          <cell r="I10">
            <v>-350038.12</v>
          </cell>
          <cell r="J10">
            <v>-89.561999999999998</v>
          </cell>
          <cell r="K10">
            <v>43228.77</v>
          </cell>
          <cell r="L10">
            <v>938000</v>
          </cell>
          <cell r="M10">
            <v>-894771.23</v>
          </cell>
          <cell r="N10">
            <v>-95.391400000000004</v>
          </cell>
        </row>
        <row r="11">
          <cell r="A11">
            <v>108</v>
          </cell>
          <cell r="B11" t="str">
            <v>Maintenance Order Settlement</v>
          </cell>
          <cell r="C11">
            <v>0</v>
          </cell>
          <cell r="D11">
            <v>0</v>
          </cell>
          <cell r="E11">
            <v>0</v>
          </cell>
          <cell r="F11">
            <v>0</v>
          </cell>
          <cell r="G11">
            <v>400</v>
          </cell>
          <cell r="H11">
            <v>0</v>
          </cell>
          <cell r="I11">
            <v>400</v>
          </cell>
          <cell r="J11">
            <v>0</v>
          </cell>
          <cell r="K11">
            <v>400</v>
          </cell>
          <cell r="L11">
            <v>0</v>
          </cell>
          <cell r="M11">
            <v>400</v>
          </cell>
          <cell r="N11">
            <v>0</v>
          </cell>
        </row>
        <row r="12">
          <cell r="A12">
            <v>109</v>
          </cell>
        </row>
        <row r="13">
          <cell r="A13">
            <v>110</v>
          </cell>
          <cell r="B13" t="str">
            <v>Payroll Benefits Allocation</v>
          </cell>
          <cell r="C13">
            <v>0</v>
          </cell>
          <cell r="D13">
            <v>0</v>
          </cell>
          <cell r="E13">
            <v>0</v>
          </cell>
          <cell r="F13">
            <v>0</v>
          </cell>
          <cell r="G13">
            <v>0</v>
          </cell>
          <cell r="H13">
            <v>0</v>
          </cell>
          <cell r="I13">
            <v>0</v>
          </cell>
          <cell r="J13">
            <v>0</v>
          </cell>
          <cell r="K13">
            <v>0</v>
          </cell>
          <cell r="L13">
            <v>0</v>
          </cell>
          <cell r="M13">
            <v>0</v>
          </cell>
          <cell r="N13">
            <v>0</v>
          </cell>
        </row>
        <row r="14">
          <cell r="A14">
            <v>111</v>
          </cell>
          <cell r="B14" t="str">
            <v>Over/underabsorption</v>
          </cell>
          <cell r="C14">
            <v>56817.64</v>
          </cell>
          <cell r="D14">
            <v>78166.66</v>
          </cell>
          <cell r="E14">
            <v>-21349.02</v>
          </cell>
          <cell r="F14">
            <v>-27.312200000000001</v>
          </cell>
          <cell r="G14">
            <v>288884.81</v>
          </cell>
          <cell r="H14">
            <v>390833.33</v>
          </cell>
          <cell r="I14">
            <v>-101948.52</v>
          </cell>
          <cell r="J14">
            <v>-26.084900000000001</v>
          </cell>
          <cell r="K14">
            <v>292920.96000000002</v>
          </cell>
          <cell r="L14">
            <v>938000</v>
          </cell>
          <cell r="M14">
            <v>-645079.04000000004</v>
          </cell>
          <cell r="N14">
            <v>-68.771799999999999</v>
          </cell>
        </row>
      </sheetData>
      <sheetData sheetId="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for Audit Binder"/>
      <sheetName val="Cover Page"/>
      <sheetName val="FO Highlights (cons.)"/>
      <sheetName val="FO P&amp;L (consolidated)"/>
      <sheetName val="FO SCF (consolidated)"/>
      <sheetName val="FO BS (consolidated)"/>
      <sheetName val="FO - P&amp;L(non-consolidated)"/>
      <sheetName val="FO - SCFP (non-consolidated)"/>
      <sheetName val="FO - BS (non-consolidated)"/>
      <sheetName val="CNP Inc. - P&amp;L"/>
      <sheetName val="CNP Inc. - SCFP"/>
      <sheetName val="CNP Inc. - BS"/>
      <sheetName val="CE - P&amp;L"/>
      <sheetName val="CE - SCFP"/>
      <sheetName val="CE - BS"/>
      <sheetName val="FOG - P&amp;L"/>
      <sheetName val="FOG - SCFP"/>
      <sheetName val="FOG - BS"/>
      <sheetName val="Appendices"/>
      <sheetName val="Energy Sold  -  MWh"/>
      <sheetName val="Module1"/>
      <sheetName val="FO-Service Quality Report "/>
      <sheetName val="Budget 2004 - CNP CONSOLIDATED"/>
      <sheetName val="Budget 2004 - FortisOntario"/>
      <sheetName val="Budget 2004 - CNP INC."/>
      <sheetName val="Budget 2004 - Cornwall Electric"/>
      <sheetName val="Budget 2004 - FO Generation"/>
      <sheetName val="Current T&amp;D Asset Summary"/>
      <sheetName val="CNP Inc. T&amp;D - BS"/>
      <sheetName val="Consolidated vs Nonconsoldiated"/>
      <sheetName val="CNE - P&amp;L"/>
      <sheetName val="CNE Inc Balance Sheet"/>
      <sheetName val="1161557- BS"/>
      <sheetName val="1161557 - P&amp;L"/>
      <sheetName val="Segment Eliminations"/>
      <sheetName val="Segmentation-Balance Sheet"/>
      <sheetName val="Segmentation-Income Statement"/>
      <sheetName val="Import Cost Centres"/>
      <sheetName val="Consolidation Eliminations"/>
      <sheetName val="Energy Sold - $"/>
      <sheetName val="Rev.Grouping by Cust.Class"/>
      <sheetName val="Grouping Schedules"/>
      <sheetName val="September 2005 Worksheet"/>
      <sheetName val="DATA"/>
      <sheetName val="Adjustments to G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sheetData sheetId="22" refreshError="1">
        <row r="5">
          <cell r="B5" t="str">
            <v>Jan</v>
          </cell>
          <cell r="C5" t="str">
            <v>Feb</v>
          </cell>
          <cell r="D5" t="str">
            <v>Mar</v>
          </cell>
          <cell r="E5" t="str">
            <v>Apr</v>
          </cell>
          <cell r="F5" t="str">
            <v>May</v>
          </cell>
          <cell r="G5" t="str">
            <v>Jun</v>
          </cell>
          <cell r="H5" t="str">
            <v>Jul</v>
          </cell>
          <cell r="I5" t="str">
            <v>Aug</v>
          </cell>
          <cell r="J5" t="str">
            <v>Sep</v>
          </cell>
          <cell r="K5" t="str">
            <v>Oct</v>
          </cell>
          <cell r="L5" t="str">
            <v>Nov</v>
          </cell>
          <cell r="M5" t="str">
            <v>Dec</v>
          </cell>
        </row>
        <row r="6">
          <cell r="G6" t="str">
            <v>YTD</v>
          </cell>
        </row>
        <row r="7">
          <cell r="A7" t="str">
            <v>Revenue</v>
          </cell>
          <cell r="B7">
            <v>17405.980463333333</v>
          </cell>
          <cell r="C7">
            <v>32557.610266666667</v>
          </cell>
          <cell r="D7">
            <v>47284.840179999999</v>
          </cell>
          <cell r="E7">
            <v>61495.641263333331</v>
          </cell>
          <cell r="F7">
            <v>74063.115516666672</v>
          </cell>
          <cell r="G7">
            <v>86561.668380000003</v>
          </cell>
          <cell r="H7">
            <v>99980.611033333334</v>
          </cell>
          <cell r="I7">
            <v>113655.77865666668</v>
          </cell>
          <cell r="J7">
            <v>126156.13905000001</v>
          </cell>
          <cell r="K7">
            <v>139977.50097333334</v>
          </cell>
          <cell r="L7">
            <v>154241.62193666666</v>
          </cell>
          <cell r="M7">
            <v>169679.39129999999</v>
          </cell>
        </row>
        <row r="8">
          <cell r="A8" t="str">
            <v>Purchased power</v>
          </cell>
          <cell r="B8">
            <v>11291.791973333333</v>
          </cell>
          <cell r="C8">
            <v>20961.106866666669</v>
          </cell>
          <cell r="D8">
            <v>30391.833840000003</v>
          </cell>
          <cell r="E8">
            <v>39459.796003333337</v>
          </cell>
          <cell r="F8">
            <v>46981.066816666673</v>
          </cell>
          <cell r="G8">
            <v>54442.218290000004</v>
          </cell>
          <cell r="H8">
            <v>62298.368943333335</v>
          </cell>
          <cell r="I8">
            <v>70417.775336666673</v>
          </cell>
          <cell r="J8">
            <v>77760.248980000004</v>
          </cell>
          <cell r="K8">
            <v>86557.833313333336</v>
          </cell>
          <cell r="L8">
            <v>95519.844006666666</v>
          </cell>
          <cell r="M8">
            <v>105193.46262999999</v>
          </cell>
        </row>
        <row r="9">
          <cell r="B9">
            <v>6114.1884900000005</v>
          </cell>
          <cell r="C9">
            <v>11596.503399999998</v>
          </cell>
          <cell r="D9">
            <v>16893.006339999996</v>
          </cell>
          <cell r="E9">
            <v>22035.845259999995</v>
          </cell>
          <cell r="F9">
            <v>27082.048699999999</v>
          </cell>
          <cell r="G9">
            <v>32119.450089999998</v>
          </cell>
          <cell r="H9">
            <v>37682.24209</v>
          </cell>
          <cell r="I9">
            <v>43238.003320000003</v>
          </cell>
          <cell r="J9">
            <v>48395.890070000009</v>
          </cell>
          <cell r="K9">
            <v>53419.667660000006</v>
          </cell>
          <cell r="L9">
            <v>58721.777929999997</v>
          </cell>
          <cell r="M9">
            <v>64485.928669999994</v>
          </cell>
        </row>
        <row r="11">
          <cell r="A11" t="str">
            <v>Operating expenses</v>
          </cell>
        </row>
        <row r="12">
          <cell r="A12" t="str">
            <v xml:space="preserve">   Production</v>
          </cell>
          <cell r="B12">
            <v>133.43909012770834</v>
          </cell>
          <cell r="C12">
            <v>266.87808025541665</v>
          </cell>
          <cell r="D12">
            <v>400.31717038312502</v>
          </cell>
          <cell r="E12">
            <v>533.75626051083339</v>
          </cell>
          <cell r="F12">
            <v>667.19525063854167</v>
          </cell>
          <cell r="G12">
            <v>800.63434076625003</v>
          </cell>
          <cell r="H12">
            <v>934.0734308939584</v>
          </cell>
          <cell r="I12">
            <v>1067.5124210216668</v>
          </cell>
          <cell r="J12">
            <v>1200.9515111493752</v>
          </cell>
          <cell r="K12">
            <v>1334.3906012770835</v>
          </cell>
          <cell r="L12">
            <v>1467.8295914047919</v>
          </cell>
          <cell r="M12">
            <v>1601.2686815325003</v>
          </cell>
        </row>
        <row r="13">
          <cell r="A13" t="str">
            <v xml:space="preserve">   Water rights</v>
          </cell>
          <cell r="B13">
            <v>479.99357000000003</v>
          </cell>
          <cell r="C13">
            <v>876.56218000000001</v>
          </cell>
          <cell r="D13">
            <v>1253.6757499999999</v>
          </cell>
          <cell r="E13">
            <v>1609.4633199999998</v>
          </cell>
          <cell r="F13">
            <v>1961.4059299999999</v>
          </cell>
          <cell r="G13">
            <v>2314.8944999999999</v>
          </cell>
          <cell r="H13">
            <v>2740.30807</v>
          </cell>
          <cell r="I13">
            <v>3164.8856799999999</v>
          </cell>
          <cell r="J13">
            <v>3538.1052499999996</v>
          </cell>
          <cell r="K13">
            <v>3887.0198199999995</v>
          </cell>
          <cell r="L13">
            <v>4269.4604299999992</v>
          </cell>
          <cell r="M13">
            <v>4707.6459999999988</v>
          </cell>
        </row>
        <row r="14">
          <cell r="A14" t="str">
            <v xml:space="preserve">   Wheeling</v>
          </cell>
          <cell r="B14">
            <v>0</v>
          </cell>
          <cell r="C14">
            <v>0</v>
          </cell>
          <cell r="D14">
            <v>0</v>
          </cell>
          <cell r="E14">
            <v>0</v>
          </cell>
          <cell r="F14">
            <v>0</v>
          </cell>
          <cell r="G14">
            <v>0</v>
          </cell>
          <cell r="H14">
            <v>0</v>
          </cell>
          <cell r="I14">
            <v>0</v>
          </cell>
          <cell r="J14">
            <v>0</v>
          </cell>
          <cell r="K14">
            <v>0</v>
          </cell>
          <cell r="L14">
            <v>0</v>
          </cell>
          <cell r="M14">
            <v>0</v>
          </cell>
        </row>
        <row r="15">
          <cell r="A15" t="str">
            <v xml:space="preserve">   Transmission </v>
          </cell>
          <cell r="B15">
            <v>30.702454166666669</v>
          </cell>
          <cell r="C15">
            <v>61.404908333333339</v>
          </cell>
          <cell r="D15">
            <v>92.107362500000008</v>
          </cell>
          <cell r="E15">
            <v>122.80981666666668</v>
          </cell>
          <cell r="F15">
            <v>153.51227083333333</v>
          </cell>
          <cell r="G15">
            <v>184.21472499999999</v>
          </cell>
          <cell r="H15">
            <v>214.91717916666664</v>
          </cell>
          <cell r="I15">
            <v>245.6196333333333</v>
          </cell>
          <cell r="J15">
            <v>276.32208749999995</v>
          </cell>
          <cell r="K15">
            <v>307.02454166666661</v>
          </cell>
          <cell r="L15">
            <v>337.72699583333326</v>
          </cell>
          <cell r="M15">
            <v>368.42944999999992</v>
          </cell>
        </row>
        <row r="16">
          <cell r="A16" t="str">
            <v xml:space="preserve">   Distribution</v>
          </cell>
          <cell r="B16">
            <v>412.50280129583348</v>
          </cell>
          <cell r="C16">
            <v>825.00560259166696</v>
          </cell>
          <cell r="D16">
            <v>1237.5084038875004</v>
          </cell>
          <cell r="E16">
            <v>1650.0112051833339</v>
          </cell>
          <cell r="F16">
            <v>2062.5140064791676</v>
          </cell>
          <cell r="G16">
            <v>2475.0168077750013</v>
          </cell>
          <cell r="H16">
            <v>2887.519609070835</v>
          </cell>
          <cell r="I16">
            <v>3300.0224103666687</v>
          </cell>
          <cell r="J16">
            <v>3712.5252116625024</v>
          </cell>
          <cell r="K16">
            <v>4125.0280129583361</v>
          </cell>
          <cell r="L16">
            <v>4537.5308142541699</v>
          </cell>
          <cell r="M16">
            <v>4950.0336155500036</v>
          </cell>
        </row>
        <row r="17">
          <cell r="A17" t="str">
            <v xml:space="preserve">   General</v>
          </cell>
          <cell r="B17">
            <v>906.71617059333346</v>
          </cell>
          <cell r="C17">
            <v>1813.4323411866669</v>
          </cell>
          <cell r="D17">
            <v>2720.1485117800003</v>
          </cell>
          <cell r="E17">
            <v>3626.8646823733338</v>
          </cell>
          <cell r="F17">
            <v>4533.5808529666674</v>
          </cell>
          <cell r="G17">
            <v>5440.2970235600005</v>
          </cell>
          <cell r="H17">
            <v>6347.0131941533336</v>
          </cell>
          <cell r="I17">
            <v>7253.7293647466668</v>
          </cell>
          <cell r="J17">
            <v>8160.4455353399999</v>
          </cell>
          <cell r="K17">
            <v>9067.161705933333</v>
          </cell>
          <cell r="L17">
            <v>9973.877876526667</v>
          </cell>
          <cell r="M17">
            <v>10880.594047120001</v>
          </cell>
        </row>
        <row r="18">
          <cell r="A18" t="str">
            <v xml:space="preserve">   Municipal and other taxes</v>
          </cell>
          <cell r="B18">
            <v>85.274999999999991</v>
          </cell>
          <cell r="C18">
            <v>170.54999999999998</v>
          </cell>
          <cell r="D18">
            <v>255.82499999999999</v>
          </cell>
          <cell r="E18">
            <v>341.09999999999997</v>
          </cell>
          <cell r="F18">
            <v>426.37499999999994</v>
          </cell>
          <cell r="G18">
            <v>511.64999999999992</v>
          </cell>
          <cell r="H18">
            <v>596.92499999999995</v>
          </cell>
          <cell r="I18">
            <v>682.19999999999993</v>
          </cell>
          <cell r="J18">
            <v>767.47499999999991</v>
          </cell>
          <cell r="K18">
            <v>852.74999999999989</v>
          </cell>
          <cell r="L18">
            <v>938.02499999999986</v>
          </cell>
          <cell r="M18">
            <v>1023.2999999999998</v>
          </cell>
        </row>
        <row r="19">
          <cell r="B19">
            <v>2048.6290861835423</v>
          </cell>
          <cell r="C19">
            <v>4013.8331123670841</v>
          </cell>
          <cell r="D19">
            <v>5959.5821985506254</v>
          </cell>
          <cell r="E19">
            <v>7884.0052847341685</v>
          </cell>
          <cell r="F19">
            <v>9804.5833109177111</v>
          </cell>
          <cell r="G19">
            <v>11726.707397101252</v>
          </cell>
          <cell r="H19">
            <v>13720.756483284793</v>
          </cell>
          <cell r="I19">
            <v>15713.969509468337</v>
          </cell>
          <cell r="J19">
            <v>17655.824595651877</v>
          </cell>
          <cell r="K19">
            <v>19573.374681835419</v>
          </cell>
          <cell r="L19">
            <v>21524.450708018965</v>
          </cell>
          <cell r="M19">
            <v>23531.271794202501</v>
          </cell>
        </row>
        <row r="21">
          <cell r="A21" t="str">
            <v xml:space="preserve">   Amortization</v>
          </cell>
          <cell r="B21">
            <v>898.20281999999997</v>
          </cell>
          <cell r="C21">
            <v>1796.4057</v>
          </cell>
          <cell r="D21">
            <v>2694.6085199999998</v>
          </cell>
          <cell r="E21">
            <v>3592.8113399999997</v>
          </cell>
          <cell r="F21">
            <v>4491.01422</v>
          </cell>
          <cell r="G21">
            <v>5389.2170399999995</v>
          </cell>
          <cell r="H21">
            <v>6287.41986</v>
          </cell>
          <cell r="I21">
            <v>7185.6227399999998</v>
          </cell>
          <cell r="J21">
            <v>8083.8255599999993</v>
          </cell>
          <cell r="K21">
            <v>8982.0283799999997</v>
          </cell>
          <cell r="L21">
            <v>9880.2312600000005</v>
          </cell>
          <cell r="M21">
            <v>10778.434080000001</v>
          </cell>
        </row>
        <row r="23">
          <cell r="A23" t="str">
            <v>Operating income</v>
          </cell>
          <cell r="B23">
            <v>3167.3565838164582</v>
          </cell>
          <cell r="C23">
            <v>5786.2645876329134</v>
          </cell>
          <cell r="D23">
            <v>8238.8156214493702</v>
          </cell>
          <cell r="E23">
            <v>10559.028635265826</v>
          </cell>
          <cell r="F23">
            <v>12786.451169082287</v>
          </cell>
          <cell r="G23">
            <v>15003.525652898748</v>
          </cell>
          <cell r="H23">
            <v>17674.065746715205</v>
          </cell>
          <cell r="I23">
            <v>20338.411070531667</v>
          </cell>
          <cell r="J23">
            <v>22656.239914348131</v>
          </cell>
          <cell r="K23">
            <v>24864.264598164587</v>
          </cell>
          <cell r="L23">
            <v>27317.095961981031</v>
          </cell>
          <cell r="M23">
            <v>30176.22279579749</v>
          </cell>
        </row>
        <row r="25">
          <cell r="A25" t="str">
            <v>Other income</v>
          </cell>
        </row>
        <row r="26">
          <cell r="A26" t="str">
            <v xml:space="preserve">   Interest on investments</v>
          </cell>
          <cell r="B26">
            <v>19.804000000000002</v>
          </cell>
          <cell r="C26">
            <v>39.589000000000006</v>
          </cell>
          <cell r="D26">
            <v>59.355000000000004</v>
          </cell>
          <cell r="E26">
            <v>79.103000000000009</v>
          </cell>
          <cell r="F26">
            <v>98.832000000000022</v>
          </cell>
          <cell r="G26">
            <v>118.54100000000003</v>
          </cell>
          <cell r="H26">
            <v>138.23100000000002</v>
          </cell>
          <cell r="I26">
            <v>157.90100000000001</v>
          </cell>
          <cell r="J26">
            <v>177.55200000000002</v>
          </cell>
          <cell r="K26">
            <v>197.18300000000002</v>
          </cell>
          <cell r="L26">
            <v>216.79400000000001</v>
          </cell>
          <cell r="M26">
            <v>236.38400000000001</v>
          </cell>
        </row>
        <row r="27">
          <cell r="A27" t="str">
            <v xml:space="preserve">   Gain (loss) on disposals</v>
          </cell>
          <cell r="B27">
            <v>0</v>
          </cell>
          <cell r="C27">
            <v>0</v>
          </cell>
          <cell r="D27">
            <v>0</v>
          </cell>
          <cell r="E27">
            <v>0</v>
          </cell>
          <cell r="F27">
            <v>0</v>
          </cell>
          <cell r="G27">
            <v>0</v>
          </cell>
          <cell r="H27">
            <v>0</v>
          </cell>
          <cell r="I27">
            <v>0</v>
          </cell>
          <cell r="J27">
            <v>0</v>
          </cell>
          <cell r="K27">
            <v>0</v>
          </cell>
          <cell r="L27">
            <v>0</v>
          </cell>
          <cell r="M27">
            <v>0</v>
          </cell>
        </row>
        <row r="28">
          <cell r="A28" t="str">
            <v xml:space="preserve">   Dividends</v>
          </cell>
          <cell r="B28">
            <v>877.33065999999997</v>
          </cell>
          <cell r="C28">
            <v>1754.6613199999999</v>
          </cell>
          <cell r="D28">
            <v>2631.99199</v>
          </cell>
          <cell r="E28">
            <v>3509.3226599999998</v>
          </cell>
          <cell r="F28">
            <v>4386.6533199999994</v>
          </cell>
          <cell r="G28">
            <v>5263.9839899999997</v>
          </cell>
          <cell r="H28">
            <v>6141.31466</v>
          </cell>
          <cell r="I28">
            <v>7018.6453199999996</v>
          </cell>
          <cell r="J28">
            <v>7895.9759899999999</v>
          </cell>
          <cell r="K28">
            <v>8773.3066600000002</v>
          </cell>
          <cell r="L28">
            <v>9650.6373199999998</v>
          </cell>
          <cell r="M28">
            <v>10527.96819</v>
          </cell>
        </row>
        <row r="29">
          <cell r="A29" t="str">
            <v xml:space="preserve">   Other</v>
          </cell>
          <cell r="B29">
            <v>0</v>
          </cell>
          <cell r="C29">
            <v>0</v>
          </cell>
          <cell r="D29">
            <v>0</v>
          </cell>
          <cell r="E29">
            <v>0</v>
          </cell>
          <cell r="F29">
            <v>0</v>
          </cell>
          <cell r="G29">
            <v>0</v>
          </cell>
          <cell r="H29">
            <v>0</v>
          </cell>
          <cell r="I29">
            <v>0</v>
          </cell>
          <cell r="J29">
            <v>0</v>
          </cell>
          <cell r="K29">
            <v>0</v>
          </cell>
          <cell r="L29">
            <v>0</v>
          </cell>
          <cell r="M29">
            <v>0</v>
          </cell>
        </row>
        <row r="30">
          <cell r="B30">
            <v>897.13465999999994</v>
          </cell>
          <cell r="C30">
            <v>1794.2503199999999</v>
          </cell>
          <cell r="D30">
            <v>2691.34699</v>
          </cell>
          <cell r="E30">
            <v>3588.4256599999999</v>
          </cell>
          <cell r="F30">
            <v>4485.4853199999998</v>
          </cell>
          <cell r="G30">
            <v>5382.5249899999999</v>
          </cell>
          <cell r="H30">
            <v>6279.5456599999998</v>
          </cell>
          <cell r="I30">
            <v>7176.5463199999995</v>
          </cell>
          <cell r="J30">
            <v>8073.5279899999996</v>
          </cell>
          <cell r="K30">
            <v>8970.4896600000011</v>
          </cell>
          <cell r="L30">
            <v>9867.4313199999997</v>
          </cell>
          <cell r="M30">
            <v>10764.35219</v>
          </cell>
        </row>
        <row r="31">
          <cell r="A31" t="str">
            <v>Other income deductions</v>
          </cell>
        </row>
        <row r="32">
          <cell r="A32" t="str">
            <v xml:space="preserve">   Loan interest and lease expense</v>
          </cell>
          <cell r="B32">
            <v>679.11120624638693</v>
          </cell>
          <cell r="C32">
            <v>1284.7294124927739</v>
          </cell>
          <cell r="D32">
            <v>1955.7726187391606</v>
          </cell>
          <cell r="E32">
            <v>2605.0078249855474</v>
          </cell>
          <cell r="F32">
            <v>3208.5980312319343</v>
          </cell>
          <cell r="G32">
            <v>3792.5702374783214</v>
          </cell>
          <cell r="H32">
            <v>4396.1604437247079</v>
          </cell>
          <cell r="I32">
            <v>4991.6816499710949</v>
          </cell>
          <cell r="J32">
            <v>5567.8458562174819</v>
          </cell>
          <cell r="K32">
            <v>6163.3670624638689</v>
          </cell>
          <cell r="L32">
            <v>6732.2962687102554</v>
          </cell>
          <cell r="M32">
            <v>7325.3224749566425</v>
          </cell>
        </row>
        <row r="33">
          <cell r="A33" t="str">
            <v xml:space="preserve">   Affiliate loan interest</v>
          </cell>
          <cell r="B33">
            <v>1331.3333333333333</v>
          </cell>
          <cell r="C33">
            <v>2662.6666666666665</v>
          </cell>
          <cell r="D33">
            <v>3994</v>
          </cell>
          <cell r="E33">
            <v>5325.333333333333</v>
          </cell>
          <cell r="F33">
            <v>6656.6666666666661</v>
          </cell>
          <cell r="G33">
            <v>7987.9999999999991</v>
          </cell>
          <cell r="H33">
            <v>9319.3333333333321</v>
          </cell>
          <cell r="I33">
            <v>10650.666666666666</v>
          </cell>
          <cell r="J33">
            <v>11982</v>
          </cell>
          <cell r="K33">
            <v>13313.333333333334</v>
          </cell>
          <cell r="L33">
            <v>14644.666666666668</v>
          </cell>
          <cell r="M33">
            <v>15976.000000000002</v>
          </cell>
        </row>
        <row r="34">
          <cell r="A34" t="str">
            <v xml:space="preserve">       Interest used during construction</v>
          </cell>
          <cell r="B34">
            <v>-4.1666699999999999</v>
          </cell>
          <cell r="C34">
            <v>-8.3333300000000001</v>
          </cell>
          <cell r="D34">
            <v>-12.5</v>
          </cell>
          <cell r="E34">
            <v>-16.66667</v>
          </cell>
          <cell r="F34">
            <v>-20.83333</v>
          </cell>
          <cell r="G34">
            <v>-25</v>
          </cell>
          <cell r="H34">
            <v>-29.16667</v>
          </cell>
          <cell r="I34">
            <v>-33.333330000000004</v>
          </cell>
          <cell r="J34">
            <v>-37.5</v>
          </cell>
          <cell r="K34">
            <v>-41.666669999999996</v>
          </cell>
          <cell r="L34">
            <v>-45.833329999999997</v>
          </cell>
          <cell r="M34">
            <v>-50</v>
          </cell>
        </row>
        <row r="35">
          <cell r="B35">
            <v>2006.2778695797201</v>
          </cell>
          <cell r="C35">
            <v>3939.0627491594405</v>
          </cell>
          <cell r="D35">
            <v>5937.2726187391609</v>
          </cell>
          <cell r="E35">
            <v>7913.6744883188803</v>
          </cell>
          <cell r="F35">
            <v>9844.4313678986</v>
          </cell>
          <cell r="G35">
            <v>11755.570237478321</v>
          </cell>
          <cell r="H35">
            <v>13686.327107058041</v>
          </cell>
          <cell r="I35">
            <v>15609.014986637761</v>
          </cell>
          <cell r="J35">
            <v>17512.345856217482</v>
          </cell>
          <cell r="K35">
            <v>19435.033725797202</v>
          </cell>
          <cell r="L35">
            <v>21331.129605376922</v>
          </cell>
          <cell r="M35">
            <v>23251.322474956643</v>
          </cell>
        </row>
        <row r="37">
          <cell r="A37" t="str">
            <v>Earnings before income taxes</v>
          </cell>
          <cell r="B37">
            <v>2058.2133742367382</v>
          </cell>
          <cell r="C37">
            <v>3641.452158473473</v>
          </cell>
          <cell r="D37">
            <v>4992.8899927102093</v>
          </cell>
          <cell r="E37">
            <v>6233.7798069469463</v>
          </cell>
          <cell r="F37">
            <v>7427.5051211836872</v>
          </cell>
          <cell r="G37">
            <v>8630.4804054204287</v>
          </cell>
          <cell r="H37">
            <v>10267.284299657164</v>
          </cell>
          <cell r="I37">
            <v>11905.942403893903</v>
          </cell>
          <cell r="J37">
            <v>13217.422048130647</v>
          </cell>
          <cell r="K37">
            <v>14399.720532367388</v>
          </cell>
          <cell r="L37">
            <v>15853.397676604112</v>
          </cell>
          <cell r="M37">
            <v>17689.252510840844</v>
          </cell>
        </row>
        <row r="39">
          <cell r="A39" t="str">
            <v>Provision for income taxes</v>
          </cell>
        </row>
        <row r="40">
          <cell r="A40" t="str">
            <v xml:space="preserve">   Current</v>
          </cell>
          <cell r="B40">
            <v>457.03919083911939</v>
          </cell>
          <cell r="C40">
            <v>739.28773255823853</v>
          </cell>
          <cell r="D40">
            <v>936.23352099735803</v>
          </cell>
          <cell r="E40">
            <v>1092.4976380764776</v>
          </cell>
          <cell r="F40">
            <v>1231.4052228355972</v>
          </cell>
          <cell r="G40">
            <v>1373.7167928747167</v>
          </cell>
          <cell r="H40">
            <v>1675.6772913938364</v>
          </cell>
          <cell r="I40">
            <v>1978.3201428729558</v>
          </cell>
          <cell r="J40">
            <v>2160.5613173920751</v>
          </cell>
          <cell r="K40">
            <v>2295.2638250311943</v>
          </cell>
          <cell r="L40">
            <v>2529.8336832303139</v>
          </cell>
          <cell r="M40">
            <v>2905.0449276694339</v>
          </cell>
        </row>
        <row r="41">
          <cell r="A41" t="str">
            <v xml:space="preserve">   Future</v>
          </cell>
          <cell r="B41">
            <v>0</v>
          </cell>
          <cell r="C41">
            <v>0</v>
          </cell>
          <cell r="D41">
            <v>0</v>
          </cell>
          <cell r="E41">
            <v>0</v>
          </cell>
          <cell r="F41">
            <v>0</v>
          </cell>
          <cell r="G41">
            <v>0</v>
          </cell>
          <cell r="H41">
            <v>0</v>
          </cell>
          <cell r="I41">
            <v>0</v>
          </cell>
          <cell r="J41">
            <v>0</v>
          </cell>
          <cell r="K41">
            <v>0</v>
          </cell>
          <cell r="L41">
            <v>0</v>
          </cell>
          <cell r="M41">
            <v>0</v>
          </cell>
        </row>
        <row r="42">
          <cell r="A42" t="str">
            <v xml:space="preserve"> </v>
          </cell>
          <cell r="B42">
            <v>457.03919083911939</v>
          </cell>
          <cell r="C42">
            <v>739.28773255823853</v>
          </cell>
          <cell r="D42">
            <v>936.23352099735803</v>
          </cell>
          <cell r="E42">
            <v>1092.4976380764776</v>
          </cell>
          <cell r="F42">
            <v>1231.4052228355972</v>
          </cell>
          <cell r="G42">
            <v>1373.7167928747167</v>
          </cell>
          <cell r="H42">
            <v>1675.6772913938364</v>
          </cell>
          <cell r="I42">
            <v>1978.3201428729558</v>
          </cell>
          <cell r="J42">
            <v>2160.5613173920751</v>
          </cell>
          <cell r="K42">
            <v>2295.2638250311943</v>
          </cell>
          <cell r="L42">
            <v>2529.8336832303139</v>
          </cell>
          <cell r="M42">
            <v>2905.0449276694339</v>
          </cell>
        </row>
        <row r="44">
          <cell r="A44" t="str">
            <v>Non-controlling interest</v>
          </cell>
          <cell r="B44">
            <v>0</v>
          </cell>
          <cell r="C44">
            <v>0</v>
          </cell>
          <cell r="D44">
            <v>0</v>
          </cell>
          <cell r="E44">
            <v>0</v>
          </cell>
          <cell r="F44">
            <v>0</v>
          </cell>
          <cell r="G44">
            <v>0</v>
          </cell>
          <cell r="H44">
            <v>0</v>
          </cell>
          <cell r="I44">
            <v>0</v>
          </cell>
          <cell r="J44">
            <v>0</v>
          </cell>
          <cell r="K44">
            <v>0</v>
          </cell>
          <cell r="L44">
            <v>0</v>
          </cell>
          <cell r="M44">
            <v>0</v>
          </cell>
        </row>
        <row r="46">
          <cell r="A46" t="str">
            <v>Net income</v>
          </cell>
          <cell r="B46">
            <v>1601.1741833976189</v>
          </cell>
          <cell r="C46">
            <v>2902.1644259152345</v>
          </cell>
          <cell r="D46">
            <v>4056.6564717128513</v>
          </cell>
          <cell r="E46">
            <v>5141.2821688704689</v>
          </cell>
          <cell r="F46">
            <v>6196.0998983480895</v>
          </cell>
          <cell r="G46">
            <v>7256.763612545712</v>
          </cell>
          <cell r="H46">
            <v>8591.6070082633269</v>
          </cell>
          <cell r="I46">
            <v>9927.6222610209479</v>
          </cell>
          <cell r="J46">
            <v>11056.860730738572</v>
          </cell>
          <cell r="K46">
            <v>12104.456707336194</v>
          </cell>
          <cell r="L46">
            <v>13323.563993373798</v>
          </cell>
          <cell r="M46">
            <v>14784.20758317141</v>
          </cell>
        </row>
        <row r="48">
          <cell r="A48" t="str">
            <v>Retained earnings - beginning of period</v>
          </cell>
          <cell r="B48">
            <v>30714.785750000075</v>
          </cell>
          <cell r="C48">
            <v>30714.785750000075</v>
          </cell>
          <cell r="D48">
            <v>30714.785750000075</v>
          </cell>
          <cell r="E48">
            <v>30714.785750000075</v>
          </cell>
          <cell r="F48">
            <v>30714.785750000075</v>
          </cell>
          <cell r="G48">
            <v>30714.785750000075</v>
          </cell>
          <cell r="H48">
            <v>30714.785750000075</v>
          </cell>
          <cell r="I48">
            <v>30714.785750000075</v>
          </cell>
          <cell r="J48">
            <v>30714.785750000075</v>
          </cell>
          <cell r="K48">
            <v>30714.785750000075</v>
          </cell>
          <cell r="L48">
            <v>30714.785750000075</v>
          </cell>
          <cell r="M48">
            <v>30714.785750000075</v>
          </cell>
        </row>
        <row r="50">
          <cell r="A50" t="str">
            <v>Dividends paid</v>
          </cell>
          <cell r="B50">
            <v>0</v>
          </cell>
          <cell r="C50">
            <v>0</v>
          </cell>
          <cell r="D50">
            <v>0</v>
          </cell>
          <cell r="E50">
            <v>0</v>
          </cell>
          <cell r="F50">
            <v>0</v>
          </cell>
          <cell r="G50">
            <v>0</v>
          </cell>
          <cell r="H50">
            <v>0</v>
          </cell>
          <cell r="I50">
            <v>0</v>
          </cell>
          <cell r="J50">
            <v>0</v>
          </cell>
          <cell r="K50">
            <v>0</v>
          </cell>
          <cell r="L50">
            <v>0</v>
          </cell>
          <cell r="M50">
            <v>0</v>
          </cell>
        </row>
        <row r="52">
          <cell r="A52" t="str">
            <v>Retained earnings - end of period</v>
          </cell>
          <cell r="B52">
            <v>32315.959933397695</v>
          </cell>
          <cell r="C52">
            <v>33616.950175915306</v>
          </cell>
          <cell r="D52">
            <v>34771.442221712925</v>
          </cell>
          <cell r="E52">
            <v>35856.067918870547</v>
          </cell>
          <cell r="F52">
            <v>36910.885648348165</v>
          </cell>
          <cell r="G52">
            <v>37971.549362545789</v>
          </cell>
          <cell r="H52">
            <v>39306.392758263406</v>
          </cell>
          <cell r="I52">
            <v>40642.40801102102</v>
          </cell>
          <cell r="J52">
            <v>41771.646480738651</v>
          </cell>
          <cell r="K52">
            <v>42819.242457336266</v>
          </cell>
          <cell r="L52">
            <v>44038.349743373874</v>
          </cell>
          <cell r="M52">
            <v>45498.993333171486</v>
          </cell>
        </row>
        <row r="61">
          <cell r="B61" t="str">
            <v>Jan</v>
          </cell>
          <cell r="C61" t="str">
            <v>Feb</v>
          </cell>
          <cell r="D61" t="str">
            <v>Mar</v>
          </cell>
          <cell r="E61" t="str">
            <v>Apr</v>
          </cell>
          <cell r="F61" t="str">
            <v>May</v>
          </cell>
          <cell r="G61" t="str">
            <v>Jun</v>
          </cell>
          <cell r="H61" t="str">
            <v>Jul</v>
          </cell>
          <cell r="I61" t="str">
            <v>Aug</v>
          </cell>
          <cell r="J61" t="str">
            <v>Sep</v>
          </cell>
          <cell r="K61" t="str">
            <v>Oct</v>
          </cell>
          <cell r="L61" t="str">
            <v>Nov</v>
          </cell>
          <cell r="M61" t="str">
            <v>Dec</v>
          </cell>
        </row>
        <row r="63">
          <cell r="A63" t="str">
            <v>Revenue</v>
          </cell>
          <cell r="B63">
            <v>17405.980463333333</v>
          </cell>
          <cell r="C63">
            <v>15151.629803333333</v>
          </cell>
          <cell r="D63">
            <v>14727.229913333333</v>
          </cell>
          <cell r="E63">
            <v>14210.801083333334</v>
          </cell>
          <cell r="F63">
            <v>12567.474253333334</v>
          </cell>
          <cell r="G63">
            <v>12498.552863333334</v>
          </cell>
          <cell r="H63">
            <v>13418.942653333332</v>
          </cell>
          <cell r="I63">
            <v>13675.167623333336</v>
          </cell>
          <cell r="J63">
            <v>12500.360393333332</v>
          </cell>
          <cell r="K63">
            <v>13821.361923333334</v>
          </cell>
          <cell r="L63">
            <v>14264.120963333333</v>
          </cell>
          <cell r="M63">
            <v>15437.769363333337</v>
          </cell>
        </row>
        <row r="64">
          <cell r="A64" t="str">
            <v>Purchased power</v>
          </cell>
          <cell r="B64">
            <v>11291.791973333333</v>
          </cell>
          <cell r="C64">
            <v>9669.3148933333341</v>
          </cell>
          <cell r="D64">
            <v>9430.7269733333342</v>
          </cell>
          <cell r="E64">
            <v>9067.9621633333336</v>
          </cell>
          <cell r="F64">
            <v>7521.2708133333335</v>
          </cell>
          <cell r="G64">
            <v>7461.1514733333324</v>
          </cell>
          <cell r="H64">
            <v>7856.1506533333331</v>
          </cell>
          <cell r="I64">
            <v>8119.4063933333337</v>
          </cell>
          <cell r="J64">
            <v>7342.4736433333328</v>
          </cell>
          <cell r="K64">
            <v>8797.5843333333341</v>
          </cell>
          <cell r="L64">
            <v>8962.0106933333336</v>
          </cell>
          <cell r="M64">
            <v>9673.6186233333356</v>
          </cell>
        </row>
        <row r="65">
          <cell r="B65">
            <v>6114.1884900000005</v>
          </cell>
          <cell r="C65">
            <v>5482.3149099999991</v>
          </cell>
          <cell r="D65">
            <v>5296.5029399999985</v>
          </cell>
          <cell r="E65">
            <v>5142.8389200000001</v>
          </cell>
          <cell r="F65">
            <v>5046.2034400000002</v>
          </cell>
          <cell r="G65">
            <v>5037.4013900000018</v>
          </cell>
          <cell r="H65">
            <v>5562.7919999999986</v>
          </cell>
          <cell r="I65">
            <v>5555.7612300000028</v>
          </cell>
          <cell r="J65">
            <v>5157.8867499999997</v>
          </cell>
          <cell r="K65">
            <v>5023.7775899999997</v>
          </cell>
          <cell r="L65">
            <v>5302.1102699999992</v>
          </cell>
          <cell r="M65">
            <v>5764.150740000001</v>
          </cell>
        </row>
        <row r="67">
          <cell r="A67" t="str">
            <v>Operating expenses</v>
          </cell>
        </row>
        <row r="68">
          <cell r="A68" t="str">
            <v xml:space="preserve">   Production</v>
          </cell>
          <cell r="B68">
            <v>133.43909012770834</v>
          </cell>
          <cell r="C68">
            <v>133.43899012770834</v>
          </cell>
          <cell r="D68">
            <v>133.43909012770834</v>
          </cell>
          <cell r="E68">
            <v>133.43909012770834</v>
          </cell>
          <cell r="F68">
            <v>133.43899012770834</v>
          </cell>
          <cell r="G68">
            <v>133.43909012770834</v>
          </cell>
          <cell r="H68">
            <v>133.43909012770834</v>
          </cell>
          <cell r="I68">
            <v>133.43899012770834</v>
          </cell>
          <cell r="J68">
            <v>133.43909012770834</v>
          </cell>
          <cell r="K68">
            <v>133.43909012770834</v>
          </cell>
          <cell r="L68">
            <v>133.43899012770834</v>
          </cell>
          <cell r="M68">
            <v>133.43909012770834</v>
          </cell>
        </row>
        <row r="69">
          <cell r="A69" t="str">
            <v xml:space="preserve">   Water rights</v>
          </cell>
          <cell r="B69">
            <v>479.99357000000003</v>
          </cell>
          <cell r="C69">
            <v>396.56860999999998</v>
          </cell>
          <cell r="D69">
            <v>377.11356999999998</v>
          </cell>
          <cell r="E69">
            <v>355.78756999999996</v>
          </cell>
          <cell r="F69">
            <v>351.94261</v>
          </cell>
          <cell r="G69">
            <v>353.48856999999998</v>
          </cell>
          <cell r="H69">
            <v>425.41356999999999</v>
          </cell>
          <cell r="I69">
            <v>424.57760999999999</v>
          </cell>
          <cell r="J69">
            <v>373.21956999999998</v>
          </cell>
          <cell r="K69">
            <v>348.91457000000003</v>
          </cell>
          <cell r="L69">
            <v>382.44060999999999</v>
          </cell>
          <cell r="M69">
            <v>438.18556999999998</v>
          </cell>
        </row>
        <row r="70">
          <cell r="A70" t="str">
            <v xml:space="preserve">   Wheeling</v>
          </cell>
          <cell r="B70">
            <v>0</v>
          </cell>
          <cell r="C70">
            <v>0</v>
          </cell>
          <cell r="D70">
            <v>0</v>
          </cell>
          <cell r="E70">
            <v>0</v>
          </cell>
          <cell r="F70">
            <v>0</v>
          </cell>
          <cell r="G70">
            <v>0</v>
          </cell>
          <cell r="H70">
            <v>0</v>
          </cell>
          <cell r="I70">
            <v>0</v>
          </cell>
          <cell r="J70">
            <v>0</v>
          </cell>
          <cell r="K70">
            <v>0</v>
          </cell>
          <cell r="L70">
            <v>0</v>
          </cell>
          <cell r="M70">
            <v>0</v>
          </cell>
        </row>
        <row r="71">
          <cell r="A71" t="str">
            <v xml:space="preserve">   Transmission </v>
          </cell>
          <cell r="B71">
            <v>30.702454166666669</v>
          </cell>
          <cell r="C71">
            <v>30.702454166666669</v>
          </cell>
          <cell r="D71">
            <v>30.702454166666669</v>
          </cell>
          <cell r="E71">
            <v>30.702454166666669</v>
          </cell>
          <cell r="F71">
            <v>30.702454166666669</v>
          </cell>
          <cell r="G71">
            <v>30.702454166666669</v>
          </cell>
          <cell r="H71">
            <v>30.702454166666669</v>
          </cell>
          <cell r="I71">
            <v>30.702454166666669</v>
          </cell>
          <cell r="J71">
            <v>30.702454166666669</v>
          </cell>
          <cell r="K71">
            <v>30.702454166666669</v>
          </cell>
          <cell r="L71">
            <v>30.702454166666669</v>
          </cell>
          <cell r="M71">
            <v>30.702454166666669</v>
          </cell>
        </row>
        <row r="72">
          <cell r="A72" t="str">
            <v xml:space="preserve">   Distribution</v>
          </cell>
          <cell r="B72">
            <v>412.50280129583348</v>
          </cell>
          <cell r="C72">
            <v>412.50280129583348</v>
          </cell>
          <cell r="D72">
            <v>412.50280129583348</v>
          </cell>
          <cell r="E72">
            <v>412.50280129583348</v>
          </cell>
          <cell r="F72">
            <v>412.50280129583348</v>
          </cell>
          <cell r="G72">
            <v>412.50280129583348</v>
          </cell>
          <cell r="H72">
            <v>412.50280129583348</v>
          </cell>
          <cell r="I72">
            <v>412.50280129583348</v>
          </cell>
          <cell r="J72">
            <v>412.50280129583348</v>
          </cell>
          <cell r="K72">
            <v>412.50280129583348</v>
          </cell>
          <cell r="L72">
            <v>412.50280129583348</v>
          </cell>
          <cell r="M72">
            <v>412.50280129583348</v>
          </cell>
        </row>
        <row r="73">
          <cell r="A73" t="str">
            <v xml:space="preserve">   General</v>
          </cell>
          <cell r="B73">
            <v>906.71617059333346</v>
          </cell>
          <cell r="C73">
            <v>906.71617059333346</v>
          </cell>
          <cell r="D73">
            <v>906.71617059333346</v>
          </cell>
          <cell r="E73">
            <v>906.71617059333346</v>
          </cell>
          <cell r="F73">
            <v>906.71617059333346</v>
          </cell>
          <cell r="G73">
            <v>906.71617059333346</v>
          </cell>
          <cell r="H73">
            <v>906.71617059333346</v>
          </cell>
          <cell r="I73">
            <v>906.71617059333346</v>
          </cell>
          <cell r="J73">
            <v>906.71617059333346</v>
          </cell>
          <cell r="K73">
            <v>906.71617059333346</v>
          </cell>
          <cell r="L73">
            <v>906.71617059333346</v>
          </cell>
          <cell r="M73">
            <v>906.71617059333346</v>
          </cell>
        </row>
        <row r="74">
          <cell r="A74" t="str">
            <v xml:space="preserve">   Municipal and other taxes</v>
          </cell>
          <cell r="B74">
            <v>85.274999999999991</v>
          </cell>
          <cell r="C74">
            <v>85.274999999999991</v>
          </cell>
          <cell r="D74">
            <v>85.274999999999991</v>
          </cell>
          <cell r="E74">
            <v>85.274999999999991</v>
          </cell>
          <cell r="F74">
            <v>85.274999999999991</v>
          </cell>
          <cell r="G74">
            <v>85.274999999999991</v>
          </cell>
          <cell r="H74">
            <v>85.274999999999991</v>
          </cell>
          <cell r="I74">
            <v>85.274999999999991</v>
          </cell>
          <cell r="J74">
            <v>85.274999999999991</v>
          </cell>
          <cell r="K74">
            <v>85.274999999999991</v>
          </cell>
          <cell r="L74">
            <v>85.274999999999991</v>
          </cell>
          <cell r="M74">
            <v>85.274999999999991</v>
          </cell>
        </row>
        <row r="75">
          <cell r="B75">
            <v>2048.6290861835423</v>
          </cell>
          <cell r="C75">
            <v>1965.2040261835421</v>
          </cell>
          <cell r="D75">
            <v>1945.7490861835422</v>
          </cell>
          <cell r="E75">
            <v>1924.4230861835422</v>
          </cell>
          <cell r="F75">
            <v>1920.5780261835421</v>
          </cell>
          <cell r="G75">
            <v>1922.1240861835422</v>
          </cell>
          <cell r="H75">
            <v>1994.0490861835419</v>
          </cell>
          <cell r="I75">
            <v>1993.2130261835421</v>
          </cell>
          <cell r="J75">
            <v>1941.855086183542</v>
          </cell>
          <cell r="K75">
            <v>1917.5500861835421</v>
          </cell>
          <cell r="L75">
            <v>1951.0760261835421</v>
          </cell>
          <cell r="M75">
            <v>2006.8210861835421</v>
          </cell>
        </row>
        <row r="77">
          <cell r="A77" t="str">
            <v xml:space="preserve">   Amortization</v>
          </cell>
          <cell r="B77">
            <v>898.20281999999997</v>
          </cell>
          <cell r="C77">
            <v>898.20288000000005</v>
          </cell>
          <cell r="D77">
            <v>898.20281999999997</v>
          </cell>
          <cell r="E77">
            <v>898.20281999999997</v>
          </cell>
          <cell r="F77">
            <v>898.20288000000005</v>
          </cell>
          <cell r="G77">
            <v>898.20281999999997</v>
          </cell>
          <cell r="H77">
            <v>898.20281999999997</v>
          </cell>
          <cell r="I77">
            <v>898.20288000000005</v>
          </cell>
          <cell r="J77">
            <v>898.20281999999997</v>
          </cell>
          <cell r="K77">
            <v>898.20281999999997</v>
          </cell>
          <cell r="L77">
            <v>898.20288000000005</v>
          </cell>
          <cell r="M77">
            <v>898.20281999999997</v>
          </cell>
        </row>
        <row r="79">
          <cell r="A79" t="str">
            <v>Operating income</v>
          </cell>
          <cell r="B79">
            <v>3167.3565838164582</v>
          </cell>
          <cell r="C79">
            <v>2618.9080038164575</v>
          </cell>
          <cell r="D79">
            <v>2452.5510338164563</v>
          </cell>
          <cell r="E79">
            <v>2320.213013816458</v>
          </cell>
          <cell r="F79">
            <v>2227.4225338164579</v>
          </cell>
          <cell r="G79">
            <v>2217.0744838164596</v>
          </cell>
          <cell r="H79">
            <v>2670.5400938164566</v>
          </cell>
          <cell r="I79">
            <v>2664.3453238164611</v>
          </cell>
          <cell r="J79">
            <v>2317.8288438164577</v>
          </cell>
          <cell r="K79">
            <v>2208.0246838164576</v>
          </cell>
          <cell r="L79">
            <v>2452.8313638164573</v>
          </cell>
          <cell r="M79">
            <v>2859.1268338164587</v>
          </cell>
        </row>
        <row r="81">
          <cell r="A81" t="str">
            <v>Other income</v>
          </cell>
        </row>
        <row r="82">
          <cell r="A82" t="str">
            <v xml:space="preserve">   Interest on investments</v>
          </cell>
          <cell r="B82">
            <v>19.804000000000002</v>
          </cell>
          <cell r="C82">
            <v>19.785000000000004</v>
          </cell>
          <cell r="D82">
            <v>19.765999999999998</v>
          </cell>
          <cell r="E82">
            <v>19.748000000000005</v>
          </cell>
          <cell r="F82">
            <v>19.729000000000006</v>
          </cell>
          <cell r="G82">
            <v>19.709000000000003</v>
          </cell>
          <cell r="H82">
            <v>19.689999999999998</v>
          </cell>
          <cell r="I82">
            <v>19.670000000000002</v>
          </cell>
          <cell r="J82">
            <v>19.650999999999996</v>
          </cell>
          <cell r="K82">
            <v>19.631</v>
          </cell>
          <cell r="L82">
            <v>19.610999999999997</v>
          </cell>
          <cell r="M82">
            <v>19.590000000000003</v>
          </cell>
        </row>
        <row r="83">
          <cell r="A83" t="str">
            <v xml:space="preserve">   Gain (loss) on disposals</v>
          </cell>
          <cell r="B83">
            <v>0</v>
          </cell>
          <cell r="C83">
            <v>0</v>
          </cell>
          <cell r="D83">
            <v>0</v>
          </cell>
          <cell r="E83">
            <v>0</v>
          </cell>
          <cell r="F83">
            <v>0</v>
          </cell>
          <cell r="G83">
            <v>0</v>
          </cell>
          <cell r="H83">
            <v>0</v>
          </cell>
          <cell r="I83">
            <v>0</v>
          </cell>
          <cell r="J83">
            <v>0</v>
          </cell>
          <cell r="K83">
            <v>0</v>
          </cell>
          <cell r="L83">
            <v>0</v>
          </cell>
          <cell r="M83">
            <v>0</v>
          </cell>
        </row>
        <row r="84">
          <cell r="A84" t="str">
            <v xml:space="preserve">   Dividends</v>
          </cell>
          <cell r="B84">
            <v>877.33065999999997</v>
          </cell>
          <cell r="C84">
            <v>877.33065999999997</v>
          </cell>
          <cell r="D84">
            <v>877.33067000000005</v>
          </cell>
          <cell r="E84">
            <v>877.33067000000005</v>
          </cell>
          <cell r="F84">
            <v>877.33065999999997</v>
          </cell>
          <cell r="G84">
            <v>877.33067000000005</v>
          </cell>
          <cell r="H84">
            <v>877.33067000000005</v>
          </cell>
          <cell r="I84">
            <v>877.33065999999997</v>
          </cell>
          <cell r="J84">
            <v>877.33067000000005</v>
          </cell>
          <cell r="K84">
            <v>877.33067000000005</v>
          </cell>
          <cell r="L84">
            <v>877.33065999999997</v>
          </cell>
          <cell r="M84">
            <v>877.33087000000012</v>
          </cell>
        </row>
        <row r="85">
          <cell r="A85" t="str">
            <v xml:space="preserve">   Other</v>
          </cell>
          <cell r="B85">
            <v>0</v>
          </cell>
          <cell r="C85">
            <v>0</v>
          </cell>
          <cell r="D85">
            <v>0</v>
          </cell>
          <cell r="E85">
            <v>0</v>
          </cell>
          <cell r="F85">
            <v>0</v>
          </cell>
          <cell r="G85">
            <v>0</v>
          </cell>
          <cell r="H85">
            <v>0</v>
          </cell>
          <cell r="I85">
            <v>0</v>
          </cell>
          <cell r="J85">
            <v>0</v>
          </cell>
          <cell r="K85">
            <v>0</v>
          </cell>
          <cell r="L85">
            <v>0</v>
          </cell>
          <cell r="M85">
            <v>0</v>
          </cell>
        </row>
        <row r="86">
          <cell r="B86">
            <v>897.13465999999994</v>
          </cell>
          <cell r="C86">
            <v>897.11565999999993</v>
          </cell>
          <cell r="D86">
            <v>897.09667000000002</v>
          </cell>
          <cell r="E86">
            <v>897.0786700000001</v>
          </cell>
          <cell r="F86">
            <v>897.05966000000001</v>
          </cell>
          <cell r="G86">
            <v>897.03967000000011</v>
          </cell>
          <cell r="H86">
            <v>897.02067000000011</v>
          </cell>
          <cell r="I86">
            <v>897.00065999999993</v>
          </cell>
          <cell r="J86">
            <v>896.98167000000001</v>
          </cell>
          <cell r="K86">
            <v>896.96167000000003</v>
          </cell>
          <cell r="L86">
            <v>896.94165999999996</v>
          </cell>
          <cell r="M86">
            <v>896.92087000000015</v>
          </cell>
        </row>
        <row r="87">
          <cell r="A87" t="str">
            <v>Other income deductions</v>
          </cell>
        </row>
        <row r="88">
          <cell r="A88" t="str">
            <v xml:space="preserve">   Loan interest and lease expense</v>
          </cell>
          <cell r="B88">
            <v>679.11120624638693</v>
          </cell>
          <cell r="C88">
            <v>605.61820624638699</v>
          </cell>
          <cell r="D88">
            <v>671.04320624638672</v>
          </cell>
          <cell r="E88">
            <v>649.23520624638672</v>
          </cell>
          <cell r="F88">
            <v>603.59020624638674</v>
          </cell>
          <cell r="G88">
            <v>583.9722062463868</v>
          </cell>
          <cell r="H88">
            <v>603.59020624638674</v>
          </cell>
          <cell r="I88">
            <v>595.52120624638678</v>
          </cell>
          <cell r="J88">
            <v>576.16420624638681</v>
          </cell>
          <cell r="K88">
            <v>595.52120624638678</v>
          </cell>
          <cell r="L88">
            <v>568.92920624638691</v>
          </cell>
          <cell r="M88">
            <v>593.02620624638689</v>
          </cell>
        </row>
        <row r="89">
          <cell r="A89" t="str">
            <v xml:space="preserve">   Affiliate loan interest</v>
          </cell>
          <cell r="B89">
            <v>1331.3333333333333</v>
          </cell>
          <cell r="C89">
            <v>1331.3333333333333</v>
          </cell>
          <cell r="D89">
            <v>1331.3333333333333</v>
          </cell>
          <cell r="E89">
            <v>1331.3333333333333</v>
          </cell>
          <cell r="F89">
            <v>1331.3333333333333</v>
          </cell>
          <cell r="G89">
            <v>1331.3333333333333</v>
          </cell>
          <cell r="H89">
            <v>1331.3333333333333</v>
          </cell>
          <cell r="I89">
            <v>1331.3333333333333</v>
          </cell>
          <cell r="J89">
            <v>1331.3333333333333</v>
          </cell>
          <cell r="K89">
            <v>1331.3333333333333</v>
          </cell>
          <cell r="L89">
            <v>1331.3333333333333</v>
          </cell>
          <cell r="M89">
            <v>1331.3333333333333</v>
          </cell>
        </row>
        <row r="90">
          <cell r="A90" t="str">
            <v xml:space="preserve">       Interest used during construction</v>
          </cell>
          <cell r="B90">
            <v>-4.1666699999999999</v>
          </cell>
          <cell r="C90">
            <v>-4.1666600000000003</v>
          </cell>
          <cell r="D90">
            <v>-4.1666699999999999</v>
          </cell>
          <cell r="E90">
            <v>-4.1666699999999999</v>
          </cell>
          <cell r="F90">
            <v>-4.1666600000000003</v>
          </cell>
          <cell r="G90">
            <v>-4.1666699999999999</v>
          </cell>
          <cell r="H90">
            <v>-4.1666699999999999</v>
          </cell>
          <cell r="I90">
            <v>-4.1666600000000003</v>
          </cell>
          <cell r="J90">
            <v>-4.1666699999999999</v>
          </cell>
          <cell r="K90">
            <v>-4.1666699999999999</v>
          </cell>
          <cell r="L90">
            <v>-4.1666600000000003</v>
          </cell>
          <cell r="M90">
            <v>-4.1666699999999999</v>
          </cell>
        </row>
        <row r="91">
          <cell r="B91">
            <v>2006.2778695797201</v>
          </cell>
          <cell r="C91">
            <v>1932.7848795797204</v>
          </cell>
          <cell r="D91">
            <v>1998.2098695797199</v>
          </cell>
          <cell r="E91">
            <v>1976.4018695797199</v>
          </cell>
          <cell r="F91">
            <v>1930.7568795797201</v>
          </cell>
          <cell r="G91">
            <v>1911.13886957972</v>
          </cell>
          <cell r="H91">
            <v>1930.7568695797199</v>
          </cell>
          <cell r="I91">
            <v>1922.6878795797202</v>
          </cell>
          <cell r="J91">
            <v>1903.33086957972</v>
          </cell>
          <cell r="K91">
            <v>1922.68786957972</v>
          </cell>
          <cell r="L91">
            <v>1896.0958795797201</v>
          </cell>
          <cell r="M91">
            <v>1920.1928695797201</v>
          </cell>
        </row>
        <row r="93">
          <cell r="A93" t="str">
            <v>Earnings before income taxes</v>
          </cell>
          <cell r="B93">
            <v>2058.2133742367382</v>
          </cell>
          <cell r="C93">
            <v>1583.238784236737</v>
          </cell>
          <cell r="D93">
            <v>1351.4378342367363</v>
          </cell>
          <cell r="E93">
            <v>1240.8898142367384</v>
          </cell>
          <cell r="F93">
            <v>1193.7253142367376</v>
          </cell>
          <cell r="G93">
            <v>1202.9752842367398</v>
          </cell>
          <cell r="H93">
            <v>1636.8038942367366</v>
          </cell>
          <cell r="I93">
            <v>1638.6581042367407</v>
          </cell>
          <cell r="J93">
            <v>1311.4796442367378</v>
          </cell>
          <cell r="K93">
            <v>1182.2984842367377</v>
          </cell>
          <cell r="L93">
            <v>1453.6771442367371</v>
          </cell>
          <cell r="M93">
            <v>1835.854834236739</v>
          </cell>
        </row>
        <row r="95">
          <cell r="A95" t="str">
            <v>Provision for income taxes</v>
          </cell>
        </row>
        <row r="96">
          <cell r="A96" t="str">
            <v xml:space="preserve">   Current</v>
          </cell>
          <cell r="B96">
            <v>457.03919083911939</v>
          </cell>
          <cell r="C96">
            <v>282.2485417191192</v>
          </cell>
          <cell r="D96">
            <v>196.94578843911953</v>
          </cell>
          <cell r="E96">
            <v>156.26411707911956</v>
          </cell>
          <cell r="F96">
            <v>138.90758475911952</v>
          </cell>
          <cell r="G96">
            <v>142.31157003911946</v>
          </cell>
          <cell r="H96">
            <v>301.96049851911971</v>
          </cell>
          <cell r="I96">
            <v>302.64285147911932</v>
          </cell>
          <cell r="J96">
            <v>182.24117451911945</v>
          </cell>
          <cell r="K96">
            <v>134.70250763911929</v>
          </cell>
          <cell r="L96">
            <v>234.56985819911941</v>
          </cell>
          <cell r="M96">
            <v>375.21124443911992</v>
          </cell>
        </row>
        <row r="97">
          <cell r="A97" t="str">
            <v xml:space="preserve">   Future</v>
          </cell>
          <cell r="B97">
            <v>0</v>
          </cell>
          <cell r="C97">
            <v>0</v>
          </cell>
          <cell r="D97">
            <v>0</v>
          </cell>
          <cell r="E97">
            <v>0</v>
          </cell>
          <cell r="F97">
            <v>0</v>
          </cell>
          <cell r="G97">
            <v>0</v>
          </cell>
          <cell r="H97">
            <v>0</v>
          </cell>
          <cell r="I97">
            <v>0</v>
          </cell>
          <cell r="J97">
            <v>0</v>
          </cell>
          <cell r="K97">
            <v>0</v>
          </cell>
          <cell r="L97">
            <v>0</v>
          </cell>
          <cell r="M97">
            <v>0</v>
          </cell>
        </row>
        <row r="98">
          <cell r="A98" t="str">
            <v xml:space="preserve"> </v>
          </cell>
          <cell r="B98">
            <v>457.03919083911939</v>
          </cell>
          <cell r="C98">
            <v>282.2485417191192</v>
          </cell>
          <cell r="D98">
            <v>196.94578843911953</v>
          </cell>
          <cell r="E98">
            <v>156.26411707911956</v>
          </cell>
          <cell r="F98">
            <v>138.90758475911952</v>
          </cell>
          <cell r="G98">
            <v>142.31157003911946</v>
          </cell>
          <cell r="H98">
            <v>301.96049851911971</v>
          </cell>
          <cell r="I98">
            <v>302.64285147911932</v>
          </cell>
          <cell r="J98">
            <v>182.24117451911945</v>
          </cell>
          <cell r="K98">
            <v>134.70250763911929</v>
          </cell>
          <cell r="L98">
            <v>234.56985819911941</v>
          </cell>
          <cell r="M98">
            <v>375.21124443911992</v>
          </cell>
        </row>
        <row r="100">
          <cell r="A100" t="str">
            <v>Non-controlling interest</v>
          </cell>
          <cell r="B100">
            <v>0</v>
          </cell>
          <cell r="C100">
            <v>0</v>
          </cell>
          <cell r="D100">
            <v>0</v>
          </cell>
          <cell r="E100">
            <v>0</v>
          </cell>
          <cell r="F100">
            <v>0</v>
          </cell>
          <cell r="G100">
            <v>0</v>
          </cell>
          <cell r="H100">
            <v>0</v>
          </cell>
          <cell r="I100">
            <v>0</v>
          </cell>
          <cell r="J100">
            <v>0</v>
          </cell>
          <cell r="K100">
            <v>0</v>
          </cell>
          <cell r="L100">
            <v>0</v>
          </cell>
          <cell r="M100">
            <v>0</v>
          </cell>
        </row>
        <row r="102">
          <cell r="A102" t="str">
            <v>Net earnings for the period</v>
          </cell>
          <cell r="B102">
            <v>1601.1741833976189</v>
          </cell>
          <cell r="C102">
            <v>1300.9902425176178</v>
          </cell>
          <cell r="D102">
            <v>1154.4920457976168</v>
          </cell>
          <cell r="E102">
            <v>1084.6256971576188</v>
          </cell>
          <cell r="F102">
            <v>1054.8177294776181</v>
          </cell>
          <cell r="G102">
            <v>1060.6637141976203</v>
          </cell>
          <cell r="H102">
            <v>1334.8433957176169</v>
          </cell>
          <cell r="I102">
            <v>1336.0152527576213</v>
          </cell>
          <cell r="J102">
            <v>1129.2384697176185</v>
          </cell>
          <cell r="K102">
            <v>1047.5959765976186</v>
          </cell>
          <cell r="L102">
            <v>1219.1072860376178</v>
          </cell>
          <cell r="M102">
            <v>1460.6435897976189</v>
          </cell>
        </row>
        <row r="104">
          <cell r="A104" t="str">
            <v>Retained earnings - beginning of period</v>
          </cell>
          <cell r="B104">
            <v>30714.785750000075</v>
          </cell>
          <cell r="C104">
            <v>32315.959933397695</v>
          </cell>
          <cell r="D104">
            <v>33616.950175915314</v>
          </cell>
          <cell r="E104">
            <v>34771.442221712932</v>
          </cell>
          <cell r="F104">
            <v>35856.067918870554</v>
          </cell>
          <cell r="G104">
            <v>36910.885648348172</v>
          </cell>
          <cell r="H104">
            <v>37971.549362545789</v>
          </cell>
          <cell r="I104">
            <v>39306.392758263406</v>
          </cell>
          <cell r="J104">
            <v>40642.408011021027</v>
          </cell>
          <cell r="K104">
            <v>41771.646480738644</v>
          </cell>
          <cell r="L104">
            <v>42819.242457336266</v>
          </cell>
          <cell r="M104">
            <v>44038.349743373881</v>
          </cell>
        </row>
        <row r="106">
          <cell r="A106" t="str">
            <v>Dividends paid</v>
          </cell>
          <cell r="B106">
            <v>0</v>
          </cell>
          <cell r="C106">
            <v>0</v>
          </cell>
          <cell r="D106">
            <v>0</v>
          </cell>
          <cell r="E106">
            <v>0</v>
          </cell>
          <cell r="F106">
            <v>0</v>
          </cell>
          <cell r="G106">
            <v>0</v>
          </cell>
          <cell r="H106">
            <v>0</v>
          </cell>
          <cell r="I106">
            <v>0</v>
          </cell>
          <cell r="J106">
            <v>0</v>
          </cell>
          <cell r="K106">
            <v>0</v>
          </cell>
          <cell r="L106">
            <v>0</v>
          </cell>
          <cell r="M106">
            <v>0</v>
          </cell>
        </row>
        <row r="108">
          <cell r="A108" t="str">
            <v>Retained earnings - end of period</v>
          </cell>
          <cell r="B108">
            <v>32315.959933397695</v>
          </cell>
          <cell r="C108">
            <v>33616.950175915314</v>
          </cell>
          <cell r="D108">
            <v>34771.442221712932</v>
          </cell>
          <cell r="E108">
            <v>35856.067918870554</v>
          </cell>
          <cell r="F108">
            <v>36910.885648348172</v>
          </cell>
          <cell r="G108">
            <v>37971.549362545789</v>
          </cell>
          <cell r="H108">
            <v>39306.392758263406</v>
          </cell>
          <cell r="I108">
            <v>40642.408011021027</v>
          </cell>
          <cell r="J108">
            <v>41771.646480738644</v>
          </cell>
          <cell r="K108">
            <v>42819.242457336266</v>
          </cell>
          <cell r="L108">
            <v>44038.349743373881</v>
          </cell>
          <cell r="M108">
            <v>45498.9933331715</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FON Hi-lights (cons.)"/>
      <sheetName val="FON P&amp;L (consolidated)"/>
      <sheetName val="FON SCF (consolidated)"/>
      <sheetName val="FON BS (consolidated)"/>
      <sheetName val="FON - P&amp;L(non-consolidated)"/>
      <sheetName val="FON - SCFP (non-consolidated)"/>
      <sheetName val="FON - BS (non-consolidated)"/>
      <sheetName val="CNP Inc. - P&amp;L"/>
      <sheetName val="CNP Inc. - SCFP"/>
      <sheetName val="CNP Inc. - BS"/>
      <sheetName val="CE - P&amp;L"/>
      <sheetName val="CE - SCFP"/>
      <sheetName val="CE - BS"/>
      <sheetName val="API - P&amp;L"/>
      <sheetName val="API - SCFP"/>
      <sheetName val="API Inc. - BS"/>
      <sheetName val="Appendices"/>
      <sheetName val="Module1"/>
      <sheetName val="Energy Sold  -  MWh"/>
      <sheetName val="Energy Sold - $"/>
      <sheetName val="Capital Expenditure"/>
      <sheetName val="Service Quality Report"/>
      <sheetName val="API - purchase price"/>
      <sheetName val="Oct 8 Bal Sheet"/>
      <sheetName val="API-BS"/>
      <sheetName val="API - RE"/>
      <sheetName val="API - IS"/>
      <sheetName val="API - CF"/>
      <sheetName val="Budget 2009 - FON CONSOLIDATED"/>
      <sheetName val="Budget 2009 - FON Non-cons."/>
      <sheetName val="Budget 2009 - CNP INC."/>
      <sheetName val="Budget 2009 - Cornwall Electric"/>
      <sheetName val="FON District Heating- BS"/>
      <sheetName val="FON District Heating - P&amp;L"/>
      <sheetName val="Segment Eliminations"/>
      <sheetName val="Segmentation-Income Statement"/>
      <sheetName val="FON Consolidated Cashflow"/>
      <sheetName val="Segmentation-Balance Sheet"/>
      <sheetName val="Consolidation Eliminations"/>
      <sheetName val="Import Cost Centres"/>
      <sheetName val="DATA"/>
      <sheetName val="Distribution Analysis"/>
      <sheetName val="Intangibles"/>
      <sheetName val="SCF Grouping - with API"/>
      <sheetName val="BS Grouping Schedules"/>
      <sheetName val="FON Segment Groupings"/>
      <sheetName val="Rev.Grouping by Cust.Class"/>
      <sheetName val="IS Grouping Schedules"/>
      <sheetName val="Procedural Check"/>
      <sheetName val="Index for Audit Binder"/>
      <sheetName val="October 2009 Worksheet"/>
      <sheetName val="Adjustments to GL"/>
      <sheetName val="FON P&amp;L (consolidated)-pre API"/>
      <sheetName val="SCF Grouping"/>
      <sheetName val="FON SCF (consolidated)-pre API"/>
      <sheetName val="FON BS (consolidated)-pre API"/>
    </sheetNames>
    <sheetDataSet>
      <sheetData sheetId="0"/>
      <sheetData sheetId="1"/>
      <sheetData sheetId="2"/>
      <sheetData sheetId="3"/>
      <sheetData sheetId="4"/>
      <sheetData sheetId="5"/>
      <sheetData sheetId="6"/>
      <sheetData sheetId="7"/>
      <sheetData sheetId="8" refreshError="1">
        <row r="9">
          <cell r="S9">
            <v>1</v>
          </cell>
          <cell r="T9">
            <v>38010</v>
          </cell>
          <cell r="W9">
            <v>38040</v>
          </cell>
          <cell r="Z9">
            <v>38070</v>
          </cell>
          <cell r="AC9">
            <v>38100</v>
          </cell>
          <cell r="AG9">
            <v>38108</v>
          </cell>
          <cell r="AI9">
            <v>38168</v>
          </cell>
          <cell r="AL9">
            <v>38199</v>
          </cell>
          <cell r="AO9">
            <v>38230</v>
          </cell>
          <cell r="AR9">
            <v>38260</v>
          </cell>
          <cell r="AU9">
            <v>38291</v>
          </cell>
          <cell r="AX9">
            <v>38321</v>
          </cell>
          <cell r="BA9">
            <v>38352</v>
          </cell>
          <cell r="BD9">
            <v>38383</v>
          </cell>
          <cell r="BG9">
            <v>38411</v>
          </cell>
          <cell r="BJ9">
            <v>38439</v>
          </cell>
          <cell r="BM9">
            <v>38467</v>
          </cell>
          <cell r="BP9">
            <v>38495</v>
          </cell>
          <cell r="BS9">
            <v>38523</v>
          </cell>
          <cell r="BV9">
            <v>38551</v>
          </cell>
          <cell r="BY9">
            <v>38579</v>
          </cell>
          <cell r="CB9">
            <v>38607</v>
          </cell>
          <cell r="CE9">
            <v>38635</v>
          </cell>
          <cell r="CH9">
            <v>38663</v>
          </cell>
          <cell r="CK9">
            <v>38691</v>
          </cell>
          <cell r="CN9">
            <v>38719</v>
          </cell>
          <cell r="CQ9">
            <v>38750</v>
          </cell>
          <cell r="CT9">
            <v>38781</v>
          </cell>
          <cell r="CW9">
            <v>38812</v>
          </cell>
          <cell r="CZ9">
            <v>38843</v>
          </cell>
          <cell r="DC9">
            <v>38874</v>
          </cell>
          <cell r="DF9">
            <v>38905</v>
          </cell>
          <cell r="DI9">
            <v>38936</v>
          </cell>
          <cell r="DL9">
            <v>38967</v>
          </cell>
          <cell r="DO9">
            <v>38998</v>
          </cell>
          <cell r="DR9">
            <v>39029</v>
          </cell>
          <cell r="DU9">
            <v>39060</v>
          </cell>
          <cell r="DX9">
            <v>39091</v>
          </cell>
          <cell r="EA9">
            <v>39122</v>
          </cell>
          <cell r="ED9">
            <v>39153</v>
          </cell>
          <cell r="EG9">
            <v>39184</v>
          </cell>
          <cell r="EJ9">
            <v>39215</v>
          </cell>
          <cell r="EM9">
            <v>39246</v>
          </cell>
          <cell r="EP9">
            <v>39277</v>
          </cell>
          <cell r="ES9">
            <v>39308</v>
          </cell>
          <cell r="EV9">
            <v>39339</v>
          </cell>
          <cell r="EY9">
            <v>39370</v>
          </cell>
          <cell r="FB9">
            <v>39401</v>
          </cell>
          <cell r="FE9">
            <v>39432</v>
          </cell>
          <cell r="FH9">
            <v>39463</v>
          </cell>
          <cell r="FK9">
            <v>39494</v>
          </cell>
          <cell r="FN9">
            <v>39525</v>
          </cell>
          <cell r="FQ9">
            <v>39556</v>
          </cell>
          <cell r="FT9">
            <v>39587</v>
          </cell>
          <cell r="FW9">
            <v>39618</v>
          </cell>
          <cell r="FZ9">
            <v>39649</v>
          </cell>
          <cell r="GC9">
            <v>39680</v>
          </cell>
          <cell r="GF9">
            <v>39711</v>
          </cell>
          <cell r="GI9">
            <v>39742</v>
          </cell>
          <cell r="GL9">
            <v>39773</v>
          </cell>
          <cell r="GO9">
            <v>39804</v>
          </cell>
          <cell r="GR9">
            <v>39835</v>
          </cell>
          <cell r="GU9">
            <v>39866</v>
          </cell>
          <cell r="GX9">
            <v>39897</v>
          </cell>
          <cell r="HA9">
            <v>39928</v>
          </cell>
          <cell r="HD9">
            <v>39959</v>
          </cell>
          <cell r="HG9">
            <v>39990</v>
          </cell>
          <cell r="HJ9">
            <v>40021</v>
          </cell>
          <cell r="HM9">
            <v>40052</v>
          </cell>
          <cell r="HP9">
            <v>40083</v>
          </cell>
        </row>
        <row r="10">
          <cell r="S10">
            <v>2</v>
          </cell>
          <cell r="T10" t="str">
            <v>YEAR TO DATE</v>
          </cell>
          <cell r="W10" t="str">
            <v>YEAR TO DATE</v>
          </cell>
          <cell r="Z10" t="str">
            <v>YEAR TO DATE</v>
          </cell>
          <cell r="AC10" t="str">
            <v>YEAR TO DATE</v>
          </cell>
          <cell r="AF10" t="str">
            <v>YEAR TO DATE</v>
          </cell>
          <cell r="AI10" t="str">
            <v>YEAR TO DATE</v>
          </cell>
          <cell r="AL10" t="str">
            <v>YEAR TO DATE</v>
          </cell>
          <cell r="AO10" t="str">
            <v>YEAR TO DATE</v>
          </cell>
          <cell r="AR10" t="str">
            <v>YEAR TO DATE</v>
          </cell>
          <cell r="AU10" t="str">
            <v>YEAR TO DATE</v>
          </cell>
          <cell r="AX10" t="str">
            <v>YEAR TO DATE</v>
          </cell>
          <cell r="BA10" t="str">
            <v>YEAR TO DATE</v>
          </cell>
          <cell r="BD10" t="str">
            <v>YEAR TO DATE</v>
          </cell>
          <cell r="BG10" t="str">
            <v>YEAR TO DATE</v>
          </cell>
          <cell r="BJ10" t="str">
            <v>YEAR TO DATE</v>
          </cell>
          <cell r="BM10" t="str">
            <v>YEAR TO DATE</v>
          </cell>
          <cell r="BP10" t="str">
            <v>YEAR TO DATE</v>
          </cell>
          <cell r="BS10" t="str">
            <v>YEAR TO DATE</v>
          </cell>
          <cell r="BV10" t="str">
            <v>YEAR TO DATE</v>
          </cell>
          <cell r="BY10" t="str">
            <v>YEAR TO DATE</v>
          </cell>
          <cell r="CB10" t="str">
            <v>YEAR TO DATE</v>
          </cell>
          <cell r="CE10" t="str">
            <v>YEAR TO DATE</v>
          </cell>
          <cell r="CH10" t="str">
            <v>YEAR TO DATE</v>
          </cell>
          <cell r="CK10" t="str">
            <v>YEAR TO DATE</v>
          </cell>
          <cell r="CN10" t="str">
            <v>YEAR TO DATE</v>
          </cell>
          <cell r="CQ10" t="str">
            <v>YEAR TO DATE</v>
          </cell>
          <cell r="CT10" t="str">
            <v>YEAR TO DATE</v>
          </cell>
          <cell r="CW10" t="str">
            <v>YEAR TO DATE</v>
          </cell>
          <cell r="CZ10" t="str">
            <v>YEAR TO DATE</v>
          </cell>
          <cell r="DC10" t="str">
            <v>YEAR TO DATE</v>
          </cell>
          <cell r="DF10" t="str">
            <v>YEAR TO DATE</v>
          </cell>
          <cell r="DI10" t="str">
            <v>YEAR TO DATE</v>
          </cell>
          <cell r="DL10" t="str">
            <v>YEAR TO DATE</v>
          </cell>
          <cell r="DO10" t="str">
            <v>YEAR TO DATE</v>
          </cell>
          <cell r="DR10" t="str">
            <v>YEAR TO DATE</v>
          </cell>
          <cell r="DU10" t="str">
            <v>YEAR TO DATE</v>
          </cell>
          <cell r="DX10" t="str">
            <v>YEAR TO DATE</v>
          </cell>
          <cell r="EA10" t="str">
            <v>YEAR TO DATE</v>
          </cell>
          <cell r="ED10" t="str">
            <v>YEAR TO DATE</v>
          </cell>
          <cell r="EG10" t="str">
            <v>YEAR TO DATE</v>
          </cell>
          <cell r="EJ10" t="str">
            <v>YEAR TO DATE</v>
          </cell>
          <cell r="EM10" t="str">
            <v>YEAR TO DATE</v>
          </cell>
          <cell r="EP10" t="str">
            <v>YEAR TO DATE</v>
          </cell>
          <cell r="ES10" t="str">
            <v>YEAR TO DATE</v>
          </cell>
          <cell r="EV10" t="str">
            <v>YEAR TO DATE</v>
          </cell>
          <cell r="EY10" t="str">
            <v>YEAR TO DATE</v>
          </cell>
          <cell r="FB10" t="str">
            <v>YEAR TO DATE</v>
          </cell>
          <cell r="FE10" t="str">
            <v>YEAR TO DATE</v>
          </cell>
          <cell r="FH10" t="str">
            <v>YEAR TO DATE</v>
          </cell>
          <cell r="FK10" t="str">
            <v>YEAR TO DATE</v>
          </cell>
          <cell r="FN10" t="str">
            <v>YEAR TO DATE</v>
          </cell>
          <cell r="FQ10" t="str">
            <v>YEAR TO DATE</v>
          </cell>
          <cell r="FT10" t="str">
            <v>YEAR TO DATE</v>
          </cell>
          <cell r="FW10" t="str">
            <v>YEAR TO DATE</v>
          </cell>
          <cell r="FZ10" t="str">
            <v>YEAR TO DATE</v>
          </cell>
          <cell r="GC10" t="str">
            <v>YEAR TO DATE</v>
          </cell>
          <cell r="GF10" t="str">
            <v>YEAR TO DATE</v>
          </cell>
          <cell r="GI10" t="str">
            <v>YEAR TO DATE</v>
          </cell>
          <cell r="GL10" t="str">
            <v>YEAR TO DATE</v>
          </cell>
          <cell r="GO10" t="str">
            <v>YEAR TO DATE</v>
          </cell>
          <cell r="GR10" t="str">
            <v>YEAR TO DATE</v>
          </cell>
          <cell r="GU10" t="str">
            <v>YEAR TO DATE</v>
          </cell>
          <cell r="GX10" t="str">
            <v>YEAR TO DATE</v>
          </cell>
          <cell r="HA10" t="str">
            <v>YEAR TO DATE</v>
          </cell>
          <cell r="HD10" t="str">
            <v>YEAR TO DATE</v>
          </cell>
          <cell r="HG10" t="str">
            <v>YEAR TO DATE</v>
          </cell>
          <cell r="HJ10" t="str">
            <v>YEAR TO DATE</v>
          </cell>
          <cell r="HM10" t="str">
            <v>YEAR TO DATE</v>
          </cell>
          <cell r="HP10" t="str">
            <v>YEAR TO DATE</v>
          </cell>
        </row>
        <row r="11">
          <cell r="S11">
            <v>3</v>
          </cell>
        </row>
        <row r="12">
          <cell r="S12">
            <v>4</v>
          </cell>
          <cell r="T12" t="str">
            <v>Actual</v>
          </cell>
          <cell r="U12" t="str">
            <v>Plan</v>
          </cell>
          <cell r="V12" t="str">
            <v>Actual</v>
          </cell>
          <cell r="W12" t="str">
            <v>Actual</v>
          </cell>
          <cell r="X12" t="str">
            <v>Plan</v>
          </cell>
          <cell r="Y12" t="str">
            <v>Actual</v>
          </cell>
          <cell r="Z12" t="str">
            <v>Actual</v>
          </cell>
          <cell r="AA12" t="str">
            <v>Plan</v>
          </cell>
          <cell r="AB12" t="str">
            <v>Actual</v>
          </cell>
          <cell r="AC12" t="str">
            <v>Actual</v>
          </cell>
          <cell r="AD12" t="str">
            <v>Plan</v>
          </cell>
          <cell r="AE12" t="str">
            <v>Actual</v>
          </cell>
          <cell r="AF12" t="str">
            <v>Actual</v>
          </cell>
          <cell r="AG12" t="str">
            <v>Plan</v>
          </cell>
          <cell r="AH12" t="str">
            <v>Actual</v>
          </cell>
          <cell r="AI12" t="str">
            <v>Actual</v>
          </cell>
          <cell r="AJ12" t="str">
            <v>Plan</v>
          </cell>
          <cell r="AK12" t="str">
            <v>Actual</v>
          </cell>
          <cell r="AL12" t="str">
            <v>Actual</v>
          </cell>
          <cell r="AM12" t="str">
            <v>Plan</v>
          </cell>
          <cell r="AN12" t="str">
            <v>Actual</v>
          </cell>
          <cell r="AO12" t="str">
            <v>Actual</v>
          </cell>
          <cell r="AP12" t="str">
            <v>Plan</v>
          </cell>
          <cell r="AQ12" t="str">
            <v>Actual</v>
          </cell>
          <cell r="AR12" t="str">
            <v>Actual</v>
          </cell>
          <cell r="AS12" t="str">
            <v>Plan</v>
          </cell>
          <cell r="AT12" t="str">
            <v>Actual</v>
          </cell>
          <cell r="AU12" t="str">
            <v>Actual</v>
          </cell>
          <cell r="AV12" t="str">
            <v>Plan</v>
          </cell>
          <cell r="AW12" t="str">
            <v>Actual</v>
          </cell>
          <cell r="AX12" t="str">
            <v>Actual</v>
          </cell>
          <cell r="AY12" t="str">
            <v>Plan</v>
          </cell>
          <cell r="AZ12" t="str">
            <v>Actual</v>
          </cell>
          <cell r="BA12" t="str">
            <v>Actual</v>
          </cell>
          <cell r="BB12" t="str">
            <v>Plan</v>
          </cell>
          <cell r="BC12" t="str">
            <v>Actual</v>
          </cell>
          <cell r="BD12" t="str">
            <v>Actual</v>
          </cell>
          <cell r="BE12" t="str">
            <v>Plan</v>
          </cell>
          <cell r="BF12" t="str">
            <v>Actual</v>
          </cell>
          <cell r="BG12" t="str">
            <v>Actual</v>
          </cell>
          <cell r="BH12" t="str">
            <v>Plan</v>
          </cell>
          <cell r="BI12" t="str">
            <v>Actual</v>
          </cell>
          <cell r="BJ12" t="str">
            <v>Actual</v>
          </cell>
          <cell r="BK12" t="str">
            <v>Plan</v>
          </cell>
          <cell r="BL12" t="str">
            <v>Actual</v>
          </cell>
          <cell r="BM12" t="str">
            <v>Actual</v>
          </cell>
          <cell r="BN12" t="str">
            <v>Plan</v>
          </cell>
          <cell r="BO12" t="str">
            <v>Actual</v>
          </cell>
          <cell r="BP12" t="str">
            <v>Actual</v>
          </cell>
          <cell r="BQ12" t="str">
            <v>Plan</v>
          </cell>
          <cell r="BR12" t="str">
            <v>Actual</v>
          </cell>
          <cell r="BS12" t="str">
            <v>Actual</v>
          </cell>
          <cell r="BT12" t="str">
            <v>Plan</v>
          </cell>
          <cell r="BU12" t="str">
            <v>Actual</v>
          </cell>
          <cell r="BV12" t="str">
            <v>Actual</v>
          </cell>
          <cell r="BW12" t="str">
            <v>Plan</v>
          </cell>
          <cell r="BX12" t="str">
            <v>Actual</v>
          </cell>
          <cell r="BY12" t="str">
            <v>Actual</v>
          </cell>
          <cell r="BZ12" t="str">
            <v>Plan</v>
          </cell>
          <cell r="CA12" t="str">
            <v>Actual</v>
          </cell>
          <cell r="CB12" t="str">
            <v>Actual</v>
          </cell>
          <cell r="CC12" t="str">
            <v>Plan</v>
          </cell>
          <cell r="CD12" t="str">
            <v>Actual</v>
          </cell>
          <cell r="CE12" t="str">
            <v>Actual</v>
          </cell>
          <cell r="CF12" t="str">
            <v>Plan</v>
          </cell>
          <cell r="CG12" t="str">
            <v>Actual</v>
          </cell>
          <cell r="CH12" t="str">
            <v>Actual</v>
          </cell>
          <cell r="CI12" t="str">
            <v>Plan</v>
          </cell>
          <cell r="CJ12" t="str">
            <v>Actual</v>
          </cell>
          <cell r="CK12" t="str">
            <v>Actual</v>
          </cell>
          <cell r="CL12" t="str">
            <v>Plan</v>
          </cell>
          <cell r="CM12" t="str">
            <v>Actual</v>
          </cell>
          <cell r="CN12" t="str">
            <v>Actual</v>
          </cell>
          <cell r="CO12" t="str">
            <v>Plan</v>
          </cell>
          <cell r="CP12" t="str">
            <v>Actual</v>
          </cell>
          <cell r="CQ12" t="str">
            <v>Actual</v>
          </cell>
          <cell r="CR12" t="str">
            <v>Plan</v>
          </cell>
          <cell r="CS12" t="str">
            <v>Actual</v>
          </cell>
          <cell r="CT12" t="str">
            <v>Actual</v>
          </cell>
          <cell r="CU12" t="str">
            <v>Plan</v>
          </cell>
          <cell r="CV12" t="str">
            <v>Actual</v>
          </cell>
          <cell r="CW12" t="str">
            <v>Actual</v>
          </cell>
          <cell r="CX12" t="str">
            <v>Plan</v>
          </cell>
          <cell r="CY12" t="str">
            <v>Actual</v>
          </cell>
          <cell r="CZ12" t="str">
            <v>Actual</v>
          </cell>
          <cell r="DA12" t="str">
            <v>Plan</v>
          </cell>
          <cell r="DB12" t="str">
            <v>Actual</v>
          </cell>
          <cell r="DC12" t="str">
            <v>Actual</v>
          </cell>
          <cell r="DD12" t="str">
            <v>Plan</v>
          </cell>
          <cell r="DE12" t="str">
            <v>Actual</v>
          </cell>
          <cell r="DF12" t="str">
            <v>Actual</v>
          </cell>
          <cell r="DG12" t="str">
            <v>Plan</v>
          </cell>
          <cell r="DH12" t="str">
            <v>Actual</v>
          </cell>
          <cell r="DI12" t="str">
            <v>Actual</v>
          </cell>
          <cell r="DJ12" t="str">
            <v>Plan</v>
          </cell>
          <cell r="DK12" t="str">
            <v>Actual</v>
          </cell>
          <cell r="DL12" t="str">
            <v>Actual</v>
          </cell>
          <cell r="DM12" t="str">
            <v>Plan</v>
          </cell>
          <cell r="DN12" t="str">
            <v>Actual</v>
          </cell>
          <cell r="DO12" t="str">
            <v>Actual</v>
          </cell>
          <cell r="DP12" t="str">
            <v>Plan</v>
          </cell>
          <cell r="DQ12" t="str">
            <v>Actual</v>
          </cell>
          <cell r="DR12" t="str">
            <v>Actual</v>
          </cell>
          <cell r="DS12" t="str">
            <v>Plan</v>
          </cell>
          <cell r="DT12" t="str">
            <v>Actual</v>
          </cell>
          <cell r="DU12" t="str">
            <v>Actual</v>
          </cell>
          <cell r="DV12" t="str">
            <v>Plan</v>
          </cell>
          <cell r="DW12" t="str">
            <v>Actual</v>
          </cell>
          <cell r="DX12" t="str">
            <v>Actual</v>
          </cell>
          <cell r="DY12" t="str">
            <v>Plan</v>
          </cell>
          <cell r="DZ12" t="str">
            <v>Actual</v>
          </cell>
          <cell r="EA12" t="str">
            <v>Actual</v>
          </cell>
          <cell r="EB12" t="str">
            <v>Plan</v>
          </cell>
          <cell r="EC12" t="str">
            <v>Actual</v>
          </cell>
          <cell r="ED12" t="str">
            <v>Actual</v>
          </cell>
          <cell r="EE12" t="str">
            <v>Plan</v>
          </cell>
          <cell r="EF12" t="str">
            <v>Actual</v>
          </cell>
          <cell r="EG12" t="str">
            <v>Actual</v>
          </cell>
          <cell r="EH12" t="str">
            <v>Plan</v>
          </cell>
          <cell r="EI12" t="str">
            <v>Actual</v>
          </cell>
          <cell r="EJ12" t="str">
            <v>Actual</v>
          </cell>
          <cell r="EK12" t="str">
            <v>Plan</v>
          </cell>
          <cell r="EL12" t="str">
            <v>Actual</v>
          </cell>
          <cell r="EM12" t="str">
            <v>Actual</v>
          </cell>
          <cell r="EN12" t="str">
            <v>Plan</v>
          </cell>
          <cell r="EO12" t="str">
            <v>Actual</v>
          </cell>
          <cell r="EP12" t="str">
            <v>Actual</v>
          </cell>
          <cell r="EQ12" t="str">
            <v>Plan</v>
          </cell>
          <cell r="ER12" t="str">
            <v>Actual</v>
          </cell>
          <cell r="ES12" t="str">
            <v>Actual</v>
          </cell>
          <cell r="ET12" t="str">
            <v>Plan</v>
          </cell>
          <cell r="EU12" t="str">
            <v>Actual</v>
          </cell>
          <cell r="EV12" t="str">
            <v>Actual</v>
          </cell>
          <cell r="EW12" t="str">
            <v>Plan</v>
          </cell>
          <cell r="EX12" t="str">
            <v>Actual</v>
          </cell>
          <cell r="EY12" t="str">
            <v>Actual</v>
          </cell>
          <cell r="EZ12" t="str">
            <v>Plan</v>
          </cell>
          <cell r="FA12" t="str">
            <v>Actual</v>
          </cell>
          <cell r="FB12" t="str">
            <v>Actual</v>
          </cell>
          <cell r="FC12" t="str">
            <v>Plan</v>
          </cell>
          <cell r="FD12" t="str">
            <v>Actual</v>
          </cell>
          <cell r="FE12" t="str">
            <v>Actual</v>
          </cell>
          <cell r="FF12" t="str">
            <v>Plan</v>
          </cell>
          <cell r="FG12" t="str">
            <v>Actual</v>
          </cell>
          <cell r="FH12" t="str">
            <v>Actual</v>
          </cell>
          <cell r="FI12" t="str">
            <v>Plan</v>
          </cell>
          <cell r="FJ12" t="str">
            <v>Actual</v>
          </cell>
          <cell r="FK12" t="str">
            <v>Actual</v>
          </cell>
          <cell r="FL12" t="str">
            <v>Plan</v>
          </cell>
          <cell r="FM12" t="str">
            <v>Actual</v>
          </cell>
          <cell r="FN12" t="str">
            <v>Actual</v>
          </cell>
          <cell r="FO12" t="str">
            <v>Plan</v>
          </cell>
          <cell r="FP12" t="str">
            <v>Actual</v>
          </cell>
          <cell r="FQ12" t="str">
            <v>Actual</v>
          </cell>
          <cell r="FR12" t="str">
            <v>Plan</v>
          </cell>
          <cell r="FS12" t="str">
            <v>Actual</v>
          </cell>
          <cell r="FT12" t="str">
            <v>Actual</v>
          </cell>
          <cell r="FU12" t="str">
            <v>Plan</v>
          </cell>
          <cell r="FV12" t="str">
            <v>Actual</v>
          </cell>
          <cell r="FW12" t="str">
            <v>Actual</v>
          </cell>
          <cell r="FX12" t="str">
            <v>Plan</v>
          </cell>
          <cell r="FY12" t="str">
            <v>Actual</v>
          </cell>
          <cell r="FZ12" t="str">
            <v>Actual</v>
          </cell>
          <cell r="GA12" t="str">
            <v>Plan</v>
          </cell>
          <cell r="GB12" t="str">
            <v>Actual</v>
          </cell>
          <cell r="GC12" t="str">
            <v>Actual</v>
          </cell>
          <cell r="GD12" t="str">
            <v>Plan</v>
          </cell>
          <cell r="GE12" t="str">
            <v>Actual</v>
          </cell>
          <cell r="GF12" t="str">
            <v>Actual</v>
          </cell>
          <cell r="GG12" t="str">
            <v>Plan</v>
          </cell>
          <cell r="GH12" t="str">
            <v>Actual</v>
          </cell>
          <cell r="GI12" t="str">
            <v>Actual</v>
          </cell>
          <cell r="GJ12" t="str">
            <v>Plan</v>
          </cell>
          <cell r="GK12" t="str">
            <v>Actual</v>
          </cell>
          <cell r="GL12" t="str">
            <v>Actual</v>
          </cell>
          <cell r="GM12" t="str">
            <v>Plan</v>
          </cell>
          <cell r="GN12" t="str">
            <v>Actual</v>
          </cell>
          <cell r="GO12" t="str">
            <v>Actual</v>
          </cell>
          <cell r="GP12" t="str">
            <v>Plan</v>
          </cell>
          <cell r="GQ12" t="str">
            <v>Actual</v>
          </cell>
          <cell r="GR12" t="str">
            <v>Actual</v>
          </cell>
          <cell r="GS12" t="str">
            <v>Plan</v>
          </cell>
          <cell r="GT12" t="str">
            <v>Actual</v>
          </cell>
          <cell r="GU12" t="str">
            <v>Actual</v>
          </cell>
          <cell r="GV12" t="str">
            <v>Plan</v>
          </cell>
          <cell r="GW12" t="str">
            <v>Actual</v>
          </cell>
          <cell r="GX12" t="str">
            <v>Actual</v>
          </cell>
          <cell r="GY12" t="str">
            <v>Plan</v>
          </cell>
          <cell r="GZ12" t="str">
            <v>Actual</v>
          </cell>
          <cell r="HA12" t="str">
            <v>Actual</v>
          </cell>
          <cell r="HB12" t="str">
            <v>Plan</v>
          </cell>
          <cell r="HC12" t="str">
            <v>Actual</v>
          </cell>
          <cell r="HD12" t="str">
            <v>Actual</v>
          </cell>
          <cell r="HE12" t="str">
            <v>Plan</v>
          </cell>
          <cell r="HF12" t="str">
            <v>Actual</v>
          </cell>
          <cell r="HG12" t="str">
            <v>Actual</v>
          </cell>
          <cell r="HH12" t="str">
            <v>Plan</v>
          </cell>
          <cell r="HI12" t="str">
            <v>Actual</v>
          </cell>
          <cell r="HJ12" t="str">
            <v>Actual</v>
          </cell>
          <cell r="HK12" t="str">
            <v>Plan</v>
          </cell>
          <cell r="HL12" t="str">
            <v>Actual</v>
          </cell>
          <cell r="HM12" t="str">
            <v>Actual</v>
          </cell>
          <cell r="HN12" t="str">
            <v>Plan</v>
          </cell>
          <cell r="HO12" t="str">
            <v>Actual</v>
          </cell>
          <cell r="HP12" t="str">
            <v>Actual</v>
          </cell>
          <cell r="HQ12" t="str">
            <v>Plan</v>
          </cell>
          <cell r="HR12" t="str">
            <v>Actual</v>
          </cell>
        </row>
        <row r="13">
          <cell r="S13">
            <v>5</v>
          </cell>
          <cell r="T13">
            <v>2003</v>
          </cell>
          <cell r="U13">
            <v>2003</v>
          </cell>
          <cell r="V13">
            <v>2002</v>
          </cell>
          <cell r="W13">
            <v>2003</v>
          </cell>
          <cell r="X13">
            <v>2003</v>
          </cell>
          <cell r="Y13">
            <v>2002</v>
          </cell>
          <cell r="Z13">
            <v>2003</v>
          </cell>
          <cell r="AA13">
            <v>2003</v>
          </cell>
          <cell r="AB13">
            <v>2002</v>
          </cell>
          <cell r="AC13">
            <v>2003</v>
          </cell>
          <cell r="AD13">
            <v>2003</v>
          </cell>
          <cell r="AE13">
            <v>2002</v>
          </cell>
          <cell r="AF13">
            <v>2004</v>
          </cell>
          <cell r="AG13">
            <v>2004</v>
          </cell>
          <cell r="AH13">
            <v>2003</v>
          </cell>
          <cell r="AI13">
            <v>2004</v>
          </cell>
          <cell r="AJ13">
            <v>2004</v>
          </cell>
          <cell r="AK13">
            <v>2003</v>
          </cell>
          <cell r="AL13">
            <v>2004</v>
          </cell>
          <cell r="AM13">
            <v>2004</v>
          </cell>
          <cell r="AN13">
            <v>2003</v>
          </cell>
          <cell r="AO13">
            <v>2004</v>
          </cell>
          <cell r="AP13">
            <v>2004</v>
          </cell>
          <cell r="AQ13">
            <v>2003</v>
          </cell>
          <cell r="AR13">
            <v>2004</v>
          </cell>
          <cell r="AS13">
            <v>2004</v>
          </cell>
          <cell r="AT13">
            <v>2003</v>
          </cell>
          <cell r="AU13">
            <v>2004</v>
          </cell>
          <cell r="AV13">
            <v>2004</v>
          </cell>
          <cell r="AW13">
            <v>2003</v>
          </cell>
          <cell r="AX13">
            <v>2004</v>
          </cell>
          <cell r="AY13">
            <v>2004</v>
          </cell>
          <cell r="AZ13">
            <v>2003</v>
          </cell>
          <cell r="BA13">
            <v>2004</v>
          </cell>
          <cell r="BB13">
            <v>2004</v>
          </cell>
          <cell r="BC13">
            <v>2003</v>
          </cell>
          <cell r="BD13">
            <v>2004</v>
          </cell>
          <cell r="BE13">
            <v>2004</v>
          </cell>
          <cell r="BF13">
            <v>2003</v>
          </cell>
          <cell r="BG13">
            <v>2004</v>
          </cell>
          <cell r="BH13">
            <v>2004</v>
          </cell>
          <cell r="BI13">
            <v>2003</v>
          </cell>
          <cell r="BJ13">
            <v>2004</v>
          </cell>
          <cell r="BK13">
            <v>2004</v>
          </cell>
          <cell r="BL13">
            <v>2003</v>
          </cell>
          <cell r="BM13">
            <v>2004</v>
          </cell>
          <cell r="BN13">
            <v>2004</v>
          </cell>
          <cell r="BO13">
            <v>2003</v>
          </cell>
          <cell r="BP13">
            <v>2004</v>
          </cell>
          <cell r="BQ13">
            <v>2004</v>
          </cell>
          <cell r="BR13">
            <v>2003</v>
          </cell>
          <cell r="BS13">
            <v>2004</v>
          </cell>
          <cell r="BT13">
            <v>2004</v>
          </cell>
          <cell r="BU13">
            <v>2003</v>
          </cell>
          <cell r="BV13">
            <v>2004</v>
          </cell>
          <cell r="BW13">
            <v>2004</v>
          </cell>
          <cell r="BX13">
            <v>2003</v>
          </cell>
          <cell r="BY13">
            <v>2004</v>
          </cell>
          <cell r="BZ13">
            <v>2004</v>
          </cell>
          <cell r="CA13">
            <v>2003</v>
          </cell>
          <cell r="CB13">
            <v>2004</v>
          </cell>
          <cell r="CC13">
            <v>2004</v>
          </cell>
          <cell r="CD13">
            <v>2003</v>
          </cell>
          <cell r="CE13">
            <v>2004</v>
          </cell>
          <cell r="CF13">
            <v>2004</v>
          </cell>
          <cell r="CG13">
            <v>2003</v>
          </cell>
          <cell r="CH13">
            <v>2004</v>
          </cell>
          <cell r="CI13">
            <v>2004</v>
          </cell>
          <cell r="CJ13">
            <v>2003</v>
          </cell>
          <cell r="CK13">
            <v>2004</v>
          </cell>
          <cell r="CL13">
            <v>2004</v>
          </cell>
          <cell r="CM13">
            <v>2003</v>
          </cell>
          <cell r="CN13">
            <v>2006</v>
          </cell>
          <cell r="CO13">
            <v>2006</v>
          </cell>
          <cell r="CP13">
            <v>2005</v>
          </cell>
          <cell r="CQ13">
            <v>2006</v>
          </cell>
          <cell r="CR13">
            <v>2006</v>
          </cell>
          <cell r="CS13">
            <v>2005</v>
          </cell>
          <cell r="CT13">
            <v>2006</v>
          </cell>
          <cell r="CU13">
            <v>2006</v>
          </cell>
          <cell r="CV13">
            <v>2005</v>
          </cell>
          <cell r="CW13">
            <v>2006</v>
          </cell>
          <cell r="CX13">
            <v>2006</v>
          </cell>
          <cell r="CY13">
            <v>2005</v>
          </cell>
          <cell r="CZ13">
            <v>2006</v>
          </cell>
          <cell r="DA13">
            <v>2006</v>
          </cell>
          <cell r="DB13">
            <v>2005</v>
          </cell>
          <cell r="DC13">
            <v>2006</v>
          </cell>
          <cell r="DD13">
            <v>2006</v>
          </cell>
          <cell r="DE13">
            <v>2005</v>
          </cell>
          <cell r="DF13">
            <v>2006</v>
          </cell>
          <cell r="DG13">
            <v>2006</v>
          </cell>
          <cell r="DH13">
            <v>2005</v>
          </cell>
          <cell r="DI13">
            <v>2006</v>
          </cell>
          <cell r="DJ13">
            <v>2006</v>
          </cell>
          <cell r="DK13">
            <v>2005</v>
          </cell>
          <cell r="DL13">
            <v>2006</v>
          </cell>
          <cell r="DM13">
            <v>2006</v>
          </cell>
          <cell r="DN13">
            <v>2005</v>
          </cell>
          <cell r="DO13">
            <v>2006</v>
          </cell>
          <cell r="DP13">
            <v>2006</v>
          </cell>
          <cell r="DQ13">
            <v>2005</v>
          </cell>
          <cell r="DR13">
            <v>2006</v>
          </cell>
          <cell r="DS13">
            <v>2006</v>
          </cell>
          <cell r="DT13">
            <v>2005</v>
          </cell>
          <cell r="DU13">
            <v>2006</v>
          </cell>
          <cell r="DV13">
            <v>2006</v>
          </cell>
          <cell r="DW13">
            <v>2005</v>
          </cell>
          <cell r="DX13">
            <v>2007</v>
          </cell>
          <cell r="DY13">
            <v>2007</v>
          </cell>
          <cell r="DZ13">
            <v>2006</v>
          </cell>
          <cell r="EA13">
            <v>2007</v>
          </cell>
          <cell r="EB13">
            <v>2007</v>
          </cell>
          <cell r="EC13">
            <v>2006</v>
          </cell>
          <cell r="ED13">
            <v>2007</v>
          </cell>
          <cell r="EE13">
            <v>2007</v>
          </cell>
          <cell r="EF13">
            <v>2006</v>
          </cell>
          <cell r="EG13">
            <v>2007</v>
          </cell>
          <cell r="EH13">
            <v>2007</v>
          </cell>
          <cell r="EI13">
            <v>2006</v>
          </cell>
          <cell r="EJ13">
            <v>2007</v>
          </cell>
          <cell r="EK13">
            <v>2007</v>
          </cell>
          <cell r="EL13">
            <v>2006</v>
          </cell>
          <cell r="EM13">
            <v>2007</v>
          </cell>
          <cell r="EN13">
            <v>2007</v>
          </cell>
          <cell r="EO13">
            <v>2006</v>
          </cell>
          <cell r="EP13">
            <v>2007</v>
          </cell>
          <cell r="EQ13">
            <v>2007</v>
          </cell>
          <cell r="ER13">
            <v>2006</v>
          </cell>
          <cell r="ES13">
            <v>2007</v>
          </cell>
          <cell r="ET13">
            <v>2007</v>
          </cell>
          <cell r="EU13">
            <v>2006</v>
          </cell>
          <cell r="EV13">
            <v>2007</v>
          </cell>
          <cell r="EW13">
            <v>2007</v>
          </cell>
          <cell r="EX13">
            <v>2006</v>
          </cell>
          <cell r="EY13">
            <v>2007</v>
          </cell>
          <cell r="EZ13">
            <v>2007</v>
          </cell>
          <cell r="FA13">
            <v>2006</v>
          </cell>
          <cell r="FB13">
            <v>2007</v>
          </cell>
          <cell r="FC13">
            <v>2007</v>
          </cell>
          <cell r="FD13">
            <v>2006</v>
          </cell>
          <cell r="FE13">
            <v>2007</v>
          </cell>
          <cell r="FF13">
            <v>2007</v>
          </cell>
          <cell r="FG13">
            <v>2006</v>
          </cell>
          <cell r="FH13">
            <v>2008</v>
          </cell>
          <cell r="FI13">
            <v>2008</v>
          </cell>
          <cell r="FJ13">
            <v>2007</v>
          </cell>
          <cell r="FK13">
            <v>2008</v>
          </cell>
          <cell r="FL13">
            <v>2008</v>
          </cell>
          <cell r="FM13">
            <v>2007</v>
          </cell>
          <cell r="FN13">
            <v>2008</v>
          </cell>
          <cell r="FO13">
            <v>2008</v>
          </cell>
          <cell r="FP13">
            <v>2007</v>
          </cell>
          <cell r="FQ13">
            <v>2008</v>
          </cell>
          <cell r="FR13">
            <v>2008</v>
          </cell>
          <cell r="FS13">
            <v>2007</v>
          </cell>
          <cell r="FT13">
            <v>2008</v>
          </cell>
          <cell r="FU13">
            <v>2008</v>
          </cell>
          <cell r="FV13">
            <v>2007</v>
          </cell>
          <cell r="FW13">
            <v>2008</v>
          </cell>
          <cell r="FX13">
            <v>2008</v>
          </cell>
          <cell r="FY13">
            <v>2007</v>
          </cell>
          <cell r="FZ13">
            <v>2008</v>
          </cell>
          <cell r="GA13">
            <v>2008</v>
          </cell>
          <cell r="GB13">
            <v>2007</v>
          </cell>
          <cell r="GC13">
            <v>2008</v>
          </cell>
          <cell r="GD13">
            <v>2008</v>
          </cell>
          <cell r="GE13">
            <v>2007</v>
          </cell>
          <cell r="GF13">
            <v>2008</v>
          </cell>
          <cell r="GG13">
            <v>2008</v>
          </cell>
          <cell r="GH13">
            <v>2007</v>
          </cell>
          <cell r="GI13">
            <v>2008</v>
          </cell>
          <cell r="GJ13">
            <v>2008</v>
          </cell>
          <cell r="GK13">
            <v>2007</v>
          </cell>
          <cell r="GL13">
            <v>2008</v>
          </cell>
          <cell r="GM13">
            <v>2008</v>
          </cell>
          <cell r="GN13">
            <v>2007</v>
          </cell>
          <cell r="GO13">
            <v>2008</v>
          </cell>
          <cell r="GP13">
            <v>2008</v>
          </cell>
          <cell r="GQ13">
            <v>2007</v>
          </cell>
          <cell r="GR13">
            <v>2009</v>
          </cell>
          <cell r="GS13">
            <v>2009</v>
          </cell>
          <cell r="GT13">
            <v>2008</v>
          </cell>
          <cell r="GU13">
            <v>2009</v>
          </cell>
          <cell r="GV13">
            <v>2009</v>
          </cell>
          <cell r="GW13">
            <v>2008</v>
          </cell>
          <cell r="GX13">
            <v>2009</v>
          </cell>
          <cell r="GY13">
            <v>2009</v>
          </cell>
          <cell r="GZ13">
            <v>2008</v>
          </cell>
          <cell r="HA13">
            <v>2009</v>
          </cell>
          <cell r="HB13">
            <v>2009</v>
          </cell>
          <cell r="HC13">
            <v>2008</v>
          </cell>
          <cell r="HD13">
            <v>2009</v>
          </cell>
          <cell r="HE13">
            <v>2009</v>
          </cell>
          <cell r="HF13">
            <v>2008</v>
          </cell>
          <cell r="HG13">
            <v>2009</v>
          </cell>
          <cell r="HH13">
            <v>2009</v>
          </cell>
          <cell r="HI13">
            <v>2008</v>
          </cell>
          <cell r="HJ13">
            <v>2009</v>
          </cell>
          <cell r="HK13">
            <v>2009</v>
          </cell>
          <cell r="HL13">
            <v>2008</v>
          </cell>
          <cell r="HM13">
            <v>2009</v>
          </cell>
          <cell r="HN13">
            <v>2009</v>
          </cell>
          <cell r="HO13">
            <v>2008</v>
          </cell>
          <cell r="HP13">
            <v>2009</v>
          </cell>
          <cell r="HQ13">
            <v>2009</v>
          </cell>
          <cell r="HR13">
            <v>2008</v>
          </cell>
        </row>
        <row r="14">
          <cell r="S14">
            <v>6</v>
          </cell>
          <cell r="AH14" t="str">
            <v xml:space="preserve"> </v>
          </cell>
          <cell r="AK14" t="str">
            <v xml:space="preserve"> </v>
          </cell>
          <cell r="AN14" t="str">
            <v xml:space="preserve"> </v>
          </cell>
          <cell r="AQ14" t="str">
            <v xml:space="preserve"> </v>
          </cell>
          <cell r="AT14" t="str">
            <v xml:space="preserve"> </v>
          </cell>
          <cell r="AW14" t="str">
            <v xml:space="preserve"> </v>
          </cell>
        </row>
        <row r="15">
          <cell r="S15">
            <v>7</v>
          </cell>
          <cell r="T15">
            <v>4490.7970399999995</v>
          </cell>
          <cell r="U15">
            <v>4660.3814499999999</v>
          </cell>
          <cell r="V15">
            <v>4655.0042099999991</v>
          </cell>
          <cell r="W15">
            <v>8577.990109999997</v>
          </cell>
          <cell r="X15">
            <v>9035</v>
          </cell>
          <cell r="Y15">
            <v>7778.4161300000005</v>
          </cell>
          <cell r="Z15">
            <v>14952.418439999999</v>
          </cell>
          <cell r="AA15">
            <v>13129</v>
          </cell>
          <cell r="AB15">
            <v>11920.91956</v>
          </cell>
          <cell r="AC15">
            <v>18747.797410000003</v>
          </cell>
          <cell r="AD15">
            <v>17265</v>
          </cell>
          <cell r="AE15">
            <v>18241.403329999997</v>
          </cell>
          <cell r="AF15">
            <v>23573.040760000004</v>
          </cell>
          <cell r="AG15">
            <v>26746</v>
          </cell>
          <cell r="AH15">
            <v>26762.17685</v>
          </cell>
          <cell r="AI15">
            <v>27622.134859999998</v>
          </cell>
          <cell r="AJ15">
            <v>26746</v>
          </cell>
          <cell r="AK15">
            <v>26762.17685</v>
          </cell>
          <cell r="AL15">
            <v>32501.160330000002</v>
          </cell>
          <cell r="AM15">
            <v>32238</v>
          </cell>
          <cell r="AN15">
            <v>31942.21297</v>
          </cell>
          <cell r="AO15">
            <v>37592.233690000001</v>
          </cell>
          <cell r="AP15">
            <v>37891</v>
          </cell>
          <cell r="AQ15">
            <v>36637.971519999999</v>
          </cell>
          <cell r="AR15">
            <v>42526.131739999997</v>
          </cell>
          <cell r="AS15">
            <v>42647</v>
          </cell>
          <cell r="AT15">
            <v>42352.306909999999</v>
          </cell>
          <cell r="AU15">
            <v>47337.312770000004</v>
          </cell>
          <cell r="AV15">
            <v>46909</v>
          </cell>
          <cell r="AW15">
            <v>46498.729789999998</v>
          </cell>
          <cell r="AX15">
            <v>51466.349110000003</v>
          </cell>
          <cell r="AY15">
            <v>51241</v>
          </cell>
          <cell r="AZ15">
            <v>51080.117329999994</v>
          </cell>
          <cell r="BA15">
            <v>54929.00273</v>
          </cell>
          <cell r="BB15">
            <v>55895</v>
          </cell>
          <cell r="BC15">
            <v>56450.340410000004</v>
          </cell>
          <cell r="BD15">
            <v>6701.4695599999995</v>
          </cell>
          <cell r="BE15">
            <v>5398.725629999999</v>
          </cell>
          <cell r="BF15">
            <v>4490.7970399999995</v>
          </cell>
          <cell r="BG15">
            <v>11740.777629999999</v>
          </cell>
          <cell r="BH15">
            <v>10437.635599999998</v>
          </cell>
          <cell r="BI15">
            <v>8577.990109999997</v>
          </cell>
          <cell r="BJ15">
            <v>16494.723910000001</v>
          </cell>
          <cell r="BK15">
            <v>15507.972679999999</v>
          </cell>
          <cell r="BL15">
            <v>14952.418439999999</v>
          </cell>
          <cell r="BM15">
            <v>21565.756090000003</v>
          </cell>
          <cell r="BN15">
            <v>20219.941929999997</v>
          </cell>
          <cell r="BO15">
            <v>18747.797410000003</v>
          </cell>
          <cell r="BP15">
            <v>25800.054629999999</v>
          </cell>
          <cell r="BQ15">
            <v>24921.396349999995</v>
          </cell>
          <cell r="BR15">
            <v>23573.040760000004</v>
          </cell>
          <cell r="BS15">
            <v>30047.008199999997</v>
          </cell>
          <cell r="BT15">
            <v>29731.990379999996</v>
          </cell>
          <cell r="BU15">
            <v>27622.134859999998</v>
          </cell>
          <cell r="BV15">
            <v>36855.559460000004</v>
          </cell>
          <cell r="BW15">
            <v>35029.494199999994</v>
          </cell>
          <cell r="BX15">
            <v>32501.160330000002</v>
          </cell>
          <cell r="BY15">
            <v>43053.741930000004</v>
          </cell>
          <cell r="BZ15">
            <v>40328.698989999997</v>
          </cell>
          <cell r="CA15">
            <v>37592.233690000001</v>
          </cell>
          <cell r="CB15">
            <v>48025.865950000007</v>
          </cell>
          <cell r="CC15">
            <v>45184.776549999995</v>
          </cell>
          <cell r="CD15">
            <v>42526.131739999997</v>
          </cell>
          <cell r="CE15">
            <v>54095.062010000001</v>
          </cell>
          <cell r="CF15">
            <v>49957.178639999998</v>
          </cell>
          <cell r="CG15">
            <v>47337.312770000004</v>
          </cell>
          <cell r="CH15">
            <v>58490.417519999995</v>
          </cell>
          <cell r="CI15">
            <v>54785.104769999998</v>
          </cell>
          <cell r="CJ15">
            <v>51466.349110000003</v>
          </cell>
          <cell r="CK15">
            <v>62702.117350000008</v>
          </cell>
          <cell r="CL15">
            <v>54785.104769999998</v>
          </cell>
          <cell r="CM15">
            <v>51466.349110000003</v>
          </cell>
          <cell r="CN15">
            <v>5498.6208599999991</v>
          </cell>
          <cell r="CO15">
            <v>5415.9249199999995</v>
          </cell>
          <cell r="CP15">
            <v>6701.4695599999995</v>
          </cell>
          <cell r="CQ15">
            <v>9824.9503000000004</v>
          </cell>
          <cell r="CR15">
            <v>10361.28955</v>
          </cell>
          <cell r="CS15">
            <v>11740.777629999999</v>
          </cell>
          <cell r="CT15">
            <v>14737.930560000003</v>
          </cell>
          <cell r="CU15">
            <v>15396.136199999999</v>
          </cell>
          <cell r="CV15">
            <v>16494.723910000001</v>
          </cell>
          <cell r="CW15">
            <v>19530.875210000002</v>
          </cell>
          <cell r="CX15">
            <v>19971.162929999999</v>
          </cell>
          <cell r="CY15">
            <v>21565.756090000003</v>
          </cell>
          <cell r="CZ15">
            <v>24007.560689999998</v>
          </cell>
          <cell r="DA15">
            <v>24626.787849999997</v>
          </cell>
          <cell r="DB15">
            <v>25800.054629999999</v>
          </cell>
          <cell r="DC15">
            <v>28516.372650000001</v>
          </cell>
          <cell r="DD15">
            <v>29519.397799999999</v>
          </cell>
          <cell r="DE15">
            <v>30047.008199999997</v>
          </cell>
          <cell r="DF15">
            <v>34147.537510000002</v>
          </cell>
          <cell r="DG15">
            <v>34990.000799999994</v>
          </cell>
          <cell r="DH15">
            <v>36855.559460000004</v>
          </cell>
          <cell r="DI15">
            <v>40700.98584999999</v>
          </cell>
          <cell r="DJ15">
            <v>40426.280199999994</v>
          </cell>
          <cell r="DK15">
            <v>43053.741930000004</v>
          </cell>
          <cell r="DL15">
            <v>46079.043039999997</v>
          </cell>
          <cell r="DM15">
            <v>45359.608169999992</v>
          </cell>
          <cell r="DN15">
            <v>48025.865950000007</v>
          </cell>
          <cell r="DO15">
            <v>51032.395420000008</v>
          </cell>
          <cell r="DP15">
            <v>50151.08361999999</v>
          </cell>
          <cell r="DQ15">
            <v>54095.062010000001</v>
          </cell>
          <cell r="DR15">
            <v>55822.480820000004</v>
          </cell>
          <cell r="DS15">
            <v>54990.633709999987</v>
          </cell>
          <cell r="DT15">
            <v>58490.417519999995</v>
          </cell>
          <cell r="DU15">
            <v>61245.260880000002</v>
          </cell>
          <cell r="DV15">
            <v>60117.274099999988</v>
          </cell>
          <cell r="DW15">
            <v>62702.117350000008</v>
          </cell>
          <cell r="DX15">
            <v>5681.9775099999997</v>
          </cell>
          <cell r="DY15">
            <v>5743.86</v>
          </cell>
          <cell r="DZ15">
            <v>5498.6208599999991</v>
          </cell>
          <cell r="EA15">
            <v>10964.10053</v>
          </cell>
          <cell r="EB15">
            <v>11066.581900000001</v>
          </cell>
          <cell r="EC15">
            <v>9824.9503000000004</v>
          </cell>
          <cell r="ED15">
            <v>16823.82142</v>
          </cell>
          <cell r="EE15">
            <v>16513.38004</v>
          </cell>
          <cell r="EF15">
            <v>14737.930560000003</v>
          </cell>
          <cell r="EG15">
            <v>21110.907750000002</v>
          </cell>
          <cell r="EH15">
            <v>21422.456709999999</v>
          </cell>
          <cell r="EI15">
            <v>19530.875210000002</v>
          </cell>
          <cell r="EJ15">
            <v>25673.106380000005</v>
          </cell>
          <cell r="EK15">
            <v>26343.090669999998</v>
          </cell>
          <cell r="EL15">
            <v>24007.560689999998</v>
          </cell>
          <cell r="EM15">
            <v>30709.851050000005</v>
          </cell>
          <cell r="EN15">
            <v>31534.664489999999</v>
          </cell>
          <cell r="EO15">
            <v>28516.372650000001</v>
          </cell>
          <cell r="EP15">
            <v>36121.073480000006</v>
          </cell>
          <cell r="EQ15">
            <v>37410.023150000001</v>
          </cell>
          <cell r="ER15">
            <v>34147.537510000002</v>
          </cell>
          <cell r="ES15">
            <v>41840.024229999988</v>
          </cell>
          <cell r="ET15">
            <v>43268.039730000004</v>
          </cell>
          <cell r="EU15">
            <v>40700.98584999999</v>
          </cell>
          <cell r="EV15">
            <v>46456.133129999995</v>
          </cell>
          <cell r="EW15">
            <v>48536.592070000006</v>
          </cell>
          <cell r="EX15">
            <v>46079.043039999997</v>
          </cell>
          <cell r="EY15">
            <v>51971.111510000002</v>
          </cell>
          <cell r="EZ15">
            <v>53596.543200000007</v>
          </cell>
          <cell r="FA15">
            <v>51032.395420000008</v>
          </cell>
          <cell r="FB15">
            <v>56524.35809999999</v>
          </cell>
          <cell r="FC15">
            <v>58728.277430000009</v>
          </cell>
          <cell r="FD15">
            <v>55822.480820000004</v>
          </cell>
          <cell r="FE15">
            <v>62086.063230000007</v>
          </cell>
          <cell r="FF15">
            <v>64263.104300000006</v>
          </cell>
          <cell r="FG15">
            <v>61245.260880000002</v>
          </cell>
          <cell r="FH15">
            <v>5024.8489099999997</v>
          </cell>
          <cell r="FI15">
            <v>5675.6919199999993</v>
          </cell>
          <cell r="FJ15">
            <v>5681.9775099999997</v>
          </cell>
          <cell r="FK15">
            <v>9787.0311799999999</v>
          </cell>
          <cell r="FL15">
            <v>11020.699279999999</v>
          </cell>
          <cell r="FM15">
            <v>10964.10053</v>
          </cell>
          <cell r="FN15">
            <v>15608.34852</v>
          </cell>
          <cell r="FO15">
            <v>16433.74395</v>
          </cell>
          <cell r="FP15">
            <v>16823.82142</v>
          </cell>
          <cell r="FQ15">
            <v>19985.594510000003</v>
          </cell>
          <cell r="FR15">
            <v>21361.170429999998</v>
          </cell>
          <cell r="FS15">
            <v>21110.907750000002</v>
          </cell>
          <cell r="FT15">
            <v>24592.209030000002</v>
          </cell>
          <cell r="FU15">
            <v>26217.852679999996</v>
          </cell>
          <cell r="FV15">
            <v>25673.106380000005</v>
          </cell>
          <cell r="FW15">
            <v>29678.59319</v>
          </cell>
          <cell r="FX15">
            <v>31376.791899999997</v>
          </cell>
          <cell r="FY15">
            <v>30709.851050000005</v>
          </cell>
          <cell r="FZ15">
            <v>35698.007859999998</v>
          </cell>
          <cell r="GA15">
            <v>37217.574979999998</v>
          </cell>
          <cell r="GB15">
            <v>36121.073480000006</v>
          </cell>
          <cell r="GC15">
            <v>40560.644090000009</v>
          </cell>
          <cell r="GD15">
            <v>43025.028119999995</v>
          </cell>
          <cell r="GE15">
            <v>41840.024229999988</v>
          </cell>
          <cell r="GF15">
            <v>45531.669370000003</v>
          </cell>
          <cell r="GG15">
            <v>48248.613089999999</v>
          </cell>
          <cell r="GH15">
            <v>46456.133129999995</v>
          </cell>
          <cell r="GI15">
            <v>50580.87487</v>
          </cell>
          <cell r="GJ15">
            <v>53314.305820000001</v>
          </cell>
          <cell r="GK15">
            <v>51971.111510000002</v>
          </cell>
          <cell r="GL15">
            <v>55453.457590000005</v>
          </cell>
          <cell r="GM15">
            <v>58436.94051</v>
          </cell>
          <cell r="GN15">
            <v>56524.35809999999</v>
          </cell>
          <cell r="GO15">
            <v>60996.673109999996</v>
          </cell>
          <cell r="GP15">
            <v>63906.417529999999</v>
          </cell>
          <cell r="GQ15">
            <v>62086.063230000007</v>
          </cell>
          <cell r="GR15">
            <v>5826.6460800000004</v>
          </cell>
          <cell r="GS15">
            <v>5241.8346599999995</v>
          </cell>
          <cell r="GT15">
            <v>5024.8489099999997</v>
          </cell>
          <cell r="GU15">
            <v>10484.093879999999</v>
          </cell>
          <cell r="GV15">
            <v>10190.228709999999</v>
          </cell>
          <cell r="GW15">
            <v>9787.0311799999999</v>
          </cell>
          <cell r="GX15">
            <v>16226.330609999999</v>
          </cell>
          <cell r="GY15">
            <v>15188.33512</v>
          </cell>
          <cell r="GZ15">
            <v>15608.34852</v>
          </cell>
          <cell r="HA15">
            <v>19916.774240000002</v>
          </cell>
          <cell r="HB15">
            <v>19696.532999999999</v>
          </cell>
          <cell r="HC15">
            <v>19985.594510000003</v>
          </cell>
          <cell r="HD15">
            <v>24663.691869999999</v>
          </cell>
          <cell r="HE15">
            <v>24385.017780000002</v>
          </cell>
          <cell r="HF15">
            <v>24592.209030000002</v>
          </cell>
          <cell r="HG15">
            <v>29181.022799999999</v>
          </cell>
          <cell r="HH15">
            <v>29442.3413</v>
          </cell>
          <cell r="HI15">
            <v>29678.59319</v>
          </cell>
          <cell r="HJ15">
            <v>34067.843720000004</v>
          </cell>
          <cell r="HK15">
            <v>35174.592499999999</v>
          </cell>
          <cell r="HL15">
            <v>35698.007859999998</v>
          </cell>
          <cell r="HM15">
            <v>39652.013719999995</v>
          </cell>
          <cell r="HN15">
            <v>40872.227449999998</v>
          </cell>
          <cell r="HO15">
            <v>40560.644090000009</v>
          </cell>
          <cell r="HP15">
            <v>44949.067160000006</v>
          </cell>
          <cell r="HQ15">
            <v>45942.2955</v>
          </cell>
          <cell r="HR15">
            <v>45531.669370000003</v>
          </cell>
        </row>
        <row r="16">
          <cell r="S16">
            <v>10</v>
          </cell>
          <cell r="T16">
            <v>2983.5278499999995</v>
          </cell>
          <cell r="U16">
            <v>3052.0909999999999</v>
          </cell>
          <cell r="V16">
            <v>3130.4838000000004</v>
          </cell>
          <cell r="W16">
            <v>5706.5526799999998</v>
          </cell>
          <cell r="X16">
            <v>5823</v>
          </cell>
          <cell r="Y16">
            <v>5292.0804400000006</v>
          </cell>
          <cell r="Z16">
            <v>10206.176869999999</v>
          </cell>
          <cell r="AA16">
            <v>8366</v>
          </cell>
          <cell r="AB16">
            <v>8000.6522500000001</v>
          </cell>
          <cell r="AC16">
            <v>12816.009590000001</v>
          </cell>
          <cell r="AD16">
            <v>10916</v>
          </cell>
          <cell r="AE16">
            <v>12474.872179999998</v>
          </cell>
          <cell r="AF16">
            <v>16191.433999999999</v>
          </cell>
          <cell r="AG16">
            <v>17221</v>
          </cell>
          <cell r="AH16">
            <v>18170.87385</v>
          </cell>
          <cell r="AI16">
            <v>18834.579580000001</v>
          </cell>
          <cell r="AJ16">
            <v>17221</v>
          </cell>
          <cell r="AK16">
            <v>18170.87385</v>
          </cell>
          <cell r="AL16">
            <v>22173.127420000004</v>
          </cell>
          <cell r="AM16">
            <v>21111</v>
          </cell>
          <cell r="AN16">
            <v>21694.138649999997</v>
          </cell>
          <cell r="AO16">
            <v>25629.315130000003</v>
          </cell>
          <cell r="AP16">
            <v>25124</v>
          </cell>
          <cell r="AQ16">
            <v>25013.340139999997</v>
          </cell>
          <cell r="AR16">
            <v>29038.176940000001</v>
          </cell>
          <cell r="AS16">
            <v>28255</v>
          </cell>
          <cell r="AT16">
            <v>29005.922750000002</v>
          </cell>
          <cell r="AU16">
            <v>32313.093860000004</v>
          </cell>
          <cell r="AV16">
            <v>30922</v>
          </cell>
          <cell r="AW16">
            <v>31479.825960000006</v>
          </cell>
          <cell r="AX16">
            <v>35058.368280000002</v>
          </cell>
          <cell r="AY16">
            <v>33674</v>
          </cell>
          <cell r="AZ16">
            <v>34718.613890000008</v>
          </cell>
          <cell r="BA16">
            <v>37746.863220000007</v>
          </cell>
          <cell r="BB16">
            <v>36716</v>
          </cell>
          <cell r="BC16">
            <v>38563.692980000007</v>
          </cell>
          <cell r="BD16">
            <v>4965.0012799999986</v>
          </cell>
          <cell r="BE16">
            <v>3844.5099600000003</v>
          </cell>
          <cell r="BF16">
            <v>2983.5278499999995</v>
          </cell>
          <cell r="BG16">
            <v>8540.3127900000018</v>
          </cell>
          <cell r="BH16">
            <v>7356.3248700000004</v>
          </cell>
          <cell r="BI16">
            <v>5706.5526799999998</v>
          </cell>
          <cell r="BJ16">
            <v>11844.107570000002</v>
          </cell>
          <cell r="BK16">
            <v>10896.55183</v>
          </cell>
          <cell r="BL16">
            <v>10206.176869999999</v>
          </cell>
          <cell r="BM16">
            <v>15477.495319999998</v>
          </cell>
          <cell r="BN16">
            <v>14104.34598</v>
          </cell>
          <cell r="BO16">
            <v>12816.009590000001</v>
          </cell>
          <cell r="BP16">
            <v>18411.365109999995</v>
          </cell>
          <cell r="BQ16">
            <v>17302.19281</v>
          </cell>
          <cell r="BR16">
            <v>16191.433999999999</v>
          </cell>
          <cell r="BS16">
            <v>21292.011640000001</v>
          </cell>
          <cell r="BT16">
            <v>20600.968270000001</v>
          </cell>
          <cell r="BU16">
            <v>18834.579580000001</v>
          </cell>
          <cell r="BV16">
            <v>26434.757590000001</v>
          </cell>
          <cell r="BW16">
            <v>24350.342909999999</v>
          </cell>
          <cell r="BX16">
            <v>22173.127420000004</v>
          </cell>
          <cell r="BY16">
            <v>31141.259060000004</v>
          </cell>
          <cell r="BZ16">
            <v>28100.340319999999</v>
          </cell>
          <cell r="CA16">
            <v>25629.315130000003</v>
          </cell>
          <cell r="CB16">
            <v>34960.683119999994</v>
          </cell>
          <cell r="CC16">
            <v>31439.51195</v>
          </cell>
          <cell r="CD16">
            <v>29038.176940000001</v>
          </cell>
          <cell r="CE16">
            <v>39600.895730000004</v>
          </cell>
          <cell r="CF16">
            <v>34700.751270000001</v>
          </cell>
          <cell r="CG16">
            <v>32313.093860000004</v>
          </cell>
          <cell r="CH16">
            <v>42434.707539999989</v>
          </cell>
          <cell r="CI16">
            <v>38013.027979999999</v>
          </cell>
          <cell r="CJ16">
            <v>35058.368280000002</v>
          </cell>
          <cell r="CK16">
            <v>45413.427300000003</v>
          </cell>
          <cell r="CL16">
            <v>38013.027979999999</v>
          </cell>
          <cell r="CM16">
            <v>35058.368280000002</v>
          </cell>
          <cell r="CN16">
            <v>3945.1511399999995</v>
          </cell>
          <cell r="CO16">
            <v>3874.5189999999998</v>
          </cell>
          <cell r="CP16">
            <v>4965.0012799999986</v>
          </cell>
          <cell r="CQ16">
            <v>6850.1562899999999</v>
          </cell>
          <cell r="CR16">
            <v>7348.55</v>
          </cell>
          <cell r="CS16">
            <v>8540.3127900000018</v>
          </cell>
          <cell r="CT16">
            <v>10322.706320000003</v>
          </cell>
          <cell r="CU16">
            <v>10910.305</v>
          </cell>
          <cell r="CV16">
            <v>11844.107570000002</v>
          </cell>
          <cell r="CW16">
            <v>13691.532029999998</v>
          </cell>
          <cell r="CX16">
            <v>14055.226000000001</v>
          </cell>
          <cell r="CY16">
            <v>15477.495319999998</v>
          </cell>
          <cell r="CZ16">
            <v>16558.718740000004</v>
          </cell>
          <cell r="DA16">
            <v>17148.331000000002</v>
          </cell>
          <cell r="DB16">
            <v>18411.365109999995</v>
          </cell>
          <cell r="DC16">
            <v>19530.486030000004</v>
          </cell>
          <cell r="DD16">
            <v>20466.204000000002</v>
          </cell>
          <cell r="DE16">
            <v>21292.011640000001</v>
          </cell>
          <cell r="DF16">
            <v>23447.001339999999</v>
          </cell>
          <cell r="DG16">
            <v>24180.053</v>
          </cell>
          <cell r="DH16">
            <v>26434.757590000001</v>
          </cell>
          <cell r="DI16">
            <v>28128.480319999991</v>
          </cell>
          <cell r="DJ16">
            <v>27894.395</v>
          </cell>
          <cell r="DK16">
            <v>31141.259060000004</v>
          </cell>
          <cell r="DL16">
            <v>31668.689309999998</v>
          </cell>
          <cell r="DM16">
            <v>31173.49</v>
          </cell>
          <cell r="DN16">
            <v>34960.683119999994</v>
          </cell>
          <cell r="DO16">
            <v>34993.756839999995</v>
          </cell>
          <cell r="DP16">
            <v>34368.694000000003</v>
          </cell>
          <cell r="DQ16">
            <v>39600.895730000004</v>
          </cell>
          <cell r="DR16">
            <v>38191.006650000003</v>
          </cell>
          <cell r="DS16">
            <v>37618.358</v>
          </cell>
          <cell r="DT16">
            <v>42434.707539999989</v>
          </cell>
          <cell r="DU16">
            <v>41937.315759999998</v>
          </cell>
          <cell r="DV16">
            <v>41108.415000000001</v>
          </cell>
          <cell r="DW16">
            <v>45413.427300000003</v>
          </cell>
          <cell r="DX16">
            <v>3831.0647100000001</v>
          </cell>
          <cell r="DY16">
            <v>3999.0519999999997</v>
          </cell>
          <cell r="DZ16">
            <v>3945.1511399999995</v>
          </cell>
          <cell r="EA16">
            <v>7429.4567200000001</v>
          </cell>
          <cell r="EB16">
            <v>7649.5909999999994</v>
          </cell>
          <cell r="EC16">
            <v>6850.1562899999999</v>
          </cell>
          <cell r="ED16">
            <v>11740.044079999998</v>
          </cell>
          <cell r="EE16">
            <v>11415.303</v>
          </cell>
          <cell r="EF16">
            <v>10322.706320000003</v>
          </cell>
          <cell r="EG16">
            <v>14464.51989</v>
          </cell>
          <cell r="EH16">
            <v>14723.748</v>
          </cell>
          <cell r="EI16">
            <v>13691.532029999998</v>
          </cell>
          <cell r="EJ16">
            <v>17348.327709999998</v>
          </cell>
          <cell r="EK16">
            <v>18068.620999999999</v>
          </cell>
          <cell r="EL16">
            <v>16558.718740000004</v>
          </cell>
          <cell r="EM16">
            <v>20676.667020000004</v>
          </cell>
          <cell r="EN16">
            <v>21667.446</v>
          </cell>
          <cell r="EO16">
            <v>19530.486030000004</v>
          </cell>
          <cell r="EP16">
            <v>24297.567640000001</v>
          </cell>
          <cell r="EQ16">
            <v>25755.172999999999</v>
          </cell>
          <cell r="ER16">
            <v>23447.001339999999</v>
          </cell>
          <cell r="ES16">
            <v>28266.79781</v>
          </cell>
          <cell r="ET16">
            <v>29850.186999999998</v>
          </cell>
          <cell r="EU16">
            <v>28128.480319999991</v>
          </cell>
          <cell r="EV16">
            <v>31253.549969999996</v>
          </cell>
          <cell r="EW16">
            <v>33436.958999999995</v>
          </cell>
          <cell r="EX16">
            <v>31668.689309999998</v>
          </cell>
          <cell r="EY16">
            <v>35002.38854</v>
          </cell>
          <cell r="EZ16">
            <v>36877.114999999998</v>
          </cell>
          <cell r="FA16">
            <v>34993.756839999995</v>
          </cell>
          <cell r="FB16">
            <v>37943.60250999999</v>
          </cell>
          <cell r="FC16">
            <v>40400.22</v>
          </cell>
          <cell r="FD16">
            <v>38191.006650000003</v>
          </cell>
          <cell r="FE16">
            <v>41803.834569999999</v>
          </cell>
          <cell r="FF16">
            <v>44258.101000000002</v>
          </cell>
          <cell r="FG16">
            <v>41937.315759999998</v>
          </cell>
          <cell r="FH16">
            <v>3300.2317199999998</v>
          </cell>
          <cell r="FI16">
            <v>3897.3969999999999</v>
          </cell>
          <cell r="FJ16">
            <v>3831.0647100000001</v>
          </cell>
          <cell r="FK16">
            <v>6453.38058</v>
          </cell>
          <cell r="FL16">
            <v>7501.88</v>
          </cell>
          <cell r="FM16">
            <v>7429.4567200000001</v>
          </cell>
          <cell r="FN16">
            <v>10554.691939999999</v>
          </cell>
          <cell r="FO16">
            <v>11179.38</v>
          </cell>
          <cell r="FP16">
            <v>11740.044079999998</v>
          </cell>
          <cell r="FQ16">
            <v>13312.52752</v>
          </cell>
          <cell r="FR16">
            <v>14411.971000000001</v>
          </cell>
          <cell r="FS16">
            <v>14464.51989</v>
          </cell>
          <cell r="FT16">
            <v>16282.660350000002</v>
          </cell>
          <cell r="FU16">
            <v>17608.277000000002</v>
          </cell>
          <cell r="FV16">
            <v>17348.327709999998</v>
          </cell>
          <cell r="FW16">
            <v>19753.523379999999</v>
          </cell>
          <cell r="FX16">
            <v>21107.502</v>
          </cell>
          <cell r="FY16">
            <v>20676.667020000004</v>
          </cell>
          <cell r="FZ16">
            <v>24208.793170000001</v>
          </cell>
          <cell r="GA16">
            <v>25134.167000000001</v>
          </cell>
          <cell r="GB16">
            <v>24297.567640000001</v>
          </cell>
          <cell r="GC16">
            <v>27426.90222</v>
          </cell>
          <cell r="GD16">
            <v>29153.619000000002</v>
          </cell>
          <cell r="GE16">
            <v>28266.79781</v>
          </cell>
          <cell r="GF16">
            <v>30732.04753</v>
          </cell>
          <cell r="GG16">
            <v>32628.502</v>
          </cell>
          <cell r="GH16">
            <v>31253.549969999996</v>
          </cell>
          <cell r="GI16">
            <v>34091.705909999997</v>
          </cell>
          <cell r="GJ16">
            <v>35990.945</v>
          </cell>
          <cell r="GK16">
            <v>35002.38854</v>
          </cell>
          <cell r="GL16">
            <v>37364.165650000003</v>
          </cell>
          <cell r="GM16">
            <v>39430.036999999997</v>
          </cell>
          <cell r="GN16">
            <v>37943.60250999999</v>
          </cell>
          <cell r="GO16">
            <v>41204.763559999992</v>
          </cell>
          <cell r="GP16">
            <v>43180.244999999995</v>
          </cell>
          <cell r="GQ16">
            <v>41803.834569999999</v>
          </cell>
          <cell r="GR16">
            <v>4086.8486599999997</v>
          </cell>
          <cell r="GS16">
            <v>3515.73315</v>
          </cell>
          <cell r="GT16">
            <v>3300.2317199999998</v>
          </cell>
          <cell r="GU16">
            <v>7217.198449999998</v>
          </cell>
          <cell r="GV16">
            <v>6770.4181399999998</v>
          </cell>
          <cell r="GW16">
            <v>6453.38058</v>
          </cell>
          <cell r="GX16">
            <v>11161.021130000001</v>
          </cell>
          <cell r="GY16">
            <v>10079.798639999999</v>
          </cell>
          <cell r="GZ16">
            <v>10554.691939999999</v>
          </cell>
          <cell r="HA16">
            <v>13354.641079999999</v>
          </cell>
          <cell r="HB16">
            <v>12993.862309999999</v>
          </cell>
          <cell r="HC16">
            <v>13312.52752</v>
          </cell>
          <cell r="HD16">
            <v>16502.204729999998</v>
          </cell>
          <cell r="HE16">
            <v>15876.524439999997</v>
          </cell>
          <cell r="HF16">
            <v>16282.660350000002</v>
          </cell>
          <cell r="HG16">
            <v>19481.035540000004</v>
          </cell>
          <cell r="HH16">
            <v>19054.993219999997</v>
          </cell>
          <cell r="HI16">
            <v>19753.523379999999</v>
          </cell>
          <cell r="HJ16">
            <v>22661.741869999998</v>
          </cell>
          <cell r="HK16">
            <v>22693.183399999998</v>
          </cell>
          <cell r="HL16">
            <v>24208.793170000001</v>
          </cell>
          <cell r="HM16">
            <v>26562.067810000004</v>
          </cell>
          <cell r="HN16">
            <v>26325.203719999998</v>
          </cell>
          <cell r="HO16">
            <v>27426.90222</v>
          </cell>
          <cell r="HP16">
            <v>29885.385300000002</v>
          </cell>
          <cell r="HQ16">
            <v>29461.873349999998</v>
          </cell>
          <cell r="HR16">
            <v>30732.04753</v>
          </cell>
        </row>
        <row r="17">
          <cell r="T17">
            <v>1507.26919</v>
          </cell>
          <cell r="U17">
            <v>1608.29045</v>
          </cell>
          <cell r="V17">
            <v>1524.5204099999987</v>
          </cell>
          <cell r="W17">
            <v>2871.4374299999972</v>
          </cell>
          <cell r="X17">
            <v>3212</v>
          </cell>
          <cell r="Y17">
            <v>2486.3356899999999</v>
          </cell>
          <cell r="Z17">
            <v>4746.2415700000001</v>
          </cell>
          <cell r="AA17">
            <v>4763</v>
          </cell>
          <cell r="AB17">
            <v>3920.2673100000002</v>
          </cell>
          <cell r="AC17">
            <v>5931.7878200000014</v>
          </cell>
          <cell r="AD17">
            <v>6349</v>
          </cell>
          <cell r="AE17">
            <v>5766.5311499999989</v>
          </cell>
          <cell r="AF17">
            <v>7353.8303299999952</v>
          </cell>
          <cell r="AG17">
            <v>9525</v>
          </cell>
          <cell r="AH17">
            <v>8591.3029999999999</v>
          </cell>
          <cell r="AI17">
            <v>8787.5552799999969</v>
          </cell>
          <cell r="AJ17">
            <v>9525</v>
          </cell>
          <cell r="AK17">
            <v>8591.3029999999999</v>
          </cell>
          <cell r="AL17">
            <v>10328.032909999998</v>
          </cell>
          <cell r="AM17">
            <v>11127</v>
          </cell>
          <cell r="AN17">
            <v>10248.074320000003</v>
          </cell>
          <cell r="AO17">
            <v>11962.918559999998</v>
          </cell>
          <cell r="AP17">
            <v>12767</v>
          </cell>
          <cell r="AQ17">
            <v>11624.631380000003</v>
          </cell>
          <cell r="AR17">
            <v>13487.954799999996</v>
          </cell>
          <cell r="AS17">
            <v>14392</v>
          </cell>
          <cell r="AT17">
            <v>13346.384159999998</v>
          </cell>
          <cell r="AU17">
            <v>15024.21891</v>
          </cell>
          <cell r="AV17">
            <v>15987</v>
          </cell>
          <cell r="AW17">
            <v>15018.903829999992</v>
          </cell>
          <cell r="AX17">
            <v>16407.98083</v>
          </cell>
          <cell r="AY17">
            <v>17567</v>
          </cell>
          <cell r="AZ17">
            <v>16361.503439999986</v>
          </cell>
          <cell r="BA17">
            <v>17182.139509999994</v>
          </cell>
          <cell r="BB17">
            <v>19179</v>
          </cell>
          <cell r="BC17">
            <v>17886.647429999997</v>
          </cell>
          <cell r="BD17">
            <v>1736.468280000001</v>
          </cell>
          <cell r="BE17">
            <v>1554.2156699999987</v>
          </cell>
          <cell r="BF17">
            <v>1507.26919</v>
          </cell>
          <cell r="BG17">
            <v>3200.4648399999969</v>
          </cell>
          <cell r="BH17">
            <v>3081.3107299999974</v>
          </cell>
          <cell r="BI17">
            <v>2871.4374299999972</v>
          </cell>
          <cell r="BJ17">
            <v>4650.6163399999987</v>
          </cell>
          <cell r="BK17">
            <v>4611.4208499999986</v>
          </cell>
          <cell r="BL17">
            <v>4746.2415700000001</v>
          </cell>
          <cell r="BM17">
            <v>6088.2607700000044</v>
          </cell>
          <cell r="BN17">
            <v>6115.5959499999972</v>
          </cell>
          <cell r="BO17">
            <v>5931.7878200000014</v>
          </cell>
          <cell r="BP17">
            <v>7388.6895200000035</v>
          </cell>
          <cell r="BQ17">
            <v>7619.203539999995</v>
          </cell>
          <cell r="BR17">
            <v>7381.6067600000042</v>
          </cell>
          <cell r="BS17">
            <v>8754.996559999996</v>
          </cell>
          <cell r="BT17">
            <v>9131.0221099999944</v>
          </cell>
          <cell r="BU17">
            <v>8787.5552799999969</v>
          </cell>
          <cell r="BV17">
            <v>10420.801870000003</v>
          </cell>
          <cell r="BW17">
            <v>10679.151289999994</v>
          </cell>
          <cell r="BX17">
            <v>10328.032909999998</v>
          </cell>
          <cell r="BY17">
            <v>11912.48287</v>
          </cell>
          <cell r="BZ17">
            <v>12228.358669999998</v>
          </cell>
          <cell r="CA17">
            <v>11962.918559999998</v>
          </cell>
          <cell r="CB17">
            <v>13065.182830000012</v>
          </cell>
          <cell r="CC17">
            <v>13745.264599999995</v>
          </cell>
          <cell r="CD17">
            <v>13487.954799999996</v>
          </cell>
          <cell r="CE17">
            <v>14494.166279999998</v>
          </cell>
          <cell r="CF17">
            <v>15256.427369999998</v>
          </cell>
          <cell r="CG17">
            <v>15024.21891</v>
          </cell>
          <cell r="CH17">
            <v>16055.709980000007</v>
          </cell>
          <cell r="CI17">
            <v>16772.076789999999</v>
          </cell>
          <cell r="CJ17">
            <v>16407.98083</v>
          </cell>
          <cell r="CK17">
            <v>17288.690050000005</v>
          </cell>
          <cell r="CL17">
            <v>16772.076789999999</v>
          </cell>
          <cell r="CM17">
            <v>16407.98083</v>
          </cell>
          <cell r="CN17">
            <v>1553.4697199999996</v>
          </cell>
          <cell r="CO17">
            <v>1541.4059199999997</v>
          </cell>
          <cell r="CP17">
            <v>1736.468280000001</v>
          </cell>
          <cell r="CQ17">
            <v>2974.7940100000005</v>
          </cell>
          <cell r="CR17">
            <v>3012.7395500000002</v>
          </cell>
          <cell r="CS17">
            <v>3200.4648399999969</v>
          </cell>
          <cell r="CT17">
            <v>4415.2242399999996</v>
          </cell>
          <cell r="CU17">
            <v>4485.8311999999987</v>
          </cell>
          <cell r="CV17">
            <v>4650.6163399999987</v>
          </cell>
          <cell r="CW17">
            <v>5839.3431800000035</v>
          </cell>
          <cell r="CX17">
            <v>5915.936929999998</v>
          </cell>
          <cell r="CY17">
            <v>6088.2607700000044</v>
          </cell>
          <cell r="CZ17">
            <v>7448.8419499999945</v>
          </cell>
          <cell r="DA17">
            <v>7478.456849999995</v>
          </cell>
          <cell r="DB17">
            <v>7388.6895200000035</v>
          </cell>
          <cell r="DC17">
            <v>8985.8866199999975</v>
          </cell>
          <cell r="DD17">
            <v>9053.1937999999973</v>
          </cell>
          <cell r="DE17">
            <v>8754.996559999996</v>
          </cell>
          <cell r="DF17">
            <v>10700.536170000003</v>
          </cell>
          <cell r="DG17">
            <v>10809.947799999994</v>
          </cell>
          <cell r="DH17">
            <v>10420.801870000003</v>
          </cell>
          <cell r="DI17">
            <v>12572.505529999999</v>
          </cell>
          <cell r="DJ17">
            <v>12531.885199999993</v>
          </cell>
          <cell r="DK17">
            <v>11912.48287</v>
          </cell>
          <cell r="DL17">
            <v>14410.353729999999</v>
          </cell>
          <cell r="DM17">
            <v>14186.118169999991</v>
          </cell>
          <cell r="DN17">
            <v>13065.182830000012</v>
          </cell>
          <cell r="DO17">
            <v>16038.638580000013</v>
          </cell>
          <cell r="DP17">
            <v>15782.389619999987</v>
          </cell>
          <cell r="DQ17">
            <v>14494.166279999998</v>
          </cell>
          <cell r="DR17">
            <v>17631.474170000001</v>
          </cell>
          <cell r="DS17">
            <v>17372.275709999987</v>
          </cell>
          <cell r="DT17">
            <v>16055.709980000007</v>
          </cell>
          <cell r="DU17">
            <v>19307.945120000004</v>
          </cell>
          <cell r="DV17">
            <v>19008.859099999987</v>
          </cell>
          <cell r="DW17">
            <v>17288.690050000005</v>
          </cell>
          <cell r="DX17">
            <v>1850.9127999999996</v>
          </cell>
          <cell r="DY17">
            <v>1744.8080000000009</v>
          </cell>
          <cell r="DZ17">
            <v>1553.4697199999996</v>
          </cell>
          <cell r="EA17">
            <v>3534.6438099999996</v>
          </cell>
          <cell r="EB17">
            <v>3416.9909000000016</v>
          </cell>
          <cell r="EC17">
            <v>2974.7940100000005</v>
          </cell>
          <cell r="ED17">
            <v>5083.7773400000024</v>
          </cell>
          <cell r="EE17">
            <v>5098.0770400000001</v>
          </cell>
          <cell r="EF17">
            <v>4415.2242399999996</v>
          </cell>
          <cell r="EG17">
            <v>6646.3878600000025</v>
          </cell>
          <cell r="EH17">
            <v>6698.708709999999</v>
          </cell>
          <cell r="EI17">
            <v>5839.3431800000035</v>
          </cell>
          <cell r="EJ17">
            <v>8324.778670000007</v>
          </cell>
          <cell r="EK17">
            <v>8274.4696699999986</v>
          </cell>
          <cell r="EL17">
            <v>7448.8419499999945</v>
          </cell>
          <cell r="EM17">
            <v>10033.18403</v>
          </cell>
          <cell r="EN17">
            <v>9867.2184899999993</v>
          </cell>
          <cell r="EO17">
            <v>8985.8866199999975</v>
          </cell>
          <cell r="EP17">
            <v>11823.505840000005</v>
          </cell>
          <cell r="EQ17">
            <v>11654.850150000002</v>
          </cell>
          <cell r="ER17">
            <v>10700.536170000003</v>
          </cell>
          <cell r="ES17">
            <v>13573.226419999988</v>
          </cell>
          <cell r="ET17">
            <v>13417.852730000006</v>
          </cell>
          <cell r="EU17">
            <v>12572.505529999999</v>
          </cell>
          <cell r="EV17">
            <v>15202.583159999998</v>
          </cell>
          <cell r="EW17">
            <v>15099.633070000011</v>
          </cell>
          <cell r="EX17">
            <v>14410.353729999999</v>
          </cell>
          <cell r="EY17">
            <v>16968.722970000003</v>
          </cell>
          <cell r="EZ17">
            <v>16719.428200000009</v>
          </cell>
          <cell r="FA17">
            <v>16038.638580000013</v>
          </cell>
          <cell r="FB17">
            <v>18580.755590000001</v>
          </cell>
          <cell r="FC17">
            <v>18328.057430000008</v>
          </cell>
          <cell r="FD17">
            <v>17631.474170000001</v>
          </cell>
          <cell r="FE17">
            <v>20282.228660000008</v>
          </cell>
          <cell r="FF17">
            <v>20005.003300000004</v>
          </cell>
          <cell r="FG17">
            <v>19307.945120000004</v>
          </cell>
          <cell r="FH17">
            <v>1724.6171899999999</v>
          </cell>
          <cell r="FI17">
            <v>1778.2949199999994</v>
          </cell>
          <cell r="FJ17">
            <v>1850.9127999999996</v>
          </cell>
          <cell r="FK17">
            <v>3333.6505999999999</v>
          </cell>
          <cell r="FL17">
            <v>3518.8192799999988</v>
          </cell>
          <cell r="FM17">
            <v>3534.6438099999996</v>
          </cell>
          <cell r="FN17">
            <v>5053.6565800000008</v>
          </cell>
          <cell r="FO17">
            <v>5254.363949999999</v>
          </cell>
          <cell r="FP17">
            <v>5083.7773400000024</v>
          </cell>
          <cell r="FQ17">
            <v>6673.066990000003</v>
          </cell>
          <cell r="FR17">
            <v>6949.1994299999969</v>
          </cell>
          <cell r="FS17">
            <v>6646.3878600000025</v>
          </cell>
          <cell r="FT17">
            <v>8309.5486799999999</v>
          </cell>
          <cell r="FU17">
            <v>8609.5756799999945</v>
          </cell>
          <cell r="FV17">
            <v>8324.778670000007</v>
          </cell>
          <cell r="FW17">
            <v>9925.0698100000009</v>
          </cell>
          <cell r="FX17">
            <v>10269.289899999996</v>
          </cell>
          <cell r="FY17">
            <v>10033.18403</v>
          </cell>
          <cell r="FZ17">
            <v>11489.214689999997</v>
          </cell>
          <cell r="GA17">
            <v>12083.407979999996</v>
          </cell>
          <cell r="GB17">
            <v>11823.505840000005</v>
          </cell>
          <cell r="GC17">
            <v>13133.741870000009</v>
          </cell>
          <cell r="GD17">
            <v>13871.409119999993</v>
          </cell>
          <cell r="GE17">
            <v>13573.226419999988</v>
          </cell>
          <cell r="GF17">
            <v>14799.621840000003</v>
          </cell>
          <cell r="GG17">
            <v>15620.111089999999</v>
          </cell>
          <cell r="GH17">
            <v>15202.583159999998</v>
          </cell>
          <cell r="GI17">
            <v>16489.168960000003</v>
          </cell>
          <cell r="GJ17">
            <v>17323.360820000002</v>
          </cell>
          <cell r="GK17">
            <v>16968.722970000003</v>
          </cell>
          <cell r="GL17">
            <v>18089.291940000003</v>
          </cell>
          <cell r="GM17">
            <v>19006.903510000004</v>
          </cell>
          <cell r="GN17">
            <v>18580.755590000001</v>
          </cell>
          <cell r="GO17">
            <v>19791.909550000004</v>
          </cell>
          <cell r="GP17">
            <v>20726.172530000003</v>
          </cell>
          <cell r="GQ17">
            <v>20282.228660000008</v>
          </cell>
          <cell r="GR17">
            <v>1739.7974200000008</v>
          </cell>
          <cell r="GS17">
            <v>1726.1015099999995</v>
          </cell>
          <cell r="GT17">
            <v>1724.6171899999999</v>
          </cell>
          <cell r="GU17">
            <v>3266.8954300000005</v>
          </cell>
          <cell r="GV17">
            <v>3419.8105699999996</v>
          </cell>
          <cell r="GW17">
            <v>3333.6505999999999</v>
          </cell>
          <cell r="GX17">
            <v>5065.3094799999981</v>
          </cell>
          <cell r="GY17">
            <v>5108.5364800000007</v>
          </cell>
          <cell r="GZ17">
            <v>5053.6565800000008</v>
          </cell>
          <cell r="HA17">
            <v>6562.133160000003</v>
          </cell>
          <cell r="HB17">
            <v>6702.6706900000008</v>
          </cell>
          <cell r="HC17">
            <v>6673.066990000003</v>
          </cell>
          <cell r="HD17">
            <v>8161.4871400000011</v>
          </cell>
          <cell r="HE17">
            <v>8508.4933400000045</v>
          </cell>
          <cell r="HF17">
            <v>8309.5486799999999</v>
          </cell>
          <cell r="HG17">
            <v>9699.9872599999944</v>
          </cell>
          <cell r="HH17">
            <v>10387.348080000003</v>
          </cell>
          <cell r="HI17">
            <v>9925.0698100000009</v>
          </cell>
          <cell r="HJ17">
            <v>11406.101850000006</v>
          </cell>
          <cell r="HK17">
            <v>12481.409100000001</v>
          </cell>
          <cell r="HL17">
            <v>11489.214689999997</v>
          </cell>
          <cell r="HM17">
            <v>13089.945909999991</v>
          </cell>
          <cell r="HN17">
            <v>14547.023730000001</v>
          </cell>
          <cell r="HO17">
            <v>13133.741870000009</v>
          </cell>
          <cell r="HP17">
            <v>15063.681860000004</v>
          </cell>
          <cell r="HQ17">
            <v>16480.422150000002</v>
          </cell>
          <cell r="HR17">
            <v>14799.621840000003</v>
          </cell>
        </row>
        <row r="18">
          <cell r="S18">
            <v>8</v>
          </cell>
        </row>
        <row r="19">
          <cell r="S19">
            <v>9</v>
          </cell>
        </row>
        <row r="20">
          <cell r="S20">
            <v>11</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0</v>
          </cell>
          <cell r="CP20">
            <v>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0</v>
          </cell>
          <cell r="EG20">
            <v>0</v>
          </cell>
          <cell r="EH20">
            <v>0</v>
          </cell>
          <cell r="EI20">
            <v>0</v>
          </cell>
          <cell r="EJ20">
            <v>0</v>
          </cell>
          <cell r="EK20">
            <v>0</v>
          </cell>
          <cell r="EL20">
            <v>0</v>
          </cell>
          <cell r="EM20">
            <v>0</v>
          </cell>
          <cell r="EN20">
            <v>0</v>
          </cell>
          <cell r="EO20">
            <v>0</v>
          </cell>
          <cell r="EP20">
            <v>0</v>
          </cell>
          <cell r="EQ20">
            <v>0</v>
          </cell>
          <cell r="ER20">
            <v>0</v>
          </cell>
          <cell r="ES20">
            <v>0</v>
          </cell>
          <cell r="ET20">
            <v>0</v>
          </cell>
          <cell r="EU20">
            <v>0</v>
          </cell>
          <cell r="EV20">
            <v>0</v>
          </cell>
          <cell r="EW20">
            <v>0</v>
          </cell>
          <cell r="EX20">
            <v>0</v>
          </cell>
          <cell r="EY20">
            <v>0</v>
          </cell>
          <cell r="EZ20">
            <v>0</v>
          </cell>
          <cell r="FA20">
            <v>0</v>
          </cell>
          <cell r="FB20">
            <v>0</v>
          </cell>
          <cell r="FC20">
            <v>0</v>
          </cell>
          <cell r="FD20">
            <v>0</v>
          </cell>
          <cell r="FE20">
            <v>0</v>
          </cell>
          <cell r="FF20">
            <v>0</v>
          </cell>
          <cell r="FG20">
            <v>0</v>
          </cell>
          <cell r="FH20">
            <v>0</v>
          </cell>
          <cell r="FI20">
            <v>0</v>
          </cell>
          <cell r="FJ20">
            <v>0</v>
          </cell>
          <cell r="FK20">
            <v>0</v>
          </cell>
          <cell r="FL20">
            <v>0</v>
          </cell>
          <cell r="FM20">
            <v>0</v>
          </cell>
          <cell r="FN20">
            <v>0</v>
          </cell>
          <cell r="FO20">
            <v>0</v>
          </cell>
          <cell r="FP20">
            <v>0</v>
          </cell>
          <cell r="FQ20">
            <v>0</v>
          </cell>
          <cell r="FR20">
            <v>0</v>
          </cell>
          <cell r="FS20">
            <v>0</v>
          </cell>
          <cell r="FT20">
            <v>0</v>
          </cell>
          <cell r="FU20">
            <v>0</v>
          </cell>
          <cell r="FV20">
            <v>0</v>
          </cell>
          <cell r="FW20">
            <v>0</v>
          </cell>
          <cell r="FX20">
            <v>0</v>
          </cell>
          <cell r="FY20">
            <v>0</v>
          </cell>
          <cell r="FZ20">
            <v>0</v>
          </cell>
          <cell r="GA20">
            <v>0</v>
          </cell>
          <cell r="GB20">
            <v>0</v>
          </cell>
          <cell r="GC20">
            <v>0</v>
          </cell>
          <cell r="GD20">
            <v>0</v>
          </cell>
          <cell r="GE20">
            <v>0</v>
          </cell>
          <cell r="GF20">
            <v>0</v>
          </cell>
          <cell r="GG20">
            <v>0</v>
          </cell>
          <cell r="GH20">
            <v>0</v>
          </cell>
          <cell r="GI20">
            <v>0</v>
          </cell>
          <cell r="GJ20">
            <v>0</v>
          </cell>
          <cell r="GK20">
            <v>0</v>
          </cell>
          <cell r="GL20">
            <v>0</v>
          </cell>
          <cell r="GM20">
            <v>0</v>
          </cell>
          <cell r="GN20">
            <v>0</v>
          </cell>
          <cell r="GO20">
            <v>0</v>
          </cell>
          <cell r="GP20">
            <v>0</v>
          </cell>
          <cell r="GQ20">
            <v>0</v>
          </cell>
          <cell r="GR20">
            <v>0</v>
          </cell>
          <cell r="GS20">
            <v>0</v>
          </cell>
          <cell r="GT20">
            <v>0</v>
          </cell>
          <cell r="GU20">
            <v>0</v>
          </cell>
          <cell r="GV20">
            <v>0</v>
          </cell>
          <cell r="GW20">
            <v>0</v>
          </cell>
          <cell r="GX20">
            <v>0</v>
          </cell>
          <cell r="GY20">
            <v>0</v>
          </cell>
          <cell r="GZ20">
            <v>0</v>
          </cell>
          <cell r="HA20">
            <v>0</v>
          </cell>
          <cell r="HB20">
            <v>0</v>
          </cell>
          <cell r="HC20">
            <v>0</v>
          </cell>
          <cell r="HD20">
            <v>0</v>
          </cell>
          <cell r="HE20">
            <v>0</v>
          </cell>
          <cell r="HF20">
            <v>0</v>
          </cell>
          <cell r="HG20">
            <v>0</v>
          </cell>
          <cell r="HH20">
            <v>0</v>
          </cell>
          <cell r="HI20">
            <v>0</v>
          </cell>
          <cell r="HJ20">
            <v>0</v>
          </cell>
          <cell r="HK20">
            <v>0</v>
          </cell>
          <cell r="HL20">
            <v>0</v>
          </cell>
          <cell r="HM20">
            <v>0</v>
          </cell>
          <cell r="HN20">
            <v>0</v>
          </cell>
          <cell r="HO20">
            <v>0</v>
          </cell>
          <cell r="HP20">
            <v>0</v>
          </cell>
          <cell r="HQ20">
            <v>0</v>
          </cell>
          <cell r="HR20">
            <v>0</v>
          </cell>
        </row>
        <row r="21">
          <cell r="S21">
            <v>12</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0</v>
          </cell>
          <cell r="CP21">
            <v>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0</v>
          </cell>
          <cell r="EG21">
            <v>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0</v>
          </cell>
          <cell r="EV21">
            <v>0</v>
          </cell>
          <cell r="EW21">
            <v>0</v>
          </cell>
          <cell r="EX21">
            <v>0</v>
          </cell>
          <cell r="EY21">
            <v>0</v>
          </cell>
          <cell r="EZ21">
            <v>0</v>
          </cell>
          <cell r="FA21">
            <v>0</v>
          </cell>
          <cell r="FB21">
            <v>0</v>
          </cell>
          <cell r="FC21">
            <v>0</v>
          </cell>
          <cell r="FD21">
            <v>0</v>
          </cell>
          <cell r="FE21">
            <v>0</v>
          </cell>
          <cell r="FF21">
            <v>0</v>
          </cell>
          <cell r="FG21">
            <v>0</v>
          </cell>
          <cell r="FH21">
            <v>0</v>
          </cell>
          <cell r="FI21">
            <v>0</v>
          </cell>
          <cell r="FJ21">
            <v>0</v>
          </cell>
          <cell r="FK21">
            <v>0</v>
          </cell>
          <cell r="FL21">
            <v>0</v>
          </cell>
          <cell r="FM21">
            <v>0</v>
          </cell>
          <cell r="FN21">
            <v>0</v>
          </cell>
          <cell r="FO21">
            <v>0</v>
          </cell>
          <cell r="FP21">
            <v>0</v>
          </cell>
          <cell r="FQ21">
            <v>0</v>
          </cell>
          <cell r="FR21">
            <v>0</v>
          </cell>
          <cell r="FS21">
            <v>0</v>
          </cell>
          <cell r="FT21">
            <v>0</v>
          </cell>
          <cell r="FU21">
            <v>0</v>
          </cell>
          <cell r="FV21">
            <v>0</v>
          </cell>
          <cell r="FW21">
            <v>0</v>
          </cell>
          <cell r="FX21">
            <v>0</v>
          </cell>
          <cell r="FY21">
            <v>0</v>
          </cell>
          <cell r="FZ21">
            <v>0</v>
          </cell>
          <cell r="GA21">
            <v>0</v>
          </cell>
          <cell r="GB21">
            <v>0</v>
          </cell>
          <cell r="GC21">
            <v>0</v>
          </cell>
          <cell r="GD21">
            <v>0</v>
          </cell>
          <cell r="GE21">
            <v>0</v>
          </cell>
          <cell r="GF21">
            <v>0</v>
          </cell>
          <cell r="GG21">
            <v>0</v>
          </cell>
          <cell r="GH21">
            <v>0</v>
          </cell>
          <cell r="GI21">
            <v>0</v>
          </cell>
          <cell r="GJ21">
            <v>0</v>
          </cell>
          <cell r="GK21">
            <v>0</v>
          </cell>
          <cell r="GL21">
            <v>0</v>
          </cell>
          <cell r="GM21">
            <v>0</v>
          </cell>
          <cell r="GN21">
            <v>0</v>
          </cell>
          <cell r="GO21">
            <v>0</v>
          </cell>
          <cell r="GP21">
            <v>0</v>
          </cell>
          <cell r="GQ21">
            <v>0</v>
          </cell>
          <cell r="GR21">
            <v>0</v>
          </cell>
          <cell r="GS21">
            <v>0</v>
          </cell>
          <cell r="GT21">
            <v>0</v>
          </cell>
          <cell r="GU21">
            <v>0</v>
          </cell>
          <cell r="GV21">
            <v>0</v>
          </cell>
          <cell r="GW21">
            <v>0</v>
          </cell>
          <cell r="GX21">
            <v>0</v>
          </cell>
          <cell r="GY21">
            <v>0</v>
          </cell>
          <cell r="GZ21">
            <v>0</v>
          </cell>
          <cell r="HA21">
            <v>0</v>
          </cell>
          <cell r="HB21">
            <v>0</v>
          </cell>
          <cell r="HC21">
            <v>0</v>
          </cell>
          <cell r="HD21">
            <v>0</v>
          </cell>
          <cell r="HE21">
            <v>0</v>
          </cell>
          <cell r="HF21">
            <v>0</v>
          </cell>
          <cell r="HG21">
            <v>0</v>
          </cell>
          <cell r="HH21">
            <v>0</v>
          </cell>
          <cell r="HI21">
            <v>0</v>
          </cell>
          <cell r="HJ21">
            <v>0</v>
          </cell>
          <cell r="HK21">
            <v>0</v>
          </cell>
          <cell r="HL21">
            <v>0</v>
          </cell>
          <cell r="HM21">
            <v>0</v>
          </cell>
          <cell r="HN21">
            <v>0</v>
          </cell>
          <cell r="HO21">
            <v>0</v>
          </cell>
          <cell r="HP21">
            <v>0</v>
          </cell>
          <cell r="HQ21">
            <v>0</v>
          </cell>
          <cell r="HR21">
            <v>0</v>
          </cell>
        </row>
        <row r="22">
          <cell r="S22">
            <v>13</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D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cell r="GE22">
            <v>0</v>
          </cell>
          <cell r="GF22">
            <v>0</v>
          </cell>
          <cell r="GG22">
            <v>0</v>
          </cell>
          <cell r="GH22">
            <v>0</v>
          </cell>
          <cell r="GI22">
            <v>0</v>
          </cell>
          <cell r="GJ22">
            <v>0</v>
          </cell>
          <cell r="GK22">
            <v>0</v>
          </cell>
          <cell r="GL22">
            <v>0</v>
          </cell>
          <cell r="GM22">
            <v>0</v>
          </cell>
          <cell r="GN22">
            <v>0</v>
          </cell>
          <cell r="GO22">
            <v>0</v>
          </cell>
          <cell r="GP22">
            <v>0</v>
          </cell>
          <cell r="GQ22">
            <v>0</v>
          </cell>
          <cell r="GR22">
            <v>0</v>
          </cell>
          <cell r="GS22">
            <v>0</v>
          </cell>
          <cell r="GT22">
            <v>0</v>
          </cell>
          <cell r="GU22">
            <v>0</v>
          </cell>
          <cell r="GV22">
            <v>0</v>
          </cell>
          <cell r="GW22">
            <v>0</v>
          </cell>
          <cell r="GX22">
            <v>0</v>
          </cell>
          <cell r="GY22">
            <v>0</v>
          </cell>
          <cell r="GZ22">
            <v>0</v>
          </cell>
          <cell r="HA22">
            <v>0</v>
          </cell>
          <cell r="HB22">
            <v>0</v>
          </cell>
          <cell r="HC22">
            <v>0</v>
          </cell>
          <cell r="HD22">
            <v>0</v>
          </cell>
          <cell r="HE22">
            <v>0</v>
          </cell>
          <cell r="HF22">
            <v>0</v>
          </cell>
          <cell r="HG22">
            <v>0</v>
          </cell>
          <cell r="HH22">
            <v>0</v>
          </cell>
          <cell r="HI22">
            <v>0</v>
          </cell>
          <cell r="HJ22">
            <v>0</v>
          </cell>
          <cell r="HK22">
            <v>0</v>
          </cell>
          <cell r="HL22">
            <v>0</v>
          </cell>
          <cell r="HM22">
            <v>0</v>
          </cell>
          <cell r="HN22">
            <v>0</v>
          </cell>
          <cell r="HO22">
            <v>0</v>
          </cell>
          <cell r="HP22">
            <v>0</v>
          </cell>
          <cell r="HQ22">
            <v>0</v>
          </cell>
          <cell r="HR22">
            <v>0</v>
          </cell>
        </row>
        <row r="23">
          <cell r="S23">
            <v>14</v>
          </cell>
          <cell r="T23">
            <v>33.569669999999995</v>
          </cell>
          <cell r="U23">
            <v>25</v>
          </cell>
          <cell r="V23">
            <v>13.566840000000001</v>
          </cell>
          <cell r="W23">
            <v>51.664459999999998</v>
          </cell>
          <cell r="X23">
            <v>50</v>
          </cell>
          <cell r="Y23">
            <v>36.744210000000002</v>
          </cell>
          <cell r="Z23">
            <v>70.168039999999991</v>
          </cell>
          <cell r="AA23">
            <v>75</v>
          </cell>
          <cell r="AB23">
            <v>60.53631</v>
          </cell>
          <cell r="AC23">
            <v>110.36491000000001</v>
          </cell>
          <cell r="AD23">
            <v>100</v>
          </cell>
          <cell r="AE23">
            <v>77.934759999999997</v>
          </cell>
          <cell r="AF23">
            <v>135.43450000000001</v>
          </cell>
          <cell r="AG23">
            <v>151</v>
          </cell>
          <cell r="AH23">
            <v>119.98244000000005</v>
          </cell>
          <cell r="AI23">
            <v>148.04012</v>
          </cell>
          <cell r="AJ23">
            <v>151</v>
          </cell>
          <cell r="AK23">
            <v>119.98244000000005</v>
          </cell>
          <cell r="AL23">
            <v>163.36301999999998</v>
          </cell>
          <cell r="AM23">
            <v>176</v>
          </cell>
          <cell r="AN23">
            <v>144.97200999999995</v>
          </cell>
          <cell r="AO23">
            <v>196.02082999999999</v>
          </cell>
          <cell r="AP23">
            <v>201</v>
          </cell>
          <cell r="AQ23">
            <v>165.28363000000002</v>
          </cell>
          <cell r="AR23">
            <v>224.73177999999999</v>
          </cell>
          <cell r="AS23">
            <v>227</v>
          </cell>
          <cell r="AT23">
            <v>179.84601000000001</v>
          </cell>
          <cell r="AU23">
            <v>280.09458000000001</v>
          </cell>
          <cell r="AV23">
            <v>252</v>
          </cell>
          <cell r="AW23">
            <v>206.02343999999999</v>
          </cell>
          <cell r="AX23">
            <v>311.46287000000001</v>
          </cell>
          <cell r="AY23">
            <v>277</v>
          </cell>
          <cell r="AZ23">
            <v>225.79085000000001</v>
          </cell>
          <cell r="BA23">
            <v>352.51347999999996</v>
          </cell>
          <cell r="BB23">
            <v>303</v>
          </cell>
          <cell r="BC23">
            <v>268.72146999999995</v>
          </cell>
          <cell r="BD23">
            <v>22.971880000000002</v>
          </cell>
          <cell r="BE23">
            <v>30.702454166666669</v>
          </cell>
          <cell r="BF23">
            <v>33.569669999999995</v>
          </cell>
          <cell r="BG23">
            <v>42.6678</v>
          </cell>
          <cell r="BH23">
            <v>61.404908333333339</v>
          </cell>
          <cell r="BI23">
            <v>51.664459999999998</v>
          </cell>
          <cell r="BJ23">
            <v>65.443060000000003</v>
          </cell>
          <cell r="BK23">
            <v>92.107362500000008</v>
          </cell>
          <cell r="BL23">
            <v>70.168039999999991</v>
          </cell>
          <cell r="BM23">
            <v>94.35311999999999</v>
          </cell>
          <cell r="BN23">
            <v>122.80981666666668</v>
          </cell>
          <cell r="BO23">
            <v>110.36491000000001</v>
          </cell>
          <cell r="BP23">
            <v>120.71299</v>
          </cell>
          <cell r="BQ23">
            <v>153.51227083333333</v>
          </cell>
          <cell r="BR23">
            <v>135.43450000000001</v>
          </cell>
          <cell r="BS23">
            <v>144.95198000000002</v>
          </cell>
          <cell r="BT23">
            <v>184.21472499999999</v>
          </cell>
          <cell r="BU23">
            <v>148.04012</v>
          </cell>
          <cell r="BV23">
            <v>169.6962</v>
          </cell>
          <cell r="BW23">
            <v>214.91717916666664</v>
          </cell>
          <cell r="BX23">
            <v>163.36301999999998</v>
          </cell>
          <cell r="BY23">
            <v>195.35455999999999</v>
          </cell>
          <cell r="BZ23">
            <v>245.6196333333333</v>
          </cell>
          <cell r="CA23">
            <v>196.02082999999999</v>
          </cell>
          <cell r="CB23">
            <v>233.97557999999998</v>
          </cell>
          <cell r="CC23">
            <v>276.32208749999995</v>
          </cell>
          <cell r="CD23">
            <v>224.73177999999999</v>
          </cell>
          <cell r="CE23">
            <v>258.35653000000002</v>
          </cell>
          <cell r="CF23">
            <v>307.02454166666661</v>
          </cell>
          <cell r="CG23">
            <v>280.09458000000001</v>
          </cell>
          <cell r="CH23">
            <v>321.35978999999998</v>
          </cell>
          <cell r="CI23">
            <v>337.72699583333326</v>
          </cell>
          <cell r="CJ23">
            <v>311.46287000000001</v>
          </cell>
          <cell r="CK23">
            <v>345.09965</v>
          </cell>
          <cell r="CL23">
            <v>337.72699583333326</v>
          </cell>
          <cell r="CM23">
            <v>311.46287000000001</v>
          </cell>
          <cell r="CN23">
            <v>22.285340000000001</v>
          </cell>
          <cell r="CO23">
            <v>32.60091666666667</v>
          </cell>
          <cell r="CP23">
            <v>22.971880000000002</v>
          </cell>
          <cell r="CQ23">
            <v>47.556570000000001</v>
          </cell>
          <cell r="CR23">
            <v>65.20183333333334</v>
          </cell>
          <cell r="CS23">
            <v>42.6678</v>
          </cell>
          <cell r="CT23">
            <v>75.19738000000001</v>
          </cell>
          <cell r="CU23">
            <v>97.802750000000003</v>
          </cell>
          <cell r="CV23">
            <v>65.443060000000003</v>
          </cell>
          <cell r="CW23">
            <v>104.22221</v>
          </cell>
          <cell r="CX23">
            <v>130.40366666666668</v>
          </cell>
          <cell r="CY23">
            <v>94.35311999999999</v>
          </cell>
          <cell r="CZ23">
            <v>139.69557</v>
          </cell>
          <cell r="DA23">
            <v>163.00458333333336</v>
          </cell>
          <cell r="DB23">
            <v>120.71299</v>
          </cell>
          <cell r="DC23">
            <v>182.28532999999999</v>
          </cell>
          <cell r="DD23">
            <v>195.60550000000003</v>
          </cell>
          <cell r="DE23">
            <v>144.95198000000002</v>
          </cell>
          <cell r="DF23">
            <v>212.35297</v>
          </cell>
          <cell r="DG23">
            <v>228.20641666666671</v>
          </cell>
          <cell r="DH23">
            <v>169.6962</v>
          </cell>
          <cell r="DI23">
            <v>244.84961999999999</v>
          </cell>
          <cell r="DJ23">
            <v>260.80733333333336</v>
          </cell>
          <cell r="DK23">
            <v>195.35455999999999</v>
          </cell>
          <cell r="DL23">
            <v>273.65633000000003</v>
          </cell>
          <cell r="DM23">
            <v>293.40825000000001</v>
          </cell>
          <cell r="DN23">
            <v>233.97557999999998</v>
          </cell>
          <cell r="DO23">
            <v>301.90397999999999</v>
          </cell>
          <cell r="DP23">
            <v>326.00916666666666</v>
          </cell>
          <cell r="DQ23">
            <v>258.35653000000002</v>
          </cell>
          <cell r="DR23">
            <v>414.97962000000001</v>
          </cell>
          <cell r="DS23">
            <v>358.61008333333331</v>
          </cell>
          <cell r="DT23">
            <v>321.35978999999998</v>
          </cell>
          <cell r="DU23">
            <v>435.60927000000004</v>
          </cell>
          <cell r="DV23">
            <v>391.21099999999996</v>
          </cell>
          <cell r="DW23">
            <v>345.09965</v>
          </cell>
          <cell r="DX23">
            <v>7.3389600000000002</v>
          </cell>
          <cell r="DY23">
            <v>29.673369999999998</v>
          </cell>
          <cell r="DZ23">
            <v>22.285340000000001</v>
          </cell>
          <cell r="EA23">
            <v>33.278080000000003</v>
          </cell>
          <cell r="EB23">
            <v>59.346739999999997</v>
          </cell>
          <cell r="EC23">
            <v>47.556570000000001</v>
          </cell>
          <cell r="ED23">
            <v>66.918050000000008</v>
          </cell>
          <cell r="EE23">
            <v>89.020109999999988</v>
          </cell>
          <cell r="EF23">
            <v>75.19738000000001</v>
          </cell>
          <cell r="EG23">
            <v>94.638530000000003</v>
          </cell>
          <cell r="EH23">
            <v>118.69347999999999</v>
          </cell>
          <cell r="EI23">
            <v>104.22221</v>
          </cell>
          <cell r="EJ23">
            <v>122.80208</v>
          </cell>
          <cell r="EK23">
            <v>148.36685</v>
          </cell>
          <cell r="EL23">
            <v>139.69557</v>
          </cell>
          <cell r="EM23">
            <v>176.25488000000001</v>
          </cell>
          <cell r="EN23">
            <v>178.04022000000001</v>
          </cell>
          <cell r="EO23">
            <v>182.28532999999999</v>
          </cell>
          <cell r="EP23">
            <v>261.99820999999997</v>
          </cell>
          <cell r="EQ23">
            <v>207.71359000000001</v>
          </cell>
          <cell r="ER23">
            <v>212.35297</v>
          </cell>
          <cell r="ES23">
            <v>211.64015000000001</v>
          </cell>
          <cell r="ET23">
            <v>237.38696000000002</v>
          </cell>
          <cell r="EU23">
            <v>244.84961999999999</v>
          </cell>
          <cell r="EV23">
            <v>249.42141000000001</v>
          </cell>
          <cell r="EW23">
            <v>267.06033000000002</v>
          </cell>
          <cell r="EX23">
            <v>273.65633000000003</v>
          </cell>
          <cell r="EY23">
            <v>395.36043999999998</v>
          </cell>
          <cell r="EZ23">
            <v>296.7337</v>
          </cell>
          <cell r="FA23">
            <v>301.90397999999999</v>
          </cell>
          <cell r="FB23">
            <v>437.96420000000001</v>
          </cell>
          <cell r="FC23">
            <v>326.40706999999998</v>
          </cell>
          <cell r="FD23">
            <v>414.97962000000001</v>
          </cell>
          <cell r="FE23">
            <v>493.66710999999998</v>
          </cell>
          <cell r="FF23">
            <v>356.08043999999995</v>
          </cell>
          <cell r="FG23">
            <v>435.60927000000004</v>
          </cell>
          <cell r="FH23">
            <v>38.671599999999998</v>
          </cell>
          <cell r="FI23">
            <v>43.375999999999998</v>
          </cell>
          <cell r="FJ23">
            <v>7.3389600000000002</v>
          </cell>
          <cell r="FK23">
            <v>83.737409999999997</v>
          </cell>
          <cell r="FL23">
            <v>86.751999999999995</v>
          </cell>
          <cell r="FM23">
            <v>33.278080000000003</v>
          </cell>
          <cell r="FN23">
            <v>118.43771000000001</v>
          </cell>
          <cell r="FO23">
            <v>131.12799999999999</v>
          </cell>
          <cell r="FP23">
            <v>66.918050000000008</v>
          </cell>
          <cell r="FQ23">
            <v>159.25820999999999</v>
          </cell>
          <cell r="FR23">
            <v>175.70399999999998</v>
          </cell>
          <cell r="FS23">
            <v>94.638530000000003</v>
          </cell>
          <cell r="FT23">
            <v>208.53939000000003</v>
          </cell>
          <cell r="FU23">
            <v>219.08</v>
          </cell>
          <cell r="FV23">
            <v>122.80208</v>
          </cell>
          <cell r="FW23">
            <v>255.40546000000001</v>
          </cell>
          <cell r="FX23">
            <v>265.45599999999996</v>
          </cell>
          <cell r="FY23">
            <v>176.25488000000001</v>
          </cell>
          <cell r="FZ23">
            <v>309.45826</v>
          </cell>
          <cell r="GA23">
            <v>308.83199999999994</v>
          </cell>
          <cell r="GB23">
            <v>261.99820999999997</v>
          </cell>
          <cell r="GC23">
            <v>330.29450000000003</v>
          </cell>
          <cell r="GD23">
            <v>354.50799999999992</v>
          </cell>
          <cell r="GE23">
            <v>211.64015000000001</v>
          </cell>
          <cell r="GF23">
            <v>364.81950000000001</v>
          </cell>
          <cell r="GG23">
            <v>397.8839999999999</v>
          </cell>
          <cell r="GH23">
            <v>249.42141000000001</v>
          </cell>
          <cell r="GI23">
            <v>407.11885999999998</v>
          </cell>
          <cell r="GJ23">
            <v>444.26</v>
          </cell>
          <cell r="GK23">
            <v>395.36043999999998</v>
          </cell>
          <cell r="GL23">
            <v>439.61036000000001</v>
          </cell>
          <cell r="GM23">
            <v>487.63599999999985</v>
          </cell>
          <cell r="GN23">
            <v>437.96420000000001</v>
          </cell>
          <cell r="GO23">
            <v>481.59537999999998</v>
          </cell>
          <cell r="GP23">
            <v>531.01199999999983</v>
          </cell>
          <cell r="GQ23">
            <v>493.66710999999998</v>
          </cell>
          <cell r="GR23">
            <v>40.098419999999997</v>
          </cell>
          <cell r="GS23">
            <v>52.35371</v>
          </cell>
          <cell r="GT23">
            <v>38.671599999999998</v>
          </cell>
          <cell r="GU23">
            <v>79.103929999999991</v>
          </cell>
          <cell r="GV23">
            <v>104.70742</v>
          </cell>
          <cell r="GW23">
            <v>83.737409999999997</v>
          </cell>
          <cell r="GX23">
            <v>129.46948</v>
          </cell>
          <cell r="GY23">
            <v>158.06112999999999</v>
          </cell>
          <cell r="GZ23">
            <v>118.43771000000001</v>
          </cell>
          <cell r="HA23">
            <v>168.51992999999999</v>
          </cell>
          <cell r="HB23">
            <v>211.91484</v>
          </cell>
          <cell r="HC23">
            <v>159.25820999999999</v>
          </cell>
          <cell r="HD23">
            <v>216.08665999999999</v>
          </cell>
          <cell r="HE23">
            <v>264.26855</v>
          </cell>
          <cell r="HF23">
            <v>208.53939000000003</v>
          </cell>
          <cell r="HG23">
            <v>251.84604000000002</v>
          </cell>
          <cell r="HH23">
            <v>319.62225999999998</v>
          </cell>
          <cell r="HI23">
            <v>255.40546000000001</v>
          </cell>
          <cell r="HJ23">
            <v>302.00524999999999</v>
          </cell>
          <cell r="HK23">
            <v>371.97596999999996</v>
          </cell>
          <cell r="HL23">
            <v>309.45826</v>
          </cell>
          <cell r="HM23">
            <v>345.53996999999998</v>
          </cell>
          <cell r="HN23">
            <v>426.82967999999994</v>
          </cell>
          <cell r="HO23">
            <v>330.29450000000003</v>
          </cell>
          <cell r="HP23">
            <v>391.07652000000002</v>
          </cell>
          <cell r="HQ23">
            <v>479.18338999999992</v>
          </cell>
          <cell r="HR23">
            <v>364.81950000000001</v>
          </cell>
        </row>
        <row r="24">
          <cell r="S24">
            <v>15</v>
          </cell>
          <cell r="T24">
            <v>179.60924</v>
          </cell>
          <cell r="U24">
            <v>244</v>
          </cell>
          <cell r="V24">
            <v>93.930459999999982</v>
          </cell>
          <cell r="W24">
            <v>347.01164999999997</v>
          </cell>
          <cell r="X24">
            <v>488</v>
          </cell>
          <cell r="Y24">
            <v>366.25978000000003</v>
          </cell>
          <cell r="Z24">
            <v>513.63719000000003</v>
          </cell>
          <cell r="AA24">
            <v>733</v>
          </cell>
          <cell r="AB24">
            <v>500.71523999999999</v>
          </cell>
          <cell r="AC24">
            <v>634.83471000000009</v>
          </cell>
          <cell r="AD24">
            <v>977</v>
          </cell>
          <cell r="AE24">
            <v>810.07568000000003</v>
          </cell>
          <cell r="AF24">
            <v>932.74239</v>
          </cell>
          <cell r="AG24">
            <v>1464</v>
          </cell>
          <cell r="AH24">
            <v>1254.4531400000001</v>
          </cell>
          <cell r="AI24">
            <v>959.82483999999999</v>
          </cell>
          <cell r="AJ24">
            <v>1464</v>
          </cell>
          <cell r="AK24">
            <v>1254.4531400000001</v>
          </cell>
          <cell r="AL24">
            <v>1212.90029</v>
          </cell>
          <cell r="AM24">
            <v>1708</v>
          </cell>
          <cell r="AN24">
            <v>1509.9616300000002</v>
          </cell>
          <cell r="AO24">
            <v>1401.91849</v>
          </cell>
          <cell r="AP24">
            <v>1952</v>
          </cell>
          <cell r="AQ24">
            <v>1740.8980100000003</v>
          </cell>
          <cell r="AR24">
            <v>1605.2340900000002</v>
          </cell>
          <cell r="AS24">
            <v>2198</v>
          </cell>
          <cell r="AT24">
            <v>1974.6146900000001</v>
          </cell>
          <cell r="AU24">
            <v>1810.5670499999999</v>
          </cell>
          <cell r="AV24">
            <v>2442</v>
          </cell>
          <cell r="AW24">
            <v>2053.20102</v>
          </cell>
          <cell r="AX24">
            <v>2128.27837</v>
          </cell>
          <cell r="AY24">
            <v>2686</v>
          </cell>
          <cell r="AZ24">
            <v>2247.9546</v>
          </cell>
          <cell r="BA24">
            <v>2731.5176299999998</v>
          </cell>
          <cell r="BB24">
            <v>2929</v>
          </cell>
          <cell r="BC24">
            <v>2562.9614699999997</v>
          </cell>
          <cell r="BD24">
            <v>282.32104000000004</v>
          </cell>
          <cell r="BE24">
            <v>249.93976226250012</v>
          </cell>
          <cell r="BF24">
            <v>179.60924</v>
          </cell>
          <cell r="BG24">
            <v>603.29171999999994</v>
          </cell>
          <cell r="BH24">
            <v>499.87952452500025</v>
          </cell>
          <cell r="BI24">
            <v>347.01164999999997</v>
          </cell>
          <cell r="BJ24">
            <v>772.40333999999996</v>
          </cell>
          <cell r="BK24">
            <v>749.81928678750035</v>
          </cell>
          <cell r="BL24">
            <v>513.63719000000003</v>
          </cell>
          <cell r="BM24">
            <v>1007.8250700000001</v>
          </cell>
          <cell r="BN24">
            <v>999.7590490500005</v>
          </cell>
          <cell r="BO24">
            <v>634.83471000000009</v>
          </cell>
          <cell r="BP24">
            <v>1225.0090500000001</v>
          </cell>
          <cell r="BQ24">
            <v>1249.6988113125005</v>
          </cell>
          <cell r="BR24">
            <v>932.74239</v>
          </cell>
          <cell r="BS24">
            <v>1552.0474100000001</v>
          </cell>
          <cell r="BT24">
            <v>1499.6385735750007</v>
          </cell>
          <cell r="BU24">
            <v>959.82483999999999</v>
          </cell>
          <cell r="BV24">
            <v>1796.4549299999999</v>
          </cell>
          <cell r="BW24">
            <v>1749.5783358375008</v>
          </cell>
          <cell r="BX24">
            <v>1212.90029</v>
          </cell>
          <cell r="BY24">
            <v>2051.4657599999996</v>
          </cell>
          <cell r="BZ24">
            <v>1999.518098100001</v>
          </cell>
          <cell r="CA24">
            <v>1401.91849</v>
          </cell>
          <cell r="CB24">
            <v>2273.0380699999996</v>
          </cell>
          <cell r="CC24">
            <v>2249.4578603625009</v>
          </cell>
          <cell r="CD24">
            <v>1605.2340900000002</v>
          </cell>
          <cell r="CE24">
            <v>2496.7266999999997</v>
          </cell>
          <cell r="CF24">
            <v>2499.3976226250011</v>
          </cell>
          <cell r="CG24">
            <v>1810.5670499999999</v>
          </cell>
          <cell r="CH24">
            <v>2515.9898900000003</v>
          </cell>
          <cell r="CI24">
            <v>2749.3373848875012</v>
          </cell>
          <cell r="CJ24">
            <v>2128.27837</v>
          </cell>
          <cell r="CK24">
            <v>2846.1953800000001</v>
          </cell>
          <cell r="CL24">
            <v>2749.3373848875012</v>
          </cell>
          <cell r="CM24">
            <v>2128.27837</v>
          </cell>
          <cell r="CN24">
            <v>124.46339000000002</v>
          </cell>
          <cell r="CO24">
            <v>263.66050010553334</v>
          </cell>
          <cell r="CP24">
            <v>282.32104000000004</v>
          </cell>
          <cell r="CQ24">
            <v>430.93853999999999</v>
          </cell>
          <cell r="CR24">
            <v>527.32100021106669</v>
          </cell>
          <cell r="CS24">
            <v>603.29171999999994</v>
          </cell>
          <cell r="CT24">
            <v>666.65343999999993</v>
          </cell>
          <cell r="CU24">
            <v>790.98150031659998</v>
          </cell>
          <cell r="CV24">
            <v>772.40333999999996</v>
          </cell>
          <cell r="CW24">
            <v>919.50870000000009</v>
          </cell>
          <cell r="CX24">
            <v>1054.6420004221334</v>
          </cell>
          <cell r="CY24">
            <v>1007.8250700000001</v>
          </cell>
          <cell r="CZ24">
            <v>1319.6301799999999</v>
          </cell>
          <cell r="DA24">
            <v>1318.3025005276668</v>
          </cell>
          <cell r="DB24">
            <v>1225.0090500000001</v>
          </cell>
          <cell r="DC24">
            <v>1555.3608100000001</v>
          </cell>
          <cell r="DD24">
            <v>1581.9630006332002</v>
          </cell>
          <cell r="DE24">
            <v>1552.0474100000001</v>
          </cell>
          <cell r="DF24">
            <v>1907.41632</v>
          </cell>
          <cell r="DG24">
            <v>1845.6235007387336</v>
          </cell>
          <cell r="DH24">
            <v>1796.4549299999999</v>
          </cell>
          <cell r="DI24">
            <v>2179.6561400000001</v>
          </cell>
          <cell r="DJ24">
            <v>2109.2840008442668</v>
          </cell>
          <cell r="DK24">
            <v>2051.4657599999996</v>
          </cell>
          <cell r="DL24">
            <v>2360.2868000000003</v>
          </cell>
          <cell r="DM24">
            <v>2372.9445009497999</v>
          </cell>
          <cell r="DN24">
            <v>2273.0380699999996</v>
          </cell>
          <cell r="DO24">
            <v>2796.64777</v>
          </cell>
          <cell r="DP24">
            <v>2636.6050010553331</v>
          </cell>
          <cell r="DQ24">
            <v>2496.7266999999997</v>
          </cell>
          <cell r="DR24">
            <v>3102.4084800000001</v>
          </cell>
          <cell r="DS24">
            <v>2900.2655011608663</v>
          </cell>
          <cell r="DT24">
            <v>2515.9898900000003</v>
          </cell>
          <cell r="DU24">
            <v>3291.1010100000003</v>
          </cell>
          <cell r="DV24">
            <v>3163.9260012663995</v>
          </cell>
          <cell r="DW24">
            <v>2846.1953800000001</v>
          </cell>
          <cell r="DX24">
            <v>319.02123000000006</v>
          </cell>
          <cell r="DY24">
            <v>245.41325999999998</v>
          </cell>
          <cell r="DZ24">
            <v>124.46339000000002</v>
          </cell>
          <cell r="EA24">
            <v>593.17147</v>
          </cell>
          <cell r="EB24">
            <v>480.67652999999996</v>
          </cell>
          <cell r="EC24">
            <v>430.93853999999999</v>
          </cell>
          <cell r="ED24">
            <v>871.55368999999996</v>
          </cell>
          <cell r="EE24">
            <v>726.53978999999993</v>
          </cell>
          <cell r="EF24">
            <v>666.65343999999993</v>
          </cell>
          <cell r="EG24">
            <v>1161.0575299999998</v>
          </cell>
          <cell r="EH24">
            <v>970.45304999999985</v>
          </cell>
          <cell r="EI24">
            <v>919.50870000000009</v>
          </cell>
          <cell r="EJ24">
            <v>1390.4488899999999</v>
          </cell>
          <cell r="EK24">
            <v>1226.4806899999999</v>
          </cell>
          <cell r="EL24">
            <v>1319.6301799999999</v>
          </cell>
          <cell r="EM24">
            <v>1544.2446299999999</v>
          </cell>
          <cell r="EN24">
            <v>1462.8983199999998</v>
          </cell>
          <cell r="EO24">
            <v>1555.3608100000001</v>
          </cell>
          <cell r="EP24">
            <v>1765.4301</v>
          </cell>
          <cell r="EQ24">
            <v>1701.6509499999997</v>
          </cell>
          <cell r="ER24">
            <v>1907.41632</v>
          </cell>
          <cell r="ES24">
            <v>2057.3437599999997</v>
          </cell>
          <cell r="ET24">
            <v>1953.7285899999997</v>
          </cell>
          <cell r="EU24">
            <v>2179.6561400000001</v>
          </cell>
          <cell r="EV24">
            <v>2274.85185</v>
          </cell>
          <cell r="EW24">
            <v>2196.6918499999997</v>
          </cell>
          <cell r="EX24">
            <v>2360.2868000000003</v>
          </cell>
          <cell r="EY24">
            <v>2536.3042400000004</v>
          </cell>
          <cell r="EZ24">
            <v>2446.3431099999998</v>
          </cell>
          <cell r="FA24">
            <v>2796.64777</v>
          </cell>
          <cell r="FB24">
            <v>2760.3758599999996</v>
          </cell>
          <cell r="FC24">
            <v>2681.7563799999998</v>
          </cell>
          <cell r="FD24">
            <v>3102.4084800000001</v>
          </cell>
          <cell r="FE24">
            <v>3258.6254200000003</v>
          </cell>
          <cell r="FF24">
            <v>2917.1696399999996</v>
          </cell>
          <cell r="FG24">
            <v>3291.1010100000003</v>
          </cell>
          <cell r="FH24">
            <v>303.37120999999996</v>
          </cell>
          <cell r="FI24">
            <v>231.83385000000004</v>
          </cell>
          <cell r="FJ24">
            <v>319.02123000000006</v>
          </cell>
          <cell r="FK24">
            <v>554.99000999999998</v>
          </cell>
          <cell r="FL24">
            <v>484.31771000000003</v>
          </cell>
          <cell r="FM24">
            <v>593.17147</v>
          </cell>
          <cell r="FN24">
            <v>688.37495999999999</v>
          </cell>
          <cell r="FO24">
            <v>716.40156999999999</v>
          </cell>
          <cell r="FP24">
            <v>871.55368999999996</v>
          </cell>
          <cell r="FQ24">
            <v>999.90064000000007</v>
          </cell>
          <cell r="FR24">
            <v>948.98542999999995</v>
          </cell>
          <cell r="FS24">
            <v>1161.0575299999998</v>
          </cell>
          <cell r="FT24">
            <v>1141.0758299999998</v>
          </cell>
          <cell r="FU24">
            <v>1180.1320000000001</v>
          </cell>
          <cell r="FV24">
            <v>1390.4488899999999</v>
          </cell>
          <cell r="FW24">
            <v>1403.6570800000002</v>
          </cell>
          <cell r="FX24">
            <v>1431.72856</v>
          </cell>
          <cell r="FY24">
            <v>1544.2446299999999</v>
          </cell>
          <cell r="FZ24">
            <v>1830.6476799999998</v>
          </cell>
          <cell r="GA24">
            <v>1687.7251200000001</v>
          </cell>
          <cell r="GB24">
            <v>1765.4301</v>
          </cell>
          <cell r="GC24">
            <v>2055.9661499999997</v>
          </cell>
          <cell r="GD24">
            <v>1919.9716900000001</v>
          </cell>
          <cell r="GE24">
            <v>2057.3437599999997</v>
          </cell>
          <cell r="GF24">
            <v>2188.2910499999998</v>
          </cell>
          <cell r="GG24">
            <v>2172.2555499999999</v>
          </cell>
          <cell r="GH24">
            <v>2274.85185</v>
          </cell>
          <cell r="GI24">
            <v>2442.41842</v>
          </cell>
          <cell r="GJ24">
            <v>2404.2394099999997</v>
          </cell>
          <cell r="GK24">
            <v>2536.3042400000004</v>
          </cell>
          <cell r="GL24">
            <v>2683.7651799999999</v>
          </cell>
          <cell r="GM24">
            <v>2636.0232699999997</v>
          </cell>
          <cell r="GN24">
            <v>2760.3758599999996</v>
          </cell>
          <cell r="GO24">
            <v>2881.3496600000003</v>
          </cell>
          <cell r="GP24">
            <v>2866.9871199999998</v>
          </cell>
          <cell r="GQ24">
            <v>3258.6254200000003</v>
          </cell>
          <cell r="GR24">
            <v>250.9563</v>
          </cell>
          <cell r="GS24">
            <v>251.17242999999999</v>
          </cell>
          <cell r="GT24">
            <v>303.37120999999996</v>
          </cell>
          <cell r="GU24">
            <v>470.0607599999999</v>
          </cell>
          <cell r="GV24">
            <v>502.64440000000002</v>
          </cell>
          <cell r="GW24">
            <v>554.99000999999998</v>
          </cell>
          <cell r="GX24">
            <v>704.96087</v>
          </cell>
          <cell r="GY24">
            <v>754.15685000000008</v>
          </cell>
          <cell r="GZ24">
            <v>688.37495999999999</v>
          </cell>
          <cell r="HA24">
            <v>872.31058000000007</v>
          </cell>
          <cell r="HB24">
            <v>1005.3292000000001</v>
          </cell>
          <cell r="HC24">
            <v>999.90064000000007</v>
          </cell>
          <cell r="HD24">
            <v>955.74721999999997</v>
          </cell>
          <cell r="HE24">
            <v>1270.9846600000001</v>
          </cell>
          <cell r="HF24">
            <v>1141.0758299999998</v>
          </cell>
          <cell r="HG24">
            <v>1257.5836299999999</v>
          </cell>
          <cell r="HH24">
            <v>1542.3004800000001</v>
          </cell>
          <cell r="HI24">
            <v>1403.6570800000002</v>
          </cell>
          <cell r="HJ24">
            <v>1392.07719</v>
          </cell>
          <cell r="HK24">
            <v>1807.61634</v>
          </cell>
          <cell r="HL24">
            <v>1830.6476799999998</v>
          </cell>
          <cell r="HM24">
            <v>1679.2964899999999</v>
          </cell>
          <cell r="HN24">
            <v>2058.4317500000002</v>
          </cell>
          <cell r="HO24">
            <v>2055.9661499999997</v>
          </cell>
          <cell r="HP24">
            <v>1907.7609600000001</v>
          </cell>
          <cell r="HQ24">
            <v>2310.0042100000001</v>
          </cell>
          <cell r="HR24">
            <v>2188.2910499999998</v>
          </cell>
        </row>
        <row r="25">
          <cell r="S25">
            <v>16</v>
          </cell>
          <cell r="T25">
            <v>493.82522</v>
          </cell>
          <cell r="U25">
            <v>543</v>
          </cell>
          <cell r="V25">
            <v>326.13598999999999</v>
          </cell>
          <cell r="W25">
            <v>1056.1631299999999</v>
          </cell>
          <cell r="X25">
            <v>985.58800000000008</v>
          </cell>
          <cell r="Y25">
            <v>705.27366000000006</v>
          </cell>
          <cell r="Z25">
            <v>1665.5479399999999</v>
          </cell>
          <cell r="AA25">
            <v>1513.5320000000002</v>
          </cell>
          <cell r="AB25">
            <v>1254.2843299999997</v>
          </cell>
          <cell r="AC25">
            <v>2126.1297</v>
          </cell>
          <cell r="AD25">
            <v>1972.576</v>
          </cell>
          <cell r="AE25">
            <v>1661.8947899999998</v>
          </cell>
          <cell r="AF25">
            <v>2640.3601600000002</v>
          </cell>
          <cell r="AG25">
            <v>3017.364</v>
          </cell>
          <cell r="AH25">
            <v>2728.1968099999999</v>
          </cell>
          <cell r="AI25">
            <v>3104.7428100000002</v>
          </cell>
          <cell r="AJ25">
            <v>3017.364</v>
          </cell>
          <cell r="AK25">
            <v>2728.1968099999999</v>
          </cell>
          <cell r="AL25">
            <v>3787.99224</v>
          </cell>
          <cell r="AM25">
            <v>3484.308</v>
          </cell>
          <cell r="AN25">
            <v>3245.2191700000003</v>
          </cell>
          <cell r="AO25">
            <v>4230.3804700000001</v>
          </cell>
          <cell r="AP25">
            <v>3944.9520000000002</v>
          </cell>
          <cell r="AQ25">
            <v>3701.4775600000007</v>
          </cell>
          <cell r="AR25">
            <v>4595.2130999999999</v>
          </cell>
          <cell r="AS25">
            <v>4464.4960000000001</v>
          </cell>
          <cell r="AT25">
            <v>3973.62788</v>
          </cell>
          <cell r="AU25">
            <v>5091.0786100000005</v>
          </cell>
          <cell r="AV25">
            <v>4931.74</v>
          </cell>
          <cell r="AW25">
            <v>4677.0906400000003</v>
          </cell>
          <cell r="AX25">
            <v>5375.5874199999989</v>
          </cell>
          <cell r="AY25">
            <v>5407.6839999999993</v>
          </cell>
          <cell r="AZ25">
            <v>5075.5257700000002</v>
          </cell>
          <cell r="BA25">
            <v>5846.2146499999999</v>
          </cell>
          <cell r="BB25">
            <v>6048.1279999999988</v>
          </cell>
          <cell r="BC25">
            <v>6237.3495800000001</v>
          </cell>
          <cell r="BD25">
            <v>294.98274000000004</v>
          </cell>
          <cell r="BE25">
            <v>379.70536515895839</v>
          </cell>
          <cell r="BF25">
            <v>493.82522</v>
          </cell>
          <cell r="BG25">
            <v>695.33859999999993</v>
          </cell>
          <cell r="BH25">
            <v>759.41073031791677</v>
          </cell>
          <cell r="BI25">
            <v>1056.1631299999999</v>
          </cell>
          <cell r="BJ25">
            <v>1130.8046899999997</v>
          </cell>
          <cell r="BK25">
            <v>1139.1160954768752</v>
          </cell>
          <cell r="BL25">
            <v>1665.5479399999999</v>
          </cell>
          <cell r="BM25">
            <v>1432.0095899999999</v>
          </cell>
          <cell r="BN25">
            <v>1518.8214606358335</v>
          </cell>
          <cell r="BO25">
            <v>2126.1297</v>
          </cell>
          <cell r="BP25">
            <v>1752.6120599999999</v>
          </cell>
          <cell r="BQ25">
            <v>1898.5268257947919</v>
          </cell>
          <cell r="BR25">
            <v>2640.3601600000002</v>
          </cell>
          <cell r="BS25">
            <v>2092.9334799999997</v>
          </cell>
          <cell r="BT25">
            <v>2278.2321909537504</v>
          </cell>
          <cell r="BU25">
            <v>3104.7428100000002</v>
          </cell>
          <cell r="BV25">
            <v>2470.0524600000003</v>
          </cell>
          <cell r="BW25">
            <v>2657.937556112709</v>
          </cell>
          <cell r="BX25">
            <v>3787.99224</v>
          </cell>
          <cell r="BY25">
            <v>3397.8375599999995</v>
          </cell>
          <cell r="BZ25">
            <v>3037.6429212716675</v>
          </cell>
          <cell r="CA25">
            <v>4230.3804700000001</v>
          </cell>
          <cell r="CB25">
            <v>3688.8551399999997</v>
          </cell>
          <cell r="CC25">
            <v>3417.3482864306261</v>
          </cell>
          <cell r="CD25">
            <v>4595.2130999999999</v>
          </cell>
          <cell r="CE25">
            <v>4129.0138099999995</v>
          </cell>
          <cell r="CF25">
            <v>3797.0536515895847</v>
          </cell>
          <cell r="CG25">
            <v>5091.0786100000005</v>
          </cell>
          <cell r="CH25">
            <v>4567.6359300000004</v>
          </cell>
          <cell r="CI25">
            <v>4176.7590167485432</v>
          </cell>
          <cell r="CJ25">
            <v>5375.5874199999989</v>
          </cell>
          <cell r="CK25">
            <v>5437.5917200000004</v>
          </cell>
          <cell r="CL25">
            <v>4176.7590167485432</v>
          </cell>
          <cell r="CM25">
            <v>5375.5874199999989</v>
          </cell>
          <cell r="CN25">
            <v>312.14930000000004</v>
          </cell>
          <cell r="CO25">
            <v>454.34278136926673</v>
          </cell>
          <cell r="CP25">
            <v>294.98274000000004</v>
          </cell>
          <cell r="CQ25">
            <v>653.30165999999997</v>
          </cell>
          <cell r="CR25">
            <v>908.68556273853346</v>
          </cell>
          <cell r="CS25">
            <v>695.33859999999993</v>
          </cell>
          <cell r="CT25">
            <v>843.72001999999998</v>
          </cell>
          <cell r="CU25">
            <v>1237.0283441078002</v>
          </cell>
          <cell r="CV25">
            <v>1130.8046899999997</v>
          </cell>
          <cell r="CW25">
            <v>1243.2322399999998</v>
          </cell>
          <cell r="CX25">
            <v>1649.3711254770669</v>
          </cell>
          <cell r="CY25">
            <v>1432.0095899999999</v>
          </cell>
          <cell r="CZ25">
            <v>1535.2051499999998</v>
          </cell>
          <cell r="DA25">
            <v>2061.7139068463339</v>
          </cell>
          <cell r="DB25">
            <v>1752.6120599999999</v>
          </cell>
          <cell r="DC25">
            <v>1607.5973400000003</v>
          </cell>
          <cell r="DD25">
            <v>2474.0566882156008</v>
          </cell>
          <cell r="DE25">
            <v>2092.9334799999997</v>
          </cell>
          <cell r="DF25">
            <v>1918.2054899999998</v>
          </cell>
          <cell r="DG25">
            <v>2886.3994695848678</v>
          </cell>
          <cell r="DH25">
            <v>2470.0524600000003</v>
          </cell>
          <cell r="DI25">
            <v>2200.4027700000001</v>
          </cell>
          <cell r="DJ25">
            <v>3298.7422509541348</v>
          </cell>
          <cell r="DK25">
            <v>3397.8375599999995</v>
          </cell>
          <cell r="DL25">
            <v>2422.2812599999997</v>
          </cell>
          <cell r="DM25">
            <v>3711.0850323234017</v>
          </cell>
          <cell r="DN25">
            <v>3688.8551399999997</v>
          </cell>
          <cell r="DO25">
            <v>2630.51325</v>
          </cell>
          <cell r="DP25">
            <v>4123.4278136926687</v>
          </cell>
          <cell r="DQ25">
            <v>4129.0138099999995</v>
          </cell>
          <cell r="DR25">
            <v>2882.15949</v>
          </cell>
          <cell r="DS25">
            <v>4535.7705950619356</v>
          </cell>
          <cell r="DT25">
            <v>4567.6359300000004</v>
          </cell>
          <cell r="DU25">
            <v>3287.8144300000004</v>
          </cell>
          <cell r="DV25">
            <v>4948.1133764312026</v>
          </cell>
          <cell r="DW25">
            <v>5437.5917200000004</v>
          </cell>
          <cell r="DX25">
            <v>203.94585000000001</v>
          </cell>
          <cell r="DY25">
            <v>309.28019</v>
          </cell>
          <cell r="DZ25">
            <v>312.14930000000004</v>
          </cell>
          <cell r="EA25">
            <v>495.80225999999999</v>
          </cell>
          <cell r="EB25">
            <v>609.19691</v>
          </cell>
          <cell r="EC25">
            <v>653.30165999999997</v>
          </cell>
          <cell r="ED25">
            <v>685.04438000000005</v>
          </cell>
          <cell r="EE25">
            <v>893.0636300000001</v>
          </cell>
          <cell r="EF25">
            <v>843.72001999999998</v>
          </cell>
          <cell r="EG25">
            <v>974.25121999999999</v>
          </cell>
          <cell r="EH25">
            <v>1312.1678500000003</v>
          </cell>
          <cell r="EI25">
            <v>1243.2322399999998</v>
          </cell>
          <cell r="EJ25">
            <v>1195.7691299999999</v>
          </cell>
          <cell r="EK25">
            <v>1594.4984700000002</v>
          </cell>
          <cell r="EL25">
            <v>1535.2051499999998</v>
          </cell>
          <cell r="EM25">
            <v>1440.7640900000001</v>
          </cell>
          <cell r="EN25">
            <v>1888.7040900000002</v>
          </cell>
          <cell r="EO25">
            <v>1607.5973400000003</v>
          </cell>
          <cell r="EP25">
            <v>1721.2625</v>
          </cell>
          <cell r="EQ25">
            <v>2161.8722100000005</v>
          </cell>
          <cell r="ER25">
            <v>1918.2054899999998</v>
          </cell>
          <cell r="ES25">
            <v>1952.3672200000003</v>
          </cell>
          <cell r="ET25">
            <v>2436.5403300000007</v>
          </cell>
          <cell r="EU25">
            <v>2200.4027700000001</v>
          </cell>
          <cell r="EV25">
            <v>2321.17526</v>
          </cell>
          <cell r="EW25">
            <v>2718.8070500000008</v>
          </cell>
          <cell r="EX25">
            <v>2422.2812599999997</v>
          </cell>
          <cell r="EY25">
            <v>2557.9895900000001</v>
          </cell>
          <cell r="EZ25">
            <v>2997.4741000000008</v>
          </cell>
          <cell r="FA25">
            <v>2630.51325</v>
          </cell>
          <cell r="FB25">
            <v>2809.8429500000002</v>
          </cell>
          <cell r="FC25">
            <v>3275.3408200000008</v>
          </cell>
          <cell r="FD25">
            <v>2882.15949</v>
          </cell>
          <cell r="FE25">
            <v>3322.2106800000001</v>
          </cell>
          <cell r="FF25">
            <v>3567.8450400000011</v>
          </cell>
          <cell r="FG25">
            <v>3287.8144300000004</v>
          </cell>
          <cell r="FH25">
            <v>252.69185999999999</v>
          </cell>
          <cell r="FI25">
            <v>254.95911000000001</v>
          </cell>
          <cell r="FJ25">
            <v>203.94585000000001</v>
          </cell>
          <cell r="FK25">
            <v>522.17624999999998</v>
          </cell>
          <cell r="FL25">
            <v>514.16822000000002</v>
          </cell>
          <cell r="FM25">
            <v>495.80225999999999</v>
          </cell>
          <cell r="FN25">
            <v>775.37617</v>
          </cell>
          <cell r="FO25">
            <v>786.42732000000001</v>
          </cell>
          <cell r="FP25">
            <v>685.04438000000005</v>
          </cell>
          <cell r="FQ25">
            <v>1065.3413899999998</v>
          </cell>
          <cell r="FR25">
            <v>1049.2864300000001</v>
          </cell>
          <cell r="FS25">
            <v>974.25121999999999</v>
          </cell>
          <cell r="FT25">
            <v>1318.8471000000002</v>
          </cell>
          <cell r="FU25">
            <v>1319.1055700000002</v>
          </cell>
          <cell r="FV25">
            <v>1195.7691299999999</v>
          </cell>
          <cell r="FW25">
            <v>1736.3719300000002</v>
          </cell>
          <cell r="FX25">
            <v>1587.3747100000003</v>
          </cell>
          <cell r="FY25">
            <v>1440.7640900000001</v>
          </cell>
          <cell r="FZ25">
            <v>2069.7749600000002</v>
          </cell>
          <cell r="GA25">
            <v>1842.1938500000003</v>
          </cell>
          <cell r="GB25">
            <v>1721.2625</v>
          </cell>
          <cell r="GC25">
            <v>2304.7617600000003</v>
          </cell>
          <cell r="GD25">
            <v>2103.6129900000005</v>
          </cell>
          <cell r="GE25">
            <v>1952.3672200000003</v>
          </cell>
          <cell r="GF25">
            <v>2636.5894800000001</v>
          </cell>
          <cell r="GG25">
            <v>2370.4637400000006</v>
          </cell>
          <cell r="GH25">
            <v>2321.17526</v>
          </cell>
          <cell r="GI25">
            <v>2931.1002299999996</v>
          </cell>
          <cell r="GJ25">
            <v>2642.3895000000007</v>
          </cell>
          <cell r="GK25">
            <v>2557.9895900000001</v>
          </cell>
          <cell r="GL25">
            <v>3139.6938499999997</v>
          </cell>
          <cell r="GM25">
            <v>2906.0486100000007</v>
          </cell>
          <cell r="GN25">
            <v>2809.8429500000002</v>
          </cell>
          <cell r="GO25">
            <v>3433.3438900000001</v>
          </cell>
          <cell r="GP25">
            <v>3168.7126400000006</v>
          </cell>
          <cell r="GQ25">
            <v>3322.2106800000001</v>
          </cell>
          <cell r="GR25">
            <v>269.91798000000006</v>
          </cell>
          <cell r="GS25">
            <v>283.15356999999995</v>
          </cell>
          <cell r="GT25">
            <v>252.69185999999999</v>
          </cell>
          <cell r="GU25">
            <v>593.49165000000005</v>
          </cell>
          <cell r="GV25">
            <v>572.55709000000002</v>
          </cell>
          <cell r="GW25">
            <v>522.17624999999998</v>
          </cell>
          <cell r="GX25">
            <v>835.93300000000022</v>
          </cell>
          <cell r="GY25">
            <v>867.86066000000005</v>
          </cell>
          <cell r="GZ25">
            <v>775.37617</v>
          </cell>
          <cell r="HA25">
            <v>1092.5288600000001</v>
          </cell>
          <cell r="HB25">
            <v>1174.1142199999999</v>
          </cell>
          <cell r="HC25">
            <v>1065.3413899999998</v>
          </cell>
          <cell r="HD25">
            <v>1464.71676</v>
          </cell>
          <cell r="HE25">
            <v>1483.90941</v>
          </cell>
          <cell r="HF25">
            <v>1318.8471000000002</v>
          </cell>
          <cell r="HG25">
            <v>1747.0114300000005</v>
          </cell>
          <cell r="HH25">
            <v>1774.85463</v>
          </cell>
          <cell r="HI25">
            <v>1736.3719300000002</v>
          </cell>
          <cell r="HJ25">
            <v>1949.80411</v>
          </cell>
          <cell r="HK25">
            <v>2065.8498600000003</v>
          </cell>
          <cell r="HL25">
            <v>2069.7749600000002</v>
          </cell>
          <cell r="HM25">
            <v>2261.6712700000003</v>
          </cell>
          <cell r="HN25">
            <v>2348.8450500000004</v>
          </cell>
          <cell r="HO25">
            <v>2304.7617600000003</v>
          </cell>
          <cell r="HP25">
            <v>2544.79531</v>
          </cell>
          <cell r="HQ25">
            <v>2639.4986100000006</v>
          </cell>
          <cell r="HR25">
            <v>2636.5894800000001</v>
          </cell>
        </row>
        <row r="26">
          <cell r="S26">
            <v>16.5</v>
          </cell>
          <cell r="CN26">
            <v>90.43916999999999</v>
          </cell>
          <cell r="CO26">
            <v>0</v>
          </cell>
          <cell r="CP26">
            <v>0</v>
          </cell>
          <cell r="CQ26">
            <v>212.63123999999999</v>
          </cell>
          <cell r="CR26">
            <v>0</v>
          </cell>
          <cell r="CS26">
            <v>0</v>
          </cell>
          <cell r="CT26">
            <v>315.66811999999999</v>
          </cell>
          <cell r="CU26">
            <v>0</v>
          </cell>
          <cell r="CV26">
            <v>0</v>
          </cell>
          <cell r="CW26">
            <v>412.13469000000003</v>
          </cell>
          <cell r="CX26">
            <v>0</v>
          </cell>
          <cell r="CY26">
            <v>0</v>
          </cell>
          <cell r="CZ26">
            <v>664.86487</v>
          </cell>
          <cell r="DA26">
            <v>0</v>
          </cell>
          <cell r="DB26">
            <v>0</v>
          </cell>
          <cell r="DC26">
            <v>896.67973000000006</v>
          </cell>
          <cell r="DD26">
            <v>0</v>
          </cell>
          <cell r="DE26">
            <v>0</v>
          </cell>
          <cell r="DF26">
            <v>1063.66526</v>
          </cell>
          <cell r="DG26">
            <v>0</v>
          </cell>
          <cell r="DH26">
            <v>0</v>
          </cell>
          <cell r="DI26">
            <v>1231.99371</v>
          </cell>
          <cell r="DJ26">
            <v>0</v>
          </cell>
          <cell r="DK26">
            <v>0</v>
          </cell>
          <cell r="DL26">
            <v>1375.59925</v>
          </cell>
          <cell r="DM26">
            <v>0</v>
          </cell>
          <cell r="DN26">
            <v>0</v>
          </cell>
          <cell r="DO26">
            <v>1570.24161</v>
          </cell>
          <cell r="DP26">
            <v>0</v>
          </cell>
          <cell r="DQ26">
            <v>0</v>
          </cell>
          <cell r="DR26">
            <v>1734.55143</v>
          </cell>
          <cell r="DS26">
            <v>0</v>
          </cell>
          <cell r="DT26">
            <v>0</v>
          </cell>
          <cell r="DU26">
            <v>1891.2007700000001</v>
          </cell>
          <cell r="DV26">
            <v>0</v>
          </cell>
          <cell r="DW26">
            <v>0</v>
          </cell>
          <cell r="DX26">
            <v>137.99728000000002</v>
          </cell>
          <cell r="DY26">
            <v>137.70145000000002</v>
          </cell>
          <cell r="DZ26">
            <v>92.995999999999995</v>
          </cell>
          <cell r="EA26">
            <v>251.46805000000001</v>
          </cell>
          <cell r="EB26">
            <v>275.30290000000002</v>
          </cell>
          <cell r="EC26">
            <v>215.227</v>
          </cell>
          <cell r="ED26">
            <v>410.59115999999995</v>
          </cell>
          <cell r="EE26">
            <v>421.30435</v>
          </cell>
          <cell r="EF26">
            <v>318.36399999999998</v>
          </cell>
          <cell r="EG26">
            <v>565.69331999999997</v>
          </cell>
          <cell r="EH26">
            <v>568.75580000000002</v>
          </cell>
          <cell r="EI26">
            <v>412.13469000000003</v>
          </cell>
          <cell r="EJ26">
            <v>730.94650999999999</v>
          </cell>
          <cell r="EK26">
            <v>710.60329999999999</v>
          </cell>
          <cell r="EL26">
            <v>664.86487</v>
          </cell>
          <cell r="EM26">
            <v>910.39064999999994</v>
          </cell>
          <cell r="EN26">
            <v>875.55079999999998</v>
          </cell>
          <cell r="EO26">
            <v>896.67973000000006</v>
          </cell>
          <cell r="EP26">
            <v>1065.2059899999999</v>
          </cell>
          <cell r="EQ26">
            <v>1036.5482999999999</v>
          </cell>
          <cell r="ER26">
            <v>1063.66526</v>
          </cell>
          <cell r="ES26">
            <v>1213.5936700000002</v>
          </cell>
          <cell r="ET26">
            <v>1179.9957999999999</v>
          </cell>
          <cell r="EU26">
            <v>1231.99371</v>
          </cell>
          <cell r="EV26">
            <v>1343.2724599999997</v>
          </cell>
          <cell r="EW26">
            <v>1318.2472499999999</v>
          </cell>
          <cell r="EX26">
            <v>1375.59925</v>
          </cell>
          <cell r="EY26">
            <v>1502.6483199999998</v>
          </cell>
          <cell r="EZ26">
            <v>1458.3987</v>
          </cell>
          <cell r="FA26">
            <v>1570.24161</v>
          </cell>
          <cell r="FB26">
            <v>1685.7167899999997</v>
          </cell>
          <cell r="FC26">
            <v>1617.9301499999999</v>
          </cell>
          <cell r="FD26">
            <v>1734.55143</v>
          </cell>
          <cell r="FE26">
            <v>2003.2917500000001</v>
          </cell>
          <cell r="FF26">
            <v>1784.6116</v>
          </cell>
          <cell r="FG26">
            <v>1891.2007700000001</v>
          </cell>
          <cell r="FH26">
            <v>183.79803000000001</v>
          </cell>
          <cell r="FI26">
            <v>152.35181</v>
          </cell>
          <cell r="FJ26">
            <v>137.99728000000002</v>
          </cell>
          <cell r="FK26">
            <v>334.55606999999998</v>
          </cell>
          <cell r="FL26">
            <v>312.99559999999997</v>
          </cell>
          <cell r="FM26">
            <v>251.46805000000001</v>
          </cell>
          <cell r="FN26">
            <v>474.09177</v>
          </cell>
          <cell r="FO26">
            <v>471.62236999999993</v>
          </cell>
          <cell r="FP26">
            <v>410.59115999999995</v>
          </cell>
          <cell r="FQ26">
            <v>637.41077999999993</v>
          </cell>
          <cell r="FR26">
            <v>624.82413999999994</v>
          </cell>
          <cell r="FS26">
            <v>565.69331999999997</v>
          </cell>
          <cell r="FT26">
            <v>831.79322000000002</v>
          </cell>
          <cell r="FU26">
            <v>826.52541999999994</v>
          </cell>
          <cell r="FV26">
            <v>730.94650999999999</v>
          </cell>
          <cell r="FW26">
            <v>984.7677799999999</v>
          </cell>
          <cell r="FX26">
            <v>994.59371999999996</v>
          </cell>
          <cell r="FY26">
            <v>910.39064999999994</v>
          </cell>
          <cell r="FZ26">
            <v>1150.3543</v>
          </cell>
          <cell r="GA26">
            <v>1148.3950199999999</v>
          </cell>
          <cell r="GB26">
            <v>1065.2059899999999</v>
          </cell>
          <cell r="GC26">
            <v>1299.9012399999999</v>
          </cell>
          <cell r="GD26">
            <v>1305.3962999999999</v>
          </cell>
          <cell r="GE26">
            <v>1213.5936700000002</v>
          </cell>
          <cell r="GF26">
            <v>1452.9738599999998</v>
          </cell>
          <cell r="GG26">
            <v>1464.6730699999998</v>
          </cell>
          <cell r="GH26">
            <v>1343.2724599999997</v>
          </cell>
          <cell r="GI26">
            <v>1603.5950499999999</v>
          </cell>
          <cell r="GJ26">
            <v>1625.5668399999997</v>
          </cell>
          <cell r="GK26">
            <v>1502.6483199999998</v>
          </cell>
          <cell r="GL26">
            <v>1796.8382099999999</v>
          </cell>
          <cell r="GM26">
            <v>1823.0185899999997</v>
          </cell>
          <cell r="GN26">
            <v>1685.7167899999997</v>
          </cell>
          <cell r="GO26">
            <v>2013.4868999999999</v>
          </cell>
          <cell r="GP26">
            <v>1976.7453599999997</v>
          </cell>
          <cell r="GQ26">
            <v>2003.2917500000001</v>
          </cell>
          <cell r="GR26">
            <v>127.68433999999999</v>
          </cell>
          <cell r="GS26">
            <v>144.16822000000002</v>
          </cell>
          <cell r="GT26">
            <v>183.79803000000001</v>
          </cell>
          <cell r="GU26">
            <v>267.22028</v>
          </cell>
          <cell r="GV26">
            <v>291.38629000000003</v>
          </cell>
          <cell r="GW26">
            <v>334.55606999999998</v>
          </cell>
          <cell r="GX26">
            <v>418.32974000000007</v>
          </cell>
          <cell r="GY26">
            <v>453.32254</v>
          </cell>
          <cell r="GZ26">
            <v>474.09177</v>
          </cell>
          <cell r="HA26">
            <v>549.13677000000007</v>
          </cell>
          <cell r="HB26">
            <v>610.29070999999999</v>
          </cell>
          <cell r="HC26">
            <v>637.41077999999993</v>
          </cell>
          <cell r="HD26">
            <v>748.29548999999997</v>
          </cell>
          <cell r="HE26">
            <v>818.1437699999999</v>
          </cell>
          <cell r="HF26">
            <v>831.79322000000002</v>
          </cell>
          <cell r="HG26">
            <v>872.79169999999999</v>
          </cell>
          <cell r="HH26">
            <v>974.56493999999998</v>
          </cell>
          <cell r="HI26">
            <v>984.7677799999999</v>
          </cell>
          <cell r="HJ26">
            <v>1000.4623399999998</v>
          </cell>
          <cell r="HK26">
            <v>1128.61799</v>
          </cell>
          <cell r="HL26">
            <v>1150.3543</v>
          </cell>
          <cell r="HM26">
            <v>1160.4646399999999</v>
          </cell>
          <cell r="HN26">
            <v>1276.2210599999999</v>
          </cell>
          <cell r="HO26">
            <v>1299.9012399999999</v>
          </cell>
          <cell r="HP26">
            <v>1304.5219299999999</v>
          </cell>
          <cell r="HQ26">
            <v>1434.8072299999999</v>
          </cell>
          <cell r="HR26">
            <v>1452.9738599999998</v>
          </cell>
        </row>
        <row r="27">
          <cell r="S27">
            <v>16.75</v>
          </cell>
          <cell r="FE27">
            <v>306.89522999999997</v>
          </cell>
          <cell r="FF27">
            <v>0</v>
          </cell>
          <cell r="FG27">
            <v>0</v>
          </cell>
          <cell r="FH27">
            <v>0</v>
          </cell>
          <cell r="FI27">
            <v>0</v>
          </cell>
          <cell r="FJ27">
            <v>0</v>
          </cell>
          <cell r="FK27">
            <v>0</v>
          </cell>
          <cell r="FL27">
            <v>0</v>
          </cell>
          <cell r="FM27">
            <v>0</v>
          </cell>
          <cell r="FN27">
            <v>0</v>
          </cell>
          <cell r="FO27">
            <v>0</v>
          </cell>
          <cell r="FP27">
            <v>0</v>
          </cell>
          <cell r="FQ27">
            <v>0</v>
          </cell>
          <cell r="FR27">
            <v>0</v>
          </cell>
          <cell r="FS27">
            <v>0</v>
          </cell>
          <cell r="FT27">
            <v>0</v>
          </cell>
          <cell r="FU27">
            <v>0</v>
          </cell>
          <cell r="FV27">
            <v>0</v>
          </cell>
          <cell r="FW27">
            <v>0</v>
          </cell>
          <cell r="FX27">
            <v>0</v>
          </cell>
          <cell r="FY27">
            <v>0</v>
          </cell>
          <cell r="FZ27">
            <v>0</v>
          </cell>
          <cell r="GA27">
            <v>0</v>
          </cell>
          <cell r="GB27">
            <v>0</v>
          </cell>
          <cell r="GC27">
            <v>0</v>
          </cell>
          <cell r="GD27">
            <v>0</v>
          </cell>
          <cell r="GE27">
            <v>0</v>
          </cell>
          <cell r="GF27">
            <v>0</v>
          </cell>
          <cell r="GG27">
            <v>0</v>
          </cell>
          <cell r="GH27">
            <v>0</v>
          </cell>
          <cell r="GI27">
            <v>0</v>
          </cell>
          <cell r="GJ27">
            <v>0</v>
          </cell>
          <cell r="GK27">
            <v>0</v>
          </cell>
          <cell r="GL27">
            <v>0</v>
          </cell>
          <cell r="GM27">
            <v>0</v>
          </cell>
          <cell r="GN27">
            <v>0</v>
          </cell>
          <cell r="GO27">
            <v>0</v>
          </cell>
          <cell r="GP27">
            <v>0</v>
          </cell>
          <cell r="GQ27">
            <v>306.89522999999997</v>
          </cell>
          <cell r="GR27">
            <v>0</v>
          </cell>
          <cell r="GS27">
            <v>0</v>
          </cell>
          <cell r="GT27">
            <v>0</v>
          </cell>
          <cell r="GU27">
            <v>0</v>
          </cell>
          <cell r="GV27">
            <v>0</v>
          </cell>
          <cell r="GW27">
            <v>0</v>
          </cell>
          <cell r="GX27">
            <v>0</v>
          </cell>
          <cell r="GY27">
            <v>0</v>
          </cell>
          <cell r="GZ27">
            <v>0</v>
          </cell>
          <cell r="HA27">
            <v>0</v>
          </cell>
          <cell r="HB27">
            <v>0</v>
          </cell>
          <cell r="HC27">
            <v>0</v>
          </cell>
          <cell r="HD27">
            <v>0</v>
          </cell>
          <cell r="HE27">
            <v>0</v>
          </cell>
          <cell r="HF27">
            <v>0</v>
          </cell>
          <cell r="HG27">
            <v>0</v>
          </cell>
          <cell r="HH27">
            <v>0</v>
          </cell>
          <cell r="HI27">
            <v>0</v>
          </cell>
          <cell r="HJ27">
            <v>0</v>
          </cell>
          <cell r="HK27">
            <v>0</v>
          </cell>
          <cell r="HL27">
            <v>0</v>
          </cell>
          <cell r="HM27">
            <v>0</v>
          </cell>
          <cell r="HN27">
            <v>0</v>
          </cell>
          <cell r="HO27">
            <v>0</v>
          </cell>
          <cell r="HP27">
            <v>0</v>
          </cell>
          <cell r="HQ27">
            <v>0</v>
          </cell>
          <cell r="HR27">
            <v>0</v>
          </cell>
        </row>
        <row r="28">
          <cell r="S28">
            <v>17</v>
          </cell>
          <cell r="T28">
            <v>31.497499999999999</v>
          </cell>
          <cell r="U28">
            <v>44.674999999999997</v>
          </cell>
          <cell r="V28">
            <v>38.167909999999999</v>
          </cell>
          <cell r="W28">
            <v>70.644970000000001</v>
          </cell>
          <cell r="X28">
            <v>90</v>
          </cell>
          <cell r="Y28">
            <v>75.534670000000006</v>
          </cell>
          <cell r="Z28">
            <v>159.50197</v>
          </cell>
          <cell r="AA28">
            <v>135</v>
          </cell>
          <cell r="AB28">
            <v>114.05134</v>
          </cell>
          <cell r="AC28">
            <v>200.72997000000001</v>
          </cell>
          <cell r="AD28">
            <v>179</v>
          </cell>
          <cell r="AE28">
            <v>152.56801000000002</v>
          </cell>
          <cell r="AF28">
            <v>241.92997</v>
          </cell>
          <cell r="AG28">
            <v>269</v>
          </cell>
          <cell r="AH28">
            <v>225.04566</v>
          </cell>
          <cell r="AI28">
            <v>283.23296999999997</v>
          </cell>
          <cell r="AJ28">
            <v>269</v>
          </cell>
          <cell r="AK28">
            <v>225.04566</v>
          </cell>
          <cell r="AL28">
            <v>282.70670999999999</v>
          </cell>
          <cell r="AM28">
            <v>313</v>
          </cell>
          <cell r="AN28">
            <v>265.14758</v>
          </cell>
          <cell r="AO28">
            <v>328.02070999999995</v>
          </cell>
          <cell r="AP28">
            <v>357</v>
          </cell>
          <cell r="AQ28">
            <v>306.41406000000001</v>
          </cell>
          <cell r="AR28">
            <v>299.52985999999999</v>
          </cell>
          <cell r="AS28">
            <v>403</v>
          </cell>
          <cell r="AT28">
            <v>346.66154000000006</v>
          </cell>
          <cell r="AU28">
            <v>345.69286000000005</v>
          </cell>
          <cell r="AV28">
            <v>448</v>
          </cell>
          <cell r="AW28">
            <v>386.90904</v>
          </cell>
          <cell r="AX28">
            <v>349.65673000000004</v>
          </cell>
          <cell r="AY28">
            <v>492</v>
          </cell>
          <cell r="AZ28">
            <v>427.15652999999998</v>
          </cell>
          <cell r="BA28">
            <v>419.90845999999999</v>
          </cell>
          <cell r="BB28">
            <v>537</v>
          </cell>
          <cell r="BC28">
            <v>462.68868999999995</v>
          </cell>
          <cell r="BD28">
            <v>40.734000000000002</v>
          </cell>
          <cell r="BE28">
            <v>39.799999999999997</v>
          </cell>
          <cell r="BF28">
            <v>31.497499999999999</v>
          </cell>
          <cell r="BG28">
            <v>81.492999999999995</v>
          </cell>
          <cell r="BH28">
            <v>79.599999999999994</v>
          </cell>
          <cell r="BI28">
            <v>70.644970000000001</v>
          </cell>
          <cell r="BJ28">
            <v>114.01300000000001</v>
          </cell>
          <cell r="BK28">
            <v>119.4</v>
          </cell>
          <cell r="BL28">
            <v>159.50197</v>
          </cell>
          <cell r="BM28">
            <v>154.785</v>
          </cell>
          <cell r="BN28">
            <v>159.19999999999999</v>
          </cell>
          <cell r="BO28">
            <v>200.72997000000001</v>
          </cell>
          <cell r="BP28">
            <v>195.471</v>
          </cell>
          <cell r="BQ28">
            <v>199</v>
          </cell>
          <cell r="BR28">
            <v>241.92997</v>
          </cell>
          <cell r="BS28">
            <v>223.798</v>
          </cell>
          <cell r="BT28">
            <v>238.8</v>
          </cell>
          <cell r="BU28">
            <v>283.23296999999997</v>
          </cell>
          <cell r="BV28">
            <v>276.98599999999999</v>
          </cell>
          <cell r="BW28">
            <v>278.60000000000002</v>
          </cell>
          <cell r="BX28">
            <v>282.70670999999999</v>
          </cell>
          <cell r="BY28">
            <v>317.25599999999997</v>
          </cell>
          <cell r="BZ28">
            <v>318.39999999999998</v>
          </cell>
          <cell r="CA28">
            <v>328.02070999999995</v>
          </cell>
          <cell r="CB28">
            <v>349.21600000000001</v>
          </cell>
          <cell r="CC28">
            <v>358.2</v>
          </cell>
          <cell r="CD28">
            <v>299.52985999999999</v>
          </cell>
          <cell r="CE28">
            <v>381.49</v>
          </cell>
          <cell r="CF28">
            <v>398</v>
          </cell>
          <cell r="CG28">
            <v>345.69286000000005</v>
          </cell>
          <cell r="CH28">
            <v>414.38499999999999</v>
          </cell>
          <cell r="CI28">
            <v>437.8</v>
          </cell>
          <cell r="CJ28">
            <v>349.65673000000004</v>
          </cell>
          <cell r="CK28">
            <v>439.86005</v>
          </cell>
          <cell r="CL28">
            <v>437.8</v>
          </cell>
          <cell r="CM28">
            <v>349.65673000000004</v>
          </cell>
          <cell r="CN28">
            <v>37.317999999999998</v>
          </cell>
          <cell r="CO28">
            <v>39.594079999999998</v>
          </cell>
          <cell r="CP28">
            <v>40.734000000000002</v>
          </cell>
          <cell r="CQ28">
            <v>74.655000000000001</v>
          </cell>
          <cell r="CR28">
            <v>79.18817</v>
          </cell>
          <cell r="CS28">
            <v>81.492999999999995</v>
          </cell>
          <cell r="CT28">
            <v>112.119</v>
          </cell>
          <cell r="CU28">
            <v>118.78225</v>
          </cell>
          <cell r="CV28">
            <v>114.01300000000001</v>
          </cell>
          <cell r="CW28">
            <v>149.48699999999999</v>
          </cell>
          <cell r="CX28">
            <v>158.37633</v>
          </cell>
          <cell r="CY28">
            <v>154.785</v>
          </cell>
          <cell r="CZ28">
            <v>187.34</v>
          </cell>
          <cell r="DA28">
            <v>197.97041999999999</v>
          </cell>
          <cell r="DB28">
            <v>195.471</v>
          </cell>
          <cell r="DC28">
            <v>224.95500000000001</v>
          </cell>
          <cell r="DD28">
            <v>237.56449999999998</v>
          </cell>
          <cell r="DE28">
            <v>223.798</v>
          </cell>
          <cell r="DF28">
            <v>262.68299999999999</v>
          </cell>
          <cell r="DG28">
            <v>277.15857999999997</v>
          </cell>
          <cell r="DH28">
            <v>276.98599999999999</v>
          </cell>
          <cell r="DI28">
            <v>301.21199999999999</v>
          </cell>
          <cell r="DJ28">
            <v>316.75266999999997</v>
          </cell>
          <cell r="DK28">
            <v>317.25599999999997</v>
          </cell>
          <cell r="DL28">
            <v>374.69499999999999</v>
          </cell>
          <cell r="DM28">
            <v>356.34674999999999</v>
          </cell>
          <cell r="DN28">
            <v>349.21600000000001</v>
          </cell>
          <cell r="DO28">
            <v>408.97699999999998</v>
          </cell>
          <cell r="DP28">
            <v>395.94083000000001</v>
          </cell>
          <cell r="DQ28">
            <v>381.49</v>
          </cell>
          <cell r="DR28">
            <v>443.39299999999997</v>
          </cell>
          <cell r="DS28">
            <v>435.53492</v>
          </cell>
          <cell r="DT28">
            <v>414.38499999999999</v>
          </cell>
          <cell r="DU28">
            <v>461.23838000000001</v>
          </cell>
          <cell r="DV28">
            <v>475.12900000000002</v>
          </cell>
          <cell r="DW28">
            <v>439.86005</v>
          </cell>
          <cell r="DX28">
            <v>41.134</v>
          </cell>
          <cell r="DY28">
            <v>41.25</v>
          </cell>
          <cell r="DZ28">
            <v>37.317999999999998</v>
          </cell>
          <cell r="EA28">
            <v>82.391999999999996</v>
          </cell>
          <cell r="EB28">
            <v>82.5</v>
          </cell>
          <cell r="EC28">
            <v>74.655000000000001</v>
          </cell>
          <cell r="ED28">
            <v>121.47</v>
          </cell>
          <cell r="EE28">
            <v>123.75</v>
          </cell>
          <cell r="EF28">
            <v>112.119</v>
          </cell>
          <cell r="EG28">
            <v>163.14903000000001</v>
          </cell>
          <cell r="EH28">
            <v>165</v>
          </cell>
          <cell r="EI28">
            <v>149.48699999999999</v>
          </cell>
          <cell r="EJ28">
            <v>203.97003000000001</v>
          </cell>
          <cell r="EK28">
            <v>206.25</v>
          </cell>
          <cell r="EL28">
            <v>187.34</v>
          </cell>
          <cell r="EM28">
            <v>244.94302999999999</v>
          </cell>
          <cell r="EN28">
            <v>247.5</v>
          </cell>
          <cell r="EO28">
            <v>224.95500000000001</v>
          </cell>
          <cell r="EP28">
            <v>292.70006999999998</v>
          </cell>
          <cell r="EQ28">
            <v>288.75</v>
          </cell>
          <cell r="ER28">
            <v>262.68299999999999</v>
          </cell>
          <cell r="ES28">
            <v>334.32810999999998</v>
          </cell>
          <cell r="ET28">
            <v>330</v>
          </cell>
          <cell r="EU28">
            <v>301.21199999999999</v>
          </cell>
          <cell r="EV28">
            <v>375.86615</v>
          </cell>
          <cell r="EW28">
            <v>371.25</v>
          </cell>
          <cell r="EX28">
            <v>374.69499999999999</v>
          </cell>
          <cell r="EY28">
            <v>417.53019</v>
          </cell>
          <cell r="EZ28">
            <v>412.5</v>
          </cell>
          <cell r="FA28">
            <v>408.97699999999998</v>
          </cell>
          <cell r="FB28">
            <v>459.08422999999999</v>
          </cell>
          <cell r="FC28">
            <v>453.75</v>
          </cell>
          <cell r="FD28">
            <v>443.39299999999997</v>
          </cell>
          <cell r="FE28">
            <v>469.59103999999996</v>
          </cell>
          <cell r="FF28">
            <v>495</v>
          </cell>
          <cell r="FG28">
            <v>461.23838000000001</v>
          </cell>
          <cell r="FH28">
            <v>39.947000000000003</v>
          </cell>
          <cell r="FI28">
            <v>40.58334</v>
          </cell>
          <cell r="FJ28">
            <v>41.134</v>
          </cell>
          <cell r="FK28">
            <v>80.025999999999996</v>
          </cell>
          <cell r="FL28">
            <v>81.166679999999999</v>
          </cell>
          <cell r="FM28">
            <v>82.391999999999996</v>
          </cell>
          <cell r="FN28">
            <v>121.12902</v>
          </cell>
          <cell r="FO28">
            <v>121.75002000000001</v>
          </cell>
          <cell r="FP28">
            <v>121.47</v>
          </cell>
          <cell r="FQ28">
            <v>161.62102000000002</v>
          </cell>
          <cell r="FR28">
            <v>162.33336</v>
          </cell>
          <cell r="FS28">
            <v>163.14903000000001</v>
          </cell>
          <cell r="FT28">
            <v>200.21502000000001</v>
          </cell>
          <cell r="FU28">
            <v>202.91669999999999</v>
          </cell>
          <cell r="FV28">
            <v>203.97003000000001</v>
          </cell>
          <cell r="FW28">
            <v>240.27701999999999</v>
          </cell>
          <cell r="FX28">
            <v>243.50003999999998</v>
          </cell>
          <cell r="FY28">
            <v>244.94302999999999</v>
          </cell>
          <cell r="FZ28">
            <v>280.21002000000004</v>
          </cell>
          <cell r="GA28">
            <v>284.08337999999998</v>
          </cell>
          <cell r="GB28">
            <v>292.70006999999998</v>
          </cell>
          <cell r="GC28">
            <v>339.47406999999998</v>
          </cell>
          <cell r="GD28">
            <v>324.66672</v>
          </cell>
          <cell r="GE28">
            <v>334.32810999999998</v>
          </cell>
          <cell r="GF28">
            <v>382.20507000000003</v>
          </cell>
          <cell r="GG28">
            <v>365.25006000000002</v>
          </cell>
          <cell r="GH28">
            <v>375.86615</v>
          </cell>
          <cell r="GI28">
            <v>424.79606999999999</v>
          </cell>
          <cell r="GJ28">
            <v>405.83340000000004</v>
          </cell>
          <cell r="GK28">
            <v>417.53019</v>
          </cell>
          <cell r="GL28">
            <v>398.41507000000001</v>
          </cell>
          <cell r="GM28">
            <v>446.41674000000006</v>
          </cell>
          <cell r="GN28">
            <v>459.08422999999999</v>
          </cell>
          <cell r="GO28">
            <v>442.64635999999996</v>
          </cell>
          <cell r="GP28">
            <v>487.00008000000008</v>
          </cell>
          <cell r="GQ28">
            <v>469.59103999999996</v>
          </cell>
          <cell r="GR28">
            <v>39.362000000000002</v>
          </cell>
          <cell r="GS28">
            <v>37.241659999999996</v>
          </cell>
          <cell r="GT28">
            <v>39.947000000000003</v>
          </cell>
          <cell r="GU28">
            <v>79.448809999999995</v>
          </cell>
          <cell r="GV28">
            <v>74.483319999999992</v>
          </cell>
          <cell r="GW28">
            <v>80.025999999999996</v>
          </cell>
          <cell r="GX28">
            <v>118.99981</v>
          </cell>
          <cell r="GY28">
            <v>111.72497999999999</v>
          </cell>
          <cell r="GZ28">
            <v>121.12902</v>
          </cell>
          <cell r="HA28">
            <v>158.57881</v>
          </cell>
          <cell r="HB28">
            <v>148.96663999999998</v>
          </cell>
          <cell r="HC28">
            <v>161.62102000000002</v>
          </cell>
          <cell r="HD28">
            <v>198.13480999999999</v>
          </cell>
          <cell r="HE28">
            <v>186.20829999999998</v>
          </cell>
          <cell r="HF28">
            <v>200.21502000000001</v>
          </cell>
          <cell r="HG28">
            <v>237.68280999999999</v>
          </cell>
          <cell r="HH28">
            <v>223.44995999999998</v>
          </cell>
          <cell r="HI28">
            <v>240.27701999999999</v>
          </cell>
          <cell r="HJ28">
            <v>277.64281</v>
          </cell>
          <cell r="HK28">
            <v>260.69161999999994</v>
          </cell>
          <cell r="HL28">
            <v>280.21002000000004</v>
          </cell>
          <cell r="HM28">
            <v>318.38141000000002</v>
          </cell>
          <cell r="HN28">
            <v>297.93327999999997</v>
          </cell>
          <cell r="HO28">
            <v>339.47406999999998</v>
          </cell>
          <cell r="HP28">
            <v>353.24541000000005</v>
          </cell>
          <cell r="HQ28">
            <v>335.17493999999999</v>
          </cell>
          <cell r="HR28">
            <v>382.20507000000003</v>
          </cell>
        </row>
        <row r="29">
          <cell r="S29">
            <v>18</v>
          </cell>
          <cell r="T29">
            <v>738.50162999999998</v>
          </cell>
          <cell r="U29">
            <v>856.67499999999995</v>
          </cell>
          <cell r="V29">
            <v>471.80119999999999</v>
          </cell>
          <cell r="W29">
            <v>1525.4842100000001</v>
          </cell>
          <cell r="X29">
            <v>1613.5880000000002</v>
          </cell>
          <cell r="Y29">
            <v>1183.81232</v>
          </cell>
          <cell r="Z29">
            <v>2408.8551400000001</v>
          </cell>
          <cell r="AA29">
            <v>2456.5320000000002</v>
          </cell>
          <cell r="AB29">
            <v>1929.5872199999997</v>
          </cell>
          <cell r="AC29">
            <v>3072.0592899999997</v>
          </cell>
          <cell r="AD29">
            <v>3228.576</v>
          </cell>
          <cell r="AE29">
            <v>2702.4732399999998</v>
          </cell>
          <cell r="AF29">
            <v>3950.46702</v>
          </cell>
          <cell r="AG29">
            <v>4901.3639999999996</v>
          </cell>
          <cell r="AH29">
            <v>4327.6780499999995</v>
          </cell>
          <cell r="AI29">
            <v>4495.8407400000006</v>
          </cell>
          <cell r="AJ29">
            <v>4901.3639999999996</v>
          </cell>
          <cell r="AK29">
            <v>4327.6780499999995</v>
          </cell>
          <cell r="AL29">
            <v>5446.9622600000012</v>
          </cell>
          <cell r="AM29">
            <v>5681.308</v>
          </cell>
          <cell r="AN29">
            <v>5165.3003900000003</v>
          </cell>
          <cell r="AO29">
            <v>6156.3405000000002</v>
          </cell>
          <cell r="AP29">
            <v>6454.9520000000002</v>
          </cell>
          <cell r="AQ29">
            <v>5914.073260000001</v>
          </cell>
          <cell r="AR29">
            <v>6724.7088299999996</v>
          </cell>
          <cell r="AS29">
            <v>7292.4960000000001</v>
          </cell>
          <cell r="AT29">
            <v>6474.7501199999997</v>
          </cell>
          <cell r="AU29">
            <v>7527.4331000000002</v>
          </cell>
          <cell r="AV29">
            <v>8073.74</v>
          </cell>
          <cell r="AW29">
            <v>7323.2241400000003</v>
          </cell>
          <cell r="AX29">
            <v>8164.9853899999989</v>
          </cell>
          <cell r="AY29">
            <v>8862.6839999999993</v>
          </cell>
          <cell r="AZ29">
            <v>7976.4277500000007</v>
          </cell>
          <cell r="BA29">
            <v>9350.1542200000004</v>
          </cell>
          <cell r="BB29">
            <v>9817.1279999999988</v>
          </cell>
          <cell r="BC29">
            <v>9531.7212099999997</v>
          </cell>
          <cell r="BD29">
            <v>641.00966000000005</v>
          </cell>
          <cell r="BE29">
            <v>700.14758158812515</v>
          </cell>
          <cell r="BF29">
            <v>738.50162999999998</v>
          </cell>
          <cell r="BG29">
            <v>1422.7911199999999</v>
          </cell>
          <cell r="BH29">
            <v>1400.2951631762503</v>
          </cell>
          <cell r="BI29">
            <v>1525.4842099999998</v>
          </cell>
          <cell r="BJ29">
            <v>2082.6640899999998</v>
          </cell>
          <cell r="BK29">
            <v>2100.4427447643757</v>
          </cell>
          <cell r="BL29">
            <v>2408.8551399999997</v>
          </cell>
          <cell r="BM29">
            <v>2688.9727800000001</v>
          </cell>
          <cell r="BN29">
            <v>2800.5903263525006</v>
          </cell>
          <cell r="BO29">
            <v>3072.0592899999997</v>
          </cell>
          <cell r="BP29">
            <v>3293.8051</v>
          </cell>
          <cell r="BQ29">
            <v>3500.7379079406255</v>
          </cell>
          <cell r="BR29">
            <v>3950.46702</v>
          </cell>
          <cell r="BS29">
            <v>4013.7308699999994</v>
          </cell>
          <cell r="BT29">
            <v>4200.8854895287514</v>
          </cell>
          <cell r="BU29">
            <v>4495.8407400000006</v>
          </cell>
          <cell r="BV29">
            <v>4713.18959</v>
          </cell>
          <cell r="BW29">
            <v>4901.0330711168772</v>
          </cell>
          <cell r="BX29">
            <v>5446.9622600000002</v>
          </cell>
          <cell r="BY29">
            <v>5961.9138799999992</v>
          </cell>
          <cell r="BZ29">
            <v>5601.1806527050012</v>
          </cell>
          <cell r="CA29">
            <v>6156.3404999999993</v>
          </cell>
          <cell r="CB29">
            <v>6545.084789999999</v>
          </cell>
          <cell r="CC29">
            <v>6301.328234293127</v>
          </cell>
          <cell r="CD29">
            <v>6724.7088299999996</v>
          </cell>
          <cell r="CE29">
            <v>7265.5870399999985</v>
          </cell>
          <cell r="CF29">
            <v>7001.4758158812529</v>
          </cell>
          <cell r="CG29">
            <v>7527.4331000000011</v>
          </cell>
          <cell r="CH29">
            <v>7819.3706100000009</v>
          </cell>
          <cell r="CI29">
            <v>7701.6233974693778</v>
          </cell>
          <cell r="CJ29">
            <v>8164.9853899999989</v>
          </cell>
          <cell r="CK29">
            <v>9068.7468000000008</v>
          </cell>
          <cell r="CL29">
            <v>7701.6233974693778</v>
          </cell>
          <cell r="CM29">
            <v>8164.9853899999989</v>
          </cell>
          <cell r="CN29">
            <v>589.21203000000003</v>
          </cell>
          <cell r="CO29">
            <v>790.19827814146663</v>
          </cell>
          <cell r="CP29">
            <v>641.00966000000005</v>
          </cell>
          <cell r="CQ29">
            <v>1421.67877</v>
          </cell>
          <cell r="CR29">
            <v>1580.3965662829332</v>
          </cell>
          <cell r="CS29">
            <v>1422.7911199999999</v>
          </cell>
          <cell r="CT29">
            <v>2016.0538399999998</v>
          </cell>
          <cell r="CU29">
            <v>2244.5948444244004</v>
          </cell>
          <cell r="CV29">
            <v>2082.6640899999998</v>
          </cell>
          <cell r="CW29">
            <v>2833.73515</v>
          </cell>
          <cell r="CX29">
            <v>2992.7931225658667</v>
          </cell>
          <cell r="CY29">
            <v>2688.9727800000001</v>
          </cell>
          <cell r="CZ29">
            <v>3851.9319000000005</v>
          </cell>
          <cell r="DA29">
            <v>3740.9914107073341</v>
          </cell>
          <cell r="DB29">
            <v>3293.8051</v>
          </cell>
          <cell r="DC29">
            <v>4472.7694799999999</v>
          </cell>
          <cell r="DD29">
            <v>4489.1896888488018</v>
          </cell>
          <cell r="DE29">
            <v>4013.7308699999994</v>
          </cell>
          <cell r="DF29">
            <v>5370.2827800000005</v>
          </cell>
          <cell r="DG29">
            <v>5237.3879669902681</v>
          </cell>
          <cell r="DH29">
            <v>4713.18959</v>
          </cell>
          <cell r="DI29">
            <v>6164.2545300000002</v>
          </cell>
          <cell r="DJ29">
            <v>5985.586255131735</v>
          </cell>
          <cell r="DK29">
            <v>5961.9138799999992</v>
          </cell>
          <cell r="DL29">
            <v>6812.7923900000005</v>
          </cell>
          <cell r="DM29">
            <v>6733.7845332732013</v>
          </cell>
          <cell r="DN29">
            <v>6545.084789999999</v>
          </cell>
          <cell r="DO29">
            <v>7714.6660000000002</v>
          </cell>
          <cell r="DP29">
            <v>7481.9828114146676</v>
          </cell>
          <cell r="DQ29">
            <v>7265.5870399999985</v>
          </cell>
          <cell r="DR29">
            <v>8584.0775900000008</v>
          </cell>
          <cell r="DS29">
            <v>8230.1810995561355</v>
          </cell>
          <cell r="DT29">
            <v>7819.3706100000009</v>
          </cell>
          <cell r="DU29">
            <v>9373.8470900000011</v>
          </cell>
          <cell r="DV29">
            <v>8978.3793776976017</v>
          </cell>
          <cell r="DW29">
            <v>9068.7468000000008</v>
          </cell>
          <cell r="DX29">
            <v>709.65193000000011</v>
          </cell>
          <cell r="DY29">
            <v>763.31826999999998</v>
          </cell>
          <cell r="DZ29">
            <v>589.21203000000003</v>
          </cell>
          <cell r="EA29">
            <v>1456.4813000000001</v>
          </cell>
          <cell r="EB29">
            <v>1507.0230799999999</v>
          </cell>
          <cell r="EC29">
            <v>1421.67877</v>
          </cell>
          <cell r="ED29">
            <v>2167.0182</v>
          </cell>
          <cell r="EE29">
            <v>2253.6778800000002</v>
          </cell>
          <cell r="EF29">
            <v>2016.0538399999998</v>
          </cell>
          <cell r="EG29">
            <v>2958.7896299999998</v>
          </cell>
          <cell r="EH29">
            <v>3135.0701799999997</v>
          </cell>
          <cell r="EI29">
            <v>2828.58484</v>
          </cell>
          <cell r="EJ29">
            <v>3643.9366399999994</v>
          </cell>
          <cell r="EK29">
            <v>3886.19931</v>
          </cell>
          <cell r="EL29">
            <v>3846.7357699999998</v>
          </cell>
          <cell r="EM29">
            <v>4316.59728</v>
          </cell>
          <cell r="EN29">
            <v>4652.6934300000003</v>
          </cell>
          <cell r="EO29">
            <v>4466.8782099999999</v>
          </cell>
          <cell r="EP29">
            <v>5106.5968700000003</v>
          </cell>
          <cell r="EQ29">
            <v>5396.5350500000004</v>
          </cell>
          <cell r="ER29">
            <v>5364.3230400000002</v>
          </cell>
          <cell r="ES29">
            <v>5769.2729100000006</v>
          </cell>
          <cell r="ET29">
            <v>6137.6516799999999</v>
          </cell>
          <cell r="EU29">
            <v>6158.1142400000008</v>
          </cell>
          <cell r="EV29">
            <v>6564.5871299999999</v>
          </cell>
          <cell r="EW29">
            <v>6872.0564800000011</v>
          </cell>
          <cell r="EX29">
            <v>6806.5186400000002</v>
          </cell>
          <cell r="EY29">
            <v>7409.8327800000015</v>
          </cell>
          <cell r="EZ29">
            <v>7611.4496099999997</v>
          </cell>
          <cell r="FA29">
            <v>7708.2836100000004</v>
          </cell>
          <cell r="FB29">
            <v>8152.9840299999996</v>
          </cell>
          <cell r="FC29">
            <v>8355.1844200000014</v>
          </cell>
          <cell r="FD29">
            <v>8577.4920199999997</v>
          </cell>
          <cell r="FE29">
            <v>9854.2812300000005</v>
          </cell>
          <cell r="FF29">
            <v>9120.7067200000001</v>
          </cell>
          <cell r="FG29">
            <v>9366.9638600000017</v>
          </cell>
          <cell r="FH29">
            <v>818.47969999999998</v>
          </cell>
          <cell r="FI29">
            <v>723.10410999999999</v>
          </cell>
          <cell r="FJ29">
            <v>709.43732000000011</v>
          </cell>
          <cell r="FK29">
            <v>1575.4857399999999</v>
          </cell>
          <cell r="FL29">
            <v>1479.40021</v>
          </cell>
          <cell r="FM29">
            <v>1456.11186</v>
          </cell>
          <cell r="FN29">
            <v>2177.4096299999997</v>
          </cell>
          <cell r="FO29">
            <v>2227.3292799999999</v>
          </cell>
          <cell r="FP29">
            <v>2155.57728</v>
          </cell>
          <cell r="FQ29">
            <v>3023.5320399999996</v>
          </cell>
          <cell r="FR29">
            <v>2961.1333600000003</v>
          </cell>
          <cell r="FS29">
            <v>2958.7896299999998</v>
          </cell>
          <cell r="FT29">
            <v>3700.4705599999998</v>
          </cell>
          <cell r="FU29">
            <v>3747.7596899999999</v>
          </cell>
          <cell r="FV29">
            <v>3643.9366399999994</v>
          </cell>
          <cell r="FW29">
            <v>4620.4792699999998</v>
          </cell>
          <cell r="FX29">
            <v>4522.6530300000004</v>
          </cell>
          <cell r="FY29">
            <v>4316.59728</v>
          </cell>
          <cell r="FZ29">
            <v>5640.4452200000005</v>
          </cell>
          <cell r="GA29">
            <v>5271.22937</v>
          </cell>
          <cell r="GB29">
            <v>5106.5968700000003</v>
          </cell>
          <cell r="GC29">
            <v>6330.3977199999999</v>
          </cell>
          <cell r="GD29">
            <v>6008.1557000000003</v>
          </cell>
          <cell r="GE29">
            <v>5769.2729100000006</v>
          </cell>
          <cell r="GF29">
            <v>7024.87896</v>
          </cell>
          <cell r="GG29">
            <v>6770.5264200000011</v>
          </cell>
          <cell r="GH29">
            <v>6564.5871299999999</v>
          </cell>
          <cell r="GI29">
            <v>7809.0286299999998</v>
          </cell>
          <cell r="GJ29">
            <v>7522.2891499999996</v>
          </cell>
          <cell r="GK29">
            <v>7409.8327800000015</v>
          </cell>
          <cell r="GL29">
            <v>8458.3226699999996</v>
          </cell>
          <cell r="GM29">
            <v>8299.1432100000002</v>
          </cell>
          <cell r="GN29">
            <v>8152.9840299999996</v>
          </cell>
          <cell r="GO29">
            <v>9252.4221900000011</v>
          </cell>
          <cell r="GP29">
            <v>9030.4571999999989</v>
          </cell>
          <cell r="GQ29">
            <v>9854.2812300000005</v>
          </cell>
          <cell r="GR29">
            <v>728.01904000000002</v>
          </cell>
          <cell r="GS29">
            <v>768.08958999999993</v>
          </cell>
          <cell r="GT29">
            <v>818.47969999999998</v>
          </cell>
          <cell r="GU29">
            <v>1489.3254300000001</v>
          </cell>
          <cell r="GV29">
            <v>1545.7785200000001</v>
          </cell>
          <cell r="GW29">
            <v>1575.4857399999999</v>
          </cell>
          <cell r="GX29">
            <v>2207.6929</v>
          </cell>
          <cell r="GY29">
            <v>2345.1261600000003</v>
          </cell>
          <cell r="GZ29">
            <v>2177.4096299999997</v>
          </cell>
          <cell r="HA29">
            <v>2841.0749500000002</v>
          </cell>
          <cell r="HB29">
            <v>3150.6156100000003</v>
          </cell>
          <cell r="HC29">
            <v>3023.5320399999996</v>
          </cell>
          <cell r="HD29">
            <v>3582.9809399999999</v>
          </cell>
          <cell r="HE29">
            <v>4023.5146899999995</v>
          </cell>
          <cell r="HF29">
            <v>3700.4705599999998</v>
          </cell>
          <cell r="HG29">
            <v>4366.9156100000009</v>
          </cell>
          <cell r="HH29">
            <v>4834.7922699999999</v>
          </cell>
          <cell r="HI29">
            <v>4620.4792699999998</v>
          </cell>
          <cell r="HJ29">
            <v>4921.9917000000005</v>
          </cell>
          <cell r="HK29">
            <v>5634.7517799999996</v>
          </cell>
          <cell r="HL29">
            <v>5640.4452200000005</v>
          </cell>
          <cell r="HM29">
            <v>5765.3537800000004</v>
          </cell>
          <cell r="HN29">
            <v>6408.2608200000004</v>
          </cell>
          <cell r="HO29">
            <v>6330.3977199999999</v>
          </cell>
          <cell r="HP29">
            <v>6501.40013</v>
          </cell>
          <cell r="HQ29">
            <v>7198.6683800000001</v>
          </cell>
          <cell r="HR29">
            <v>7024.87896</v>
          </cell>
        </row>
        <row r="30">
          <cell r="S30">
            <v>19</v>
          </cell>
        </row>
        <row r="31">
          <cell r="S31">
            <v>20</v>
          </cell>
          <cell r="T31">
            <v>269.39341999999999</v>
          </cell>
          <cell r="U31">
            <v>267.2</v>
          </cell>
          <cell r="V31">
            <v>230.70386999999999</v>
          </cell>
          <cell r="W31">
            <v>538.29079000000002</v>
          </cell>
          <cell r="X31">
            <v>534</v>
          </cell>
          <cell r="Y31">
            <v>443.77698999999996</v>
          </cell>
          <cell r="Z31">
            <v>833.50849000000005</v>
          </cell>
          <cell r="AA31">
            <v>801</v>
          </cell>
          <cell r="AB31">
            <v>656.61407000000008</v>
          </cell>
          <cell r="AC31">
            <v>1125.5681300000001</v>
          </cell>
          <cell r="AD31">
            <v>1068</v>
          </cell>
          <cell r="AE31">
            <v>869.55962999999997</v>
          </cell>
          <cell r="AF31">
            <v>1404.7370800000001</v>
          </cell>
          <cell r="AG31">
            <v>1603</v>
          </cell>
          <cell r="AH31">
            <v>1475.1350799999998</v>
          </cell>
          <cell r="AI31">
            <v>1680.46201</v>
          </cell>
          <cell r="AJ31">
            <v>1603</v>
          </cell>
          <cell r="AK31">
            <v>1475.1350799999998</v>
          </cell>
          <cell r="AL31">
            <v>1969.06125</v>
          </cell>
          <cell r="AM31">
            <v>1870</v>
          </cell>
          <cell r="AN31">
            <v>1724.2805999999998</v>
          </cell>
          <cell r="AO31">
            <v>2255.4571900000001</v>
          </cell>
          <cell r="AP31">
            <v>2137</v>
          </cell>
          <cell r="AQ31">
            <v>1973.4128799999999</v>
          </cell>
          <cell r="AR31">
            <v>2527.8094999999998</v>
          </cell>
          <cell r="AS31">
            <v>2404</v>
          </cell>
          <cell r="AT31">
            <v>2224.3930399999999</v>
          </cell>
          <cell r="AU31">
            <v>2812.9621099999995</v>
          </cell>
          <cell r="AV31">
            <v>2671</v>
          </cell>
          <cell r="AW31">
            <v>2483.5804799999996</v>
          </cell>
          <cell r="AX31">
            <v>3097.8096399999999</v>
          </cell>
          <cell r="AY31">
            <v>2938</v>
          </cell>
          <cell r="AZ31">
            <v>2733.4672300000002</v>
          </cell>
          <cell r="BA31">
            <v>3153.5120599999996</v>
          </cell>
          <cell r="BB31">
            <v>3206</v>
          </cell>
          <cell r="BC31">
            <v>2982.1444000000001</v>
          </cell>
          <cell r="BD31">
            <v>283.58474000000001</v>
          </cell>
          <cell r="BE31">
            <v>293.60908000000001</v>
          </cell>
          <cell r="BF31">
            <v>269.39341999999999</v>
          </cell>
          <cell r="BG31">
            <v>567.11169000000007</v>
          </cell>
          <cell r="BH31">
            <v>587.21819000000005</v>
          </cell>
          <cell r="BI31">
            <v>538.29079000000002</v>
          </cell>
          <cell r="BJ31">
            <v>848.9356600000001</v>
          </cell>
          <cell r="BK31">
            <v>880.82727</v>
          </cell>
          <cell r="BL31">
            <v>833.50849000000005</v>
          </cell>
          <cell r="BM31">
            <v>1130.3308000000002</v>
          </cell>
          <cell r="BN31">
            <v>1174.4363499999999</v>
          </cell>
          <cell r="BO31">
            <v>1125.5681300000001</v>
          </cell>
          <cell r="BP31">
            <v>1415.9829199999999</v>
          </cell>
          <cell r="BQ31">
            <v>1468.04546</v>
          </cell>
          <cell r="BR31">
            <v>1404.7370800000001</v>
          </cell>
          <cell r="BS31">
            <v>1701.7024900000001</v>
          </cell>
          <cell r="BT31">
            <v>1761.65454</v>
          </cell>
          <cell r="BU31">
            <v>1680.46201</v>
          </cell>
          <cell r="BV31">
            <v>1987.1447899999996</v>
          </cell>
          <cell r="BW31">
            <v>2055.2636200000002</v>
          </cell>
          <cell r="BX31">
            <v>1969.06125</v>
          </cell>
          <cell r="BY31">
            <v>2275.2188000000001</v>
          </cell>
          <cell r="BZ31">
            <v>2348.87273</v>
          </cell>
          <cell r="CA31">
            <v>2255.4571900000001</v>
          </cell>
          <cell r="CB31">
            <v>2571.1292399999998</v>
          </cell>
          <cell r="CC31">
            <v>2642.4818100000002</v>
          </cell>
          <cell r="CD31">
            <v>2527.8094999999998</v>
          </cell>
          <cell r="CE31">
            <v>2861.2349199999999</v>
          </cell>
          <cell r="CF31">
            <v>2936.0908900000004</v>
          </cell>
          <cell r="CG31">
            <v>2812.9621099999995</v>
          </cell>
          <cell r="CH31">
            <v>3149.9452899999997</v>
          </cell>
          <cell r="CI31">
            <v>3229.7</v>
          </cell>
          <cell r="CJ31">
            <v>3097.8096399999999</v>
          </cell>
          <cell r="CK31">
            <v>3484.8286899999998</v>
          </cell>
          <cell r="CL31">
            <v>3229.7</v>
          </cell>
          <cell r="CM31">
            <v>3097.8096399999999</v>
          </cell>
          <cell r="CN31">
            <v>306.47778000000005</v>
          </cell>
          <cell r="CO31">
            <v>322.74162447699035</v>
          </cell>
          <cell r="CP31">
            <v>283.58474000000001</v>
          </cell>
          <cell r="CQ31">
            <v>612.79404999999997</v>
          </cell>
          <cell r="CR31">
            <v>645.48324895398071</v>
          </cell>
          <cell r="CS31">
            <v>567.11169000000007</v>
          </cell>
          <cell r="CT31">
            <v>925.82762000000002</v>
          </cell>
          <cell r="CU31">
            <v>968.224873430971</v>
          </cell>
          <cell r="CV31">
            <v>848.9356600000001</v>
          </cell>
          <cell r="CW31">
            <v>1235.47945</v>
          </cell>
          <cell r="CX31">
            <v>1290.9664979079614</v>
          </cell>
          <cell r="CY31">
            <v>1130.3308000000002</v>
          </cell>
          <cell r="CZ31">
            <v>1547.8819699999999</v>
          </cell>
          <cell r="DA31">
            <v>1613.7081223849518</v>
          </cell>
          <cell r="DB31">
            <v>1415.9829199999999</v>
          </cell>
          <cell r="DC31">
            <v>1865.7191500000001</v>
          </cell>
          <cell r="DD31">
            <v>1936.4497468619422</v>
          </cell>
          <cell r="DE31">
            <v>1701.7024900000001</v>
          </cell>
          <cell r="DF31">
            <v>2178.7249600000005</v>
          </cell>
          <cell r="DG31">
            <v>2259.1913713389326</v>
          </cell>
          <cell r="DH31">
            <v>1987.1447899999996</v>
          </cell>
          <cell r="DI31">
            <v>2491.9774800000005</v>
          </cell>
          <cell r="DJ31">
            <v>2581.9329958159228</v>
          </cell>
          <cell r="DK31">
            <v>2275.2188000000001</v>
          </cell>
          <cell r="DL31">
            <v>2804.4597200000003</v>
          </cell>
          <cell r="DM31">
            <v>2904.674620292913</v>
          </cell>
          <cell r="DN31">
            <v>2571.1292399999998</v>
          </cell>
          <cell r="DO31">
            <v>3122.3874999999998</v>
          </cell>
          <cell r="DP31">
            <v>3227.4162447699032</v>
          </cell>
          <cell r="DQ31">
            <v>2861.2349199999999</v>
          </cell>
          <cell r="DR31">
            <v>3431.2052499999995</v>
          </cell>
          <cell r="DS31">
            <v>3550.1578692468934</v>
          </cell>
          <cell r="DT31">
            <v>3149.9452899999997</v>
          </cell>
          <cell r="DU31">
            <v>3766.4815000000003</v>
          </cell>
          <cell r="DV31">
            <v>3872.8994937238836</v>
          </cell>
          <cell r="DW31">
            <v>3484.8286899999998</v>
          </cell>
          <cell r="DX31">
            <v>313.76924000000002</v>
          </cell>
          <cell r="DY31">
            <v>336.66585820000006</v>
          </cell>
          <cell r="DZ31">
            <v>306.47778000000005</v>
          </cell>
          <cell r="EA31">
            <v>627.47217000000001</v>
          </cell>
          <cell r="EB31">
            <v>673.33171640000012</v>
          </cell>
          <cell r="EC31">
            <v>612.79404999999997</v>
          </cell>
          <cell r="ED31">
            <v>941.21440999999993</v>
          </cell>
          <cell r="EE31">
            <v>1009.9975746000002</v>
          </cell>
          <cell r="EF31">
            <v>925.82762000000002</v>
          </cell>
          <cell r="EG31">
            <v>1267.2160700000002</v>
          </cell>
          <cell r="EH31">
            <v>1346.6634328000002</v>
          </cell>
          <cell r="EI31">
            <v>1235.47945</v>
          </cell>
          <cell r="EJ31">
            <v>1584.5985500000002</v>
          </cell>
          <cell r="EK31">
            <v>1683.3292910000002</v>
          </cell>
          <cell r="EL31">
            <v>1547.8819699999999</v>
          </cell>
          <cell r="EM31">
            <v>1906.3281400000001</v>
          </cell>
          <cell r="EN31">
            <v>2019.9951492000002</v>
          </cell>
          <cell r="EO31">
            <v>1865.7191500000001</v>
          </cell>
          <cell r="EP31">
            <v>2224.5870100000002</v>
          </cell>
          <cell r="EQ31">
            <v>2356.6610074000005</v>
          </cell>
          <cell r="ER31">
            <v>2178.7249600000005</v>
          </cell>
          <cell r="ES31">
            <v>2542.8454899999997</v>
          </cell>
          <cell r="ET31">
            <v>2693.3268656000005</v>
          </cell>
          <cell r="EU31">
            <v>2491.9774800000005</v>
          </cell>
          <cell r="EV31">
            <v>2860.9262100000001</v>
          </cell>
          <cell r="EW31">
            <v>3029.9927238000005</v>
          </cell>
          <cell r="EX31">
            <v>2804.4597200000003</v>
          </cell>
          <cell r="EY31">
            <v>3171.18129</v>
          </cell>
          <cell r="EZ31">
            <v>3366.6585820000005</v>
          </cell>
          <cell r="FA31">
            <v>3122.3874999999998</v>
          </cell>
          <cell r="FB31">
            <v>3506.6930800000005</v>
          </cell>
          <cell r="FC31">
            <v>3703.3244402000005</v>
          </cell>
          <cell r="FD31">
            <v>3431.2052499999995</v>
          </cell>
          <cell r="FE31">
            <v>3830.7403000000004</v>
          </cell>
          <cell r="FF31">
            <v>4039.9902984000005</v>
          </cell>
          <cell r="FG31">
            <v>3766.4815000000003</v>
          </cell>
          <cell r="FH31">
            <v>325.73429000000004</v>
          </cell>
          <cell r="FI31">
            <v>345.38210999999995</v>
          </cell>
          <cell r="FJ31">
            <v>313.76924000000002</v>
          </cell>
          <cell r="FK31">
            <v>649.90277000000015</v>
          </cell>
          <cell r="FL31">
            <v>690.76421999999991</v>
          </cell>
          <cell r="FM31">
            <v>627.47217000000001</v>
          </cell>
          <cell r="FN31">
            <v>975.54410999999993</v>
          </cell>
          <cell r="FO31">
            <v>1036.1463299999998</v>
          </cell>
          <cell r="FP31">
            <v>941.21440999999993</v>
          </cell>
          <cell r="FQ31">
            <v>1299.3864899999999</v>
          </cell>
          <cell r="FR31">
            <v>1381.5284399999998</v>
          </cell>
          <cell r="FS31">
            <v>1267.2160700000002</v>
          </cell>
          <cell r="FT31">
            <v>1623.10085</v>
          </cell>
          <cell r="FU31">
            <v>1726.9105499999998</v>
          </cell>
          <cell r="FV31">
            <v>1584.5985500000002</v>
          </cell>
          <cell r="FW31">
            <v>1947.8700799999999</v>
          </cell>
          <cell r="FX31">
            <v>2072.2926599999996</v>
          </cell>
          <cell r="FY31">
            <v>1906.3281400000001</v>
          </cell>
          <cell r="FZ31">
            <v>2275.5817000000002</v>
          </cell>
          <cell r="GA31">
            <v>2417.6747699999996</v>
          </cell>
          <cell r="GB31">
            <v>2224.5870100000002</v>
          </cell>
          <cell r="GC31">
            <v>2603.5160099999998</v>
          </cell>
          <cell r="GD31">
            <v>2763.0568799999996</v>
          </cell>
          <cell r="GE31">
            <v>2542.8454899999997</v>
          </cell>
          <cell r="GF31">
            <v>2931.5673200000001</v>
          </cell>
          <cell r="GG31">
            <v>3108.4389899999996</v>
          </cell>
          <cell r="GH31">
            <v>2860.9262100000001</v>
          </cell>
          <cell r="GI31">
            <v>3259.60691</v>
          </cell>
          <cell r="GJ31">
            <v>3453.8210999999997</v>
          </cell>
          <cell r="GK31">
            <v>3171.18129</v>
          </cell>
          <cell r="GL31">
            <v>3594.7218499999999</v>
          </cell>
          <cell r="GM31">
            <v>3799.2032099999997</v>
          </cell>
          <cell r="GN31">
            <v>3506.6930800000005</v>
          </cell>
          <cell r="GO31">
            <v>3926.7276400000005</v>
          </cell>
          <cell r="GP31">
            <v>4144.5853199999992</v>
          </cell>
          <cell r="GQ31">
            <v>3830.7403000000004</v>
          </cell>
          <cell r="GR31">
            <v>341.99495000000002</v>
          </cell>
          <cell r="GS31">
            <v>354.08752184999997</v>
          </cell>
          <cell r="GT31">
            <v>325.73429000000004</v>
          </cell>
          <cell r="GU31">
            <v>686.73502000000008</v>
          </cell>
          <cell r="GV31">
            <v>708.17502369999988</v>
          </cell>
          <cell r="GW31">
            <v>649.90277000000015</v>
          </cell>
          <cell r="GX31">
            <v>1029.9620600000001</v>
          </cell>
          <cell r="GY31">
            <v>1062.2625455499999</v>
          </cell>
          <cell r="GZ31">
            <v>975.54410999999993</v>
          </cell>
          <cell r="HA31">
            <v>1374.7276999999999</v>
          </cell>
          <cell r="HB31">
            <v>1416.3500574</v>
          </cell>
          <cell r="HC31">
            <v>1299.3864899999999</v>
          </cell>
          <cell r="HD31">
            <v>1716.4215399999998</v>
          </cell>
          <cell r="HE31">
            <v>1770.43756925</v>
          </cell>
          <cell r="HF31">
            <v>1623.10085</v>
          </cell>
          <cell r="HG31">
            <v>2063.0988599999996</v>
          </cell>
          <cell r="HH31">
            <v>2124.5250910999998</v>
          </cell>
          <cell r="HI31">
            <v>1947.8700799999999</v>
          </cell>
          <cell r="HJ31">
            <v>2410.78262</v>
          </cell>
          <cell r="HK31">
            <v>2478.6125929499999</v>
          </cell>
          <cell r="HL31">
            <v>2275.5817000000002</v>
          </cell>
          <cell r="HM31">
            <v>2744.6237999999998</v>
          </cell>
          <cell r="HN31">
            <v>2832.7001047999997</v>
          </cell>
          <cell r="HO31">
            <v>2603.5160099999998</v>
          </cell>
          <cell r="HP31">
            <v>3078.0741200000002</v>
          </cell>
          <cell r="HQ31">
            <v>3186.7876166499996</v>
          </cell>
          <cell r="HR31">
            <v>2931.5673200000001</v>
          </cell>
        </row>
        <row r="32">
          <cell r="S32">
            <v>21</v>
          </cell>
        </row>
        <row r="33">
          <cell r="S33">
            <v>22</v>
          </cell>
          <cell r="T33">
            <v>499.37414000000001</v>
          </cell>
          <cell r="U33">
            <v>484.41545000000002</v>
          </cell>
          <cell r="V33">
            <v>822.01533999999879</v>
          </cell>
          <cell r="W33">
            <v>807.66242999999713</v>
          </cell>
          <cell r="X33">
            <v>1064.4119999999998</v>
          </cell>
          <cell r="Y33">
            <v>858.74637999999993</v>
          </cell>
          <cell r="Z33">
            <v>1503.8779399999999</v>
          </cell>
          <cell r="AA33">
            <v>1505.4679999999998</v>
          </cell>
          <cell r="AB33">
            <v>1334.0660200000004</v>
          </cell>
          <cell r="AC33">
            <v>1734.1604000000016</v>
          </cell>
          <cell r="AD33">
            <v>2052.424</v>
          </cell>
          <cell r="AE33">
            <v>2194.4982799999989</v>
          </cell>
          <cell r="AF33">
            <v>1998.6262299999951</v>
          </cell>
          <cell r="AG33">
            <v>3020.6360000000004</v>
          </cell>
          <cell r="AH33">
            <v>2788.4898700000003</v>
          </cell>
          <cell r="AI33">
            <v>2611.2525299999961</v>
          </cell>
          <cell r="AJ33">
            <v>3020.6360000000004</v>
          </cell>
          <cell r="AK33">
            <v>2788.4898700000003</v>
          </cell>
          <cell r="AL33">
            <v>2912.0093999999972</v>
          </cell>
          <cell r="AM33">
            <v>3575.692</v>
          </cell>
          <cell r="AN33">
            <v>3358.493330000003</v>
          </cell>
          <cell r="AO33">
            <v>3551.1208699999979</v>
          </cell>
          <cell r="AP33">
            <v>4175.0479999999998</v>
          </cell>
          <cell r="AQ33">
            <v>3737.1452400000016</v>
          </cell>
          <cell r="AR33">
            <v>4235.4364699999969</v>
          </cell>
          <cell r="AS33">
            <v>4695.5039999999999</v>
          </cell>
          <cell r="AT33">
            <v>4647.2409999999982</v>
          </cell>
          <cell r="AU33">
            <v>4683.8236999999999</v>
          </cell>
          <cell r="AV33">
            <v>5242.26</v>
          </cell>
          <cell r="AW33">
            <v>5212.0992099999921</v>
          </cell>
          <cell r="AX33">
            <v>5145.1858000000029</v>
          </cell>
          <cell r="AY33">
            <v>5766.3160000000007</v>
          </cell>
          <cell r="AZ33">
            <v>5651.6084599999849</v>
          </cell>
          <cell r="BA33">
            <v>4678.4732299999941</v>
          </cell>
          <cell r="BB33">
            <v>6155.8720000000012</v>
          </cell>
          <cell r="BC33">
            <v>5372.7818199999974</v>
          </cell>
          <cell r="BD33">
            <v>811.87388000000078</v>
          </cell>
          <cell r="BE33">
            <v>560.45900841187358</v>
          </cell>
          <cell r="BF33">
            <v>499.37414000000001</v>
          </cell>
          <cell r="BG33">
            <v>1210.5620299999969</v>
          </cell>
          <cell r="BH33">
            <v>1093.7973768237471</v>
          </cell>
          <cell r="BI33">
            <v>807.66242999999736</v>
          </cell>
          <cell r="BJ33">
            <v>1719.0165899999988</v>
          </cell>
          <cell r="BK33">
            <v>1630.1508352356229</v>
          </cell>
          <cell r="BL33">
            <v>1503.8779400000003</v>
          </cell>
          <cell r="BM33">
            <v>2268.9571900000042</v>
          </cell>
          <cell r="BN33">
            <v>2140.5692736474966</v>
          </cell>
          <cell r="BO33">
            <v>1734.1604000000016</v>
          </cell>
          <cell r="BP33">
            <v>2678.9015000000036</v>
          </cell>
          <cell r="BQ33">
            <v>2650.4201720593692</v>
          </cell>
          <cell r="BR33">
            <v>2026.4026600000041</v>
          </cell>
          <cell r="BS33">
            <v>3039.5631999999964</v>
          </cell>
          <cell r="BT33">
            <v>3168.4820804712431</v>
          </cell>
          <cell r="BU33">
            <v>2611.2525299999961</v>
          </cell>
          <cell r="BV33">
            <v>3720.4674900000036</v>
          </cell>
          <cell r="BW33">
            <v>3722.854598883117</v>
          </cell>
          <cell r="BX33">
            <v>2912.0093999999981</v>
          </cell>
          <cell r="BY33">
            <v>3675.3501900000006</v>
          </cell>
          <cell r="BZ33">
            <v>4278.3052872949966</v>
          </cell>
          <cell r="CA33">
            <v>3551.1208699999988</v>
          </cell>
          <cell r="CB33">
            <v>3948.9688000000137</v>
          </cell>
          <cell r="CC33">
            <v>4801.4545557068677</v>
          </cell>
          <cell r="CD33">
            <v>4235.4364699999969</v>
          </cell>
          <cell r="CE33">
            <v>4367.3443199999992</v>
          </cell>
          <cell r="CF33">
            <v>5318.8606641187444</v>
          </cell>
          <cell r="CG33">
            <v>4683.823699999999</v>
          </cell>
          <cell r="CH33">
            <v>5086.3940800000055</v>
          </cell>
          <cell r="CI33">
            <v>5840.7533925306197</v>
          </cell>
          <cell r="CJ33">
            <v>5145.1858000000029</v>
          </cell>
          <cell r="CK33">
            <v>4735.1145600000036</v>
          </cell>
          <cell r="CL33">
            <v>5840.7533925306197</v>
          </cell>
          <cell r="CM33">
            <v>5145.1858000000029</v>
          </cell>
          <cell r="CN33">
            <v>657.77990999999952</v>
          </cell>
          <cell r="CO33">
            <v>428.46601738154271</v>
          </cell>
          <cell r="CP33">
            <v>811.87388000000078</v>
          </cell>
          <cell r="CQ33">
            <v>940.32119000000057</v>
          </cell>
          <cell r="CR33">
            <v>786.85973476308629</v>
          </cell>
          <cell r="CS33">
            <v>1210.5620299999969</v>
          </cell>
          <cell r="CT33">
            <v>1473.3427799999999</v>
          </cell>
          <cell r="CU33">
            <v>1273.0114821446273</v>
          </cell>
          <cell r="CV33">
            <v>1719.0165899999988</v>
          </cell>
          <cell r="CW33">
            <v>1770.1285800000035</v>
          </cell>
          <cell r="CX33">
            <v>1632.1773095261699</v>
          </cell>
          <cell r="CY33">
            <v>2268.9571900000042</v>
          </cell>
          <cell r="CZ33">
            <v>2049.0280799999941</v>
          </cell>
          <cell r="DA33">
            <v>2123.7573169077091</v>
          </cell>
          <cell r="DB33">
            <v>2678.9015000000036</v>
          </cell>
          <cell r="DC33">
            <v>2647.3979899999977</v>
          </cell>
          <cell r="DD33">
            <v>2627.5543642892535</v>
          </cell>
          <cell r="DE33">
            <v>3039.5631999999964</v>
          </cell>
          <cell r="DF33">
            <v>3151.5284300000021</v>
          </cell>
          <cell r="DG33">
            <v>3313.3684616707937</v>
          </cell>
          <cell r="DH33">
            <v>3720.4674900000036</v>
          </cell>
          <cell r="DI33">
            <v>3916.2735199999979</v>
          </cell>
          <cell r="DJ33">
            <v>3964.3659490523355</v>
          </cell>
          <cell r="DK33">
            <v>3675.3501900000006</v>
          </cell>
          <cell r="DL33">
            <v>4793.1016199999976</v>
          </cell>
          <cell r="DM33">
            <v>4547.6590164338759</v>
          </cell>
          <cell r="DN33">
            <v>3948.9688000000137</v>
          </cell>
          <cell r="DO33">
            <v>5201.5850800000126</v>
          </cell>
          <cell r="DP33">
            <v>5072.990563815416</v>
          </cell>
          <cell r="DQ33">
            <v>4367.3443199999992</v>
          </cell>
          <cell r="DR33">
            <v>5616.1913300000015</v>
          </cell>
          <cell r="DS33">
            <v>5591.9367411969579</v>
          </cell>
          <cell r="DT33">
            <v>5086.3940800000055</v>
          </cell>
          <cell r="DU33">
            <v>6167.616530000003</v>
          </cell>
          <cell r="DV33">
            <v>6157.5802285785012</v>
          </cell>
          <cell r="DW33">
            <v>4735.1145600000036</v>
          </cell>
          <cell r="DX33">
            <v>827.49162999999953</v>
          </cell>
          <cell r="DY33">
            <v>644.82387180000092</v>
          </cell>
          <cell r="DZ33">
            <v>657.77990999999952</v>
          </cell>
          <cell r="EA33">
            <v>1450.6903399999992</v>
          </cell>
          <cell r="EB33">
            <v>1236.6361036000017</v>
          </cell>
          <cell r="EC33">
            <v>940.32119000000057</v>
          </cell>
          <cell r="ED33">
            <v>1975.5447300000023</v>
          </cell>
          <cell r="EE33">
            <v>1834.4015853999997</v>
          </cell>
          <cell r="EF33">
            <v>1473.3427799999999</v>
          </cell>
          <cell r="EG33">
            <v>2420.3821600000028</v>
          </cell>
          <cell r="EH33">
            <v>2216.9750971999993</v>
          </cell>
          <cell r="EI33">
            <v>1775.2788900000035</v>
          </cell>
          <cell r="EJ33">
            <v>3096.2434800000069</v>
          </cell>
          <cell r="EK33">
            <v>2704.9410689999986</v>
          </cell>
          <cell r="EL33">
            <v>2054.2242099999949</v>
          </cell>
          <cell r="EM33">
            <v>3810.2586100000003</v>
          </cell>
          <cell r="EN33">
            <v>3194.529910799999</v>
          </cell>
          <cell r="EO33">
            <v>2653.2892599999977</v>
          </cell>
          <cell r="EP33">
            <v>4492.3219600000048</v>
          </cell>
          <cell r="EQ33">
            <v>3901.6540926000011</v>
          </cell>
          <cell r="ER33">
            <v>3157.4881700000024</v>
          </cell>
          <cell r="ES33">
            <v>5261.1080199999878</v>
          </cell>
          <cell r="ET33">
            <v>4586.8741844000051</v>
          </cell>
          <cell r="EU33">
            <v>3922.4138099999973</v>
          </cell>
          <cell r="EV33">
            <v>5777.0698199999988</v>
          </cell>
          <cell r="EW33">
            <v>5197.5838662000097</v>
          </cell>
          <cell r="EX33">
            <v>4799.3753699999979</v>
          </cell>
          <cell r="EY33">
            <v>6387.7089000000014</v>
          </cell>
          <cell r="EZ33">
            <v>5741.3200080000097</v>
          </cell>
          <cell r="FA33">
            <v>5207.9674700000132</v>
          </cell>
          <cell r="FB33">
            <v>6921.0784800000001</v>
          </cell>
          <cell r="FC33">
            <v>6269.5485698000066</v>
          </cell>
          <cell r="FD33">
            <v>5622.7769000000026</v>
          </cell>
          <cell r="FE33">
            <v>6597.2071300000071</v>
          </cell>
          <cell r="FF33">
            <v>6844.3062816000038</v>
          </cell>
          <cell r="FG33">
            <v>6174.4997600000024</v>
          </cell>
          <cell r="FH33">
            <v>580.40319999999997</v>
          </cell>
          <cell r="FI33">
            <v>709.80869999999936</v>
          </cell>
          <cell r="FJ33">
            <v>827.70623999999953</v>
          </cell>
          <cell r="FK33">
            <v>1108.2620899999999</v>
          </cell>
          <cell r="FL33">
            <v>1348.654849999999</v>
          </cell>
          <cell r="FM33">
            <v>1451.0597799999996</v>
          </cell>
          <cell r="FN33">
            <v>1900.7028400000013</v>
          </cell>
          <cell r="FO33">
            <v>1990.8883399999993</v>
          </cell>
          <cell r="FP33">
            <v>1986.9856500000024</v>
          </cell>
          <cell r="FQ33">
            <v>2350.1484600000035</v>
          </cell>
          <cell r="FR33">
            <v>2606.5376299999971</v>
          </cell>
          <cell r="FS33">
            <v>2420.3821600000028</v>
          </cell>
          <cell r="FT33">
            <v>2985.9772700000003</v>
          </cell>
          <cell r="FU33">
            <v>3134.905439999995</v>
          </cell>
          <cell r="FV33">
            <v>3096.2434800000069</v>
          </cell>
          <cell r="FW33">
            <v>3356.7204600000014</v>
          </cell>
          <cell r="FX33">
            <v>3674.3442099999961</v>
          </cell>
          <cell r="FY33">
            <v>3810.2586100000003</v>
          </cell>
          <cell r="FZ33">
            <v>3573.1877699999964</v>
          </cell>
          <cell r="GA33">
            <v>4394.5038399999967</v>
          </cell>
          <cell r="GB33">
            <v>4492.3219600000048</v>
          </cell>
          <cell r="GC33">
            <v>4199.8281400000087</v>
          </cell>
          <cell r="GD33">
            <v>5100.1965399999935</v>
          </cell>
          <cell r="GE33">
            <v>5261.1080199999878</v>
          </cell>
          <cell r="GF33">
            <v>4843.1755600000033</v>
          </cell>
          <cell r="GG33">
            <v>5741.1456799999969</v>
          </cell>
          <cell r="GH33">
            <v>5777.0698199999988</v>
          </cell>
          <cell r="GI33">
            <v>5420.5334200000016</v>
          </cell>
          <cell r="GJ33">
            <v>6347.250570000002</v>
          </cell>
          <cell r="GK33">
            <v>6387.7089000000014</v>
          </cell>
          <cell r="GL33">
            <v>6036.2474200000033</v>
          </cell>
          <cell r="GM33">
            <v>6908.5570900000039</v>
          </cell>
          <cell r="GN33">
            <v>6921.0784800000001</v>
          </cell>
          <cell r="GO33">
            <v>6612.7597200000018</v>
          </cell>
          <cell r="GP33">
            <v>7551.1300100000053</v>
          </cell>
          <cell r="GQ33">
            <v>6597.2071300000071</v>
          </cell>
          <cell r="GR33">
            <v>669.78343000000075</v>
          </cell>
          <cell r="GS33">
            <v>603.92439814999966</v>
          </cell>
          <cell r="GT33">
            <v>580.40319999999997</v>
          </cell>
          <cell r="GU33">
            <v>1090.8349800000003</v>
          </cell>
          <cell r="GV33">
            <v>1165.8570262999997</v>
          </cell>
          <cell r="GW33">
            <v>1108.2620899999999</v>
          </cell>
          <cell r="GX33">
            <v>1827.654519999998</v>
          </cell>
          <cell r="GY33">
            <v>1701.1477744500005</v>
          </cell>
          <cell r="GZ33">
            <v>1900.7028400000013</v>
          </cell>
          <cell r="HA33">
            <v>2346.330510000003</v>
          </cell>
          <cell r="HB33">
            <v>2135.7050226000006</v>
          </cell>
          <cell r="HC33">
            <v>2350.1484600000035</v>
          </cell>
          <cell r="HD33">
            <v>2862.0846600000018</v>
          </cell>
          <cell r="HE33">
            <v>2714.5410807500048</v>
          </cell>
          <cell r="HF33">
            <v>2985.9772700000003</v>
          </cell>
          <cell r="HG33">
            <v>3269.9727899999939</v>
          </cell>
          <cell r="HH33">
            <v>3428.0307189000036</v>
          </cell>
          <cell r="HI33">
            <v>3356.7204600000014</v>
          </cell>
          <cell r="HJ33">
            <v>4073.3275300000059</v>
          </cell>
          <cell r="HK33">
            <v>4368.0447270500008</v>
          </cell>
          <cell r="HL33">
            <v>3573.1877699999964</v>
          </cell>
          <cell r="HM33">
            <v>4579.9683299999906</v>
          </cell>
          <cell r="HN33">
            <v>5306.0628052000011</v>
          </cell>
          <cell r="HO33">
            <v>4199.8281400000087</v>
          </cell>
          <cell r="HP33">
            <v>5484.207610000004</v>
          </cell>
          <cell r="HQ33">
            <v>6094.9661533500039</v>
          </cell>
          <cell r="HR33">
            <v>4843.1755600000033</v>
          </cell>
        </row>
        <row r="34">
          <cell r="S34">
            <v>23</v>
          </cell>
        </row>
        <row r="35">
          <cell r="S35">
            <v>24</v>
          </cell>
          <cell r="T35" t="str">
            <v xml:space="preserve"> </v>
          </cell>
          <cell r="U35" t="str">
            <v xml:space="preserve"> </v>
          </cell>
          <cell r="V35" t="str">
            <v xml:space="preserve"> </v>
          </cell>
          <cell r="W35" t="str">
            <v xml:space="preserve"> </v>
          </cell>
          <cell r="X35" t="str">
            <v xml:space="preserve"> </v>
          </cell>
          <cell r="Y35" t="str">
            <v xml:space="preserve"> </v>
          </cell>
          <cell r="Z35" t="str">
            <v xml:space="preserve"> </v>
          </cell>
          <cell r="AA35" t="str">
            <v xml:space="preserve"> </v>
          </cell>
          <cell r="AB35" t="str">
            <v xml:space="preserve"> </v>
          </cell>
          <cell r="AC35" t="str">
            <v xml:space="preserve"> </v>
          </cell>
          <cell r="AD35" t="str">
            <v xml:space="preserve"> </v>
          </cell>
          <cell r="AE35" t="str">
            <v xml:space="preserve"> </v>
          </cell>
          <cell r="AF35" t="str">
            <v xml:space="preserve"> </v>
          </cell>
          <cell r="AG35" t="str">
            <v xml:space="preserve"> </v>
          </cell>
          <cell r="AH35" t="str">
            <v xml:space="preserve"> </v>
          </cell>
          <cell r="AI35" t="str">
            <v xml:space="preserve"> </v>
          </cell>
          <cell r="AJ35" t="str">
            <v xml:space="preserve"> </v>
          </cell>
          <cell r="AK35" t="str">
            <v xml:space="preserve"> </v>
          </cell>
          <cell r="AL35" t="str">
            <v xml:space="preserve"> </v>
          </cell>
          <cell r="AM35" t="str">
            <v xml:space="preserve"> </v>
          </cell>
          <cell r="AN35" t="str">
            <v xml:space="preserve"> </v>
          </cell>
          <cell r="AO35" t="str">
            <v xml:space="preserve"> </v>
          </cell>
          <cell r="AP35" t="str">
            <v xml:space="preserve"> </v>
          </cell>
          <cell r="AQ35" t="str">
            <v xml:space="preserve"> </v>
          </cell>
          <cell r="AR35" t="str">
            <v xml:space="preserve"> </v>
          </cell>
          <cell r="AS35" t="str">
            <v xml:space="preserve"> </v>
          </cell>
          <cell r="AT35" t="str">
            <v xml:space="preserve"> </v>
          </cell>
          <cell r="AU35" t="str">
            <v xml:space="preserve"> </v>
          </cell>
          <cell r="AV35" t="str">
            <v xml:space="preserve"> </v>
          </cell>
          <cell r="AW35" t="str">
            <v xml:space="preserve"> </v>
          </cell>
          <cell r="AX35" t="str">
            <v xml:space="preserve"> </v>
          </cell>
          <cell r="AY35" t="str">
            <v xml:space="preserve"> </v>
          </cell>
          <cell r="AZ35" t="str">
            <v xml:space="preserve"> </v>
          </cell>
          <cell r="BA35" t="str">
            <v xml:space="preserve"> </v>
          </cell>
          <cell r="BB35" t="str">
            <v xml:space="preserve"> </v>
          </cell>
          <cell r="BC35" t="str">
            <v xml:space="preserve"> </v>
          </cell>
          <cell r="BD35" t="str">
            <v xml:space="preserve"> </v>
          </cell>
          <cell r="BE35" t="str">
            <v xml:space="preserve"> </v>
          </cell>
          <cell r="BF35" t="str">
            <v xml:space="preserve"> </v>
          </cell>
          <cell r="BG35" t="str">
            <v xml:space="preserve"> </v>
          </cell>
          <cell r="BH35" t="str">
            <v xml:space="preserve"> </v>
          </cell>
          <cell r="BI35" t="str">
            <v xml:space="preserve"> </v>
          </cell>
          <cell r="BJ35" t="str">
            <v xml:space="preserve"> </v>
          </cell>
          <cell r="BK35" t="str">
            <v xml:space="preserve"> </v>
          </cell>
          <cell r="BL35" t="str">
            <v xml:space="preserve"> </v>
          </cell>
          <cell r="BM35" t="str">
            <v xml:space="preserve"> </v>
          </cell>
          <cell r="BN35" t="str">
            <v xml:space="preserve"> </v>
          </cell>
          <cell r="BO35" t="str">
            <v xml:space="preserve"> </v>
          </cell>
          <cell r="BP35" t="str">
            <v xml:space="preserve"> </v>
          </cell>
          <cell r="BQ35" t="str">
            <v xml:space="preserve"> </v>
          </cell>
          <cell r="BR35" t="str">
            <v xml:space="preserve"> </v>
          </cell>
          <cell r="BS35" t="str">
            <v xml:space="preserve"> </v>
          </cell>
          <cell r="BT35" t="str">
            <v xml:space="preserve"> </v>
          </cell>
          <cell r="BU35" t="str">
            <v xml:space="preserve"> </v>
          </cell>
          <cell r="BV35" t="str">
            <v xml:space="preserve"> </v>
          </cell>
          <cell r="BW35" t="str">
            <v xml:space="preserve"> </v>
          </cell>
          <cell r="BX35" t="str">
            <v xml:space="preserve"> </v>
          </cell>
          <cell r="BY35" t="str">
            <v xml:space="preserve"> </v>
          </cell>
          <cell r="BZ35" t="str">
            <v xml:space="preserve"> </v>
          </cell>
          <cell r="CA35" t="str">
            <v xml:space="preserve"> </v>
          </cell>
          <cell r="CB35" t="str">
            <v xml:space="preserve"> </v>
          </cell>
          <cell r="CC35" t="str">
            <v xml:space="preserve"> </v>
          </cell>
          <cell r="CD35" t="str">
            <v xml:space="preserve"> </v>
          </cell>
          <cell r="CE35" t="str">
            <v xml:space="preserve"> </v>
          </cell>
          <cell r="CF35" t="str">
            <v xml:space="preserve"> </v>
          </cell>
          <cell r="CG35" t="str">
            <v xml:space="preserve"> </v>
          </cell>
          <cell r="CH35" t="str">
            <v xml:space="preserve"> </v>
          </cell>
          <cell r="CI35" t="str">
            <v xml:space="preserve"> </v>
          </cell>
          <cell r="CJ35" t="str">
            <v xml:space="preserve"> </v>
          </cell>
          <cell r="CK35" t="str">
            <v xml:space="preserve"> </v>
          </cell>
          <cell r="CL35" t="str">
            <v xml:space="preserve"> </v>
          </cell>
          <cell r="CM35" t="str">
            <v xml:space="preserve"> </v>
          </cell>
          <cell r="CN35" t="str">
            <v xml:space="preserve"> </v>
          </cell>
          <cell r="CO35" t="str">
            <v xml:space="preserve"> </v>
          </cell>
          <cell r="CP35" t="str">
            <v xml:space="preserve"> </v>
          </cell>
          <cell r="CQ35" t="str">
            <v xml:space="preserve"> </v>
          </cell>
          <cell r="CR35" t="str">
            <v xml:space="preserve"> </v>
          </cell>
          <cell r="CS35" t="str">
            <v xml:space="preserve"> </v>
          </cell>
          <cell r="CT35" t="str">
            <v xml:space="preserve"> </v>
          </cell>
          <cell r="CU35" t="str">
            <v xml:space="preserve"> </v>
          </cell>
          <cell r="CV35" t="str">
            <v xml:space="preserve"> </v>
          </cell>
          <cell r="CW35" t="str">
            <v xml:space="preserve"> </v>
          </cell>
          <cell r="CX35" t="str">
            <v xml:space="preserve"> </v>
          </cell>
          <cell r="CY35" t="str">
            <v xml:space="preserve"> </v>
          </cell>
          <cell r="CZ35" t="str">
            <v xml:space="preserve"> </v>
          </cell>
          <cell r="DA35" t="str">
            <v xml:space="preserve"> </v>
          </cell>
          <cell r="DB35" t="str">
            <v xml:space="preserve"> </v>
          </cell>
          <cell r="DC35" t="str">
            <v xml:space="preserve"> </v>
          </cell>
          <cell r="DD35" t="str">
            <v xml:space="preserve"> </v>
          </cell>
          <cell r="DE35" t="str">
            <v xml:space="preserve"> </v>
          </cell>
          <cell r="DF35" t="str">
            <v xml:space="preserve"> </v>
          </cell>
          <cell r="DG35" t="str">
            <v xml:space="preserve"> </v>
          </cell>
          <cell r="DH35" t="str">
            <v xml:space="preserve"> </v>
          </cell>
          <cell r="DI35" t="str">
            <v xml:space="preserve"> </v>
          </cell>
          <cell r="DJ35" t="str">
            <v xml:space="preserve"> </v>
          </cell>
          <cell r="DK35" t="str">
            <v xml:space="preserve"> </v>
          </cell>
          <cell r="DL35" t="str">
            <v xml:space="preserve"> </v>
          </cell>
          <cell r="DM35" t="str">
            <v xml:space="preserve"> </v>
          </cell>
          <cell r="DN35" t="str">
            <v xml:space="preserve"> </v>
          </cell>
          <cell r="DO35" t="str">
            <v xml:space="preserve"> </v>
          </cell>
          <cell r="DP35" t="str">
            <v xml:space="preserve"> </v>
          </cell>
          <cell r="DQ35" t="str">
            <v xml:space="preserve"> </v>
          </cell>
          <cell r="DR35" t="str">
            <v xml:space="preserve"> </v>
          </cell>
          <cell r="DS35" t="str">
            <v xml:space="preserve"> </v>
          </cell>
          <cell r="DT35" t="str">
            <v xml:space="preserve"> </v>
          </cell>
          <cell r="DU35" t="str">
            <v xml:space="preserve"> </v>
          </cell>
          <cell r="DV35" t="str">
            <v xml:space="preserve"> </v>
          </cell>
          <cell r="DW35" t="str">
            <v xml:space="preserve"> </v>
          </cell>
          <cell r="DX35" t="str">
            <v xml:space="preserve"> </v>
          </cell>
          <cell r="DY35" t="str">
            <v xml:space="preserve"> </v>
          </cell>
          <cell r="DZ35" t="str">
            <v xml:space="preserve"> </v>
          </cell>
          <cell r="EA35" t="str">
            <v xml:space="preserve"> </v>
          </cell>
          <cell r="EB35" t="str">
            <v xml:space="preserve"> </v>
          </cell>
          <cell r="EC35" t="str">
            <v xml:space="preserve"> </v>
          </cell>
          <cell r="ED35" t="str">
            <v xml:space="preserve"> </v>
          </cell>
          <cell r="EE35" t="str">
            <v xml:space="preserve"> </v>
          </cell>
          <cell r="EF35" t="str">
            <v xml:space="preserve"> </v>
          </cell>
          <cell r="EG35" t="str">
            <v xml:space="preserve"> </v>
          </cell>
          <cell r="EH35" t="str">
            <v xml:space="preserve"> </v>
          </cell>
          <cell r="EI35" t="str">
            <v xml:space="preserve"> </v>
          </cell>
          <cell r="EJ35" t="str">
            <v xml:space="preserve"> </v>
          </cell>
          <cell r="EK35" t="str">
            <v xml:space="preserve"> </v>
          </cell>
          <cell r="EL35" t="str">
            <v xml:space="preserve"> </v>
          </cell>
          <cell r="EM35" t="str">
            <v xml:space="preserve"> </v>
          </cell>
          <cell r="EN35" t="str">
            <v xml:space="preserve"> </v>
          </cell>
          <cell r="EO35" t="str">
            <v xml:space="preserve"> </v>
          </cell>
          <cell r="EP35" t="str">
            <v xml:space="preserve"> </v>
          </cell>
          <cell r="EQ35" t="str">
            <v xml:space="preserve"> </v>
          </cell>
          <cell r="ER35" t="str">
            <v xml:space="preserve"> </v>
          </cell>
          <cell r="ES35" t="str">
            <v xml:space="preserve"> </v>
          </cell>
          <cell r="ET35" t="str">
            <v xml:space="preserve"> </v>
          </cell>
          <cell r="EU35" t="str">
            <v xml:space="preserve"> </v>
          </cell>
          <cell r="EV35" t="str">
            <v xml:space="preserve"> </v>
          </cell>
          <cell r="EW35" t="str">
            <v xml:space="preserve"> </v>
          </cell>
          <cell r="EX35" t="str">
            <v xml:space="preserve"> </v>
          </cell>
          <cell r="EY35" t="str">
            <v xml:space="preserve"> </v>
          </cell>
          <cell r="EZ35" t="str">
            <v xml:space="preserve"> </v>
          </cell>
          <cell r="FA35" t="str">
            <v xml:space="preserve"> </v>
          </cell>
          <cell r="FB35" t="str">
            <v xml:space="preserve"> </v>
          </cell>
          <cell r="FC35" t="str">
            <v xml:space="preserve"> </v>
          </cell>
          <cell r="FD35" t="str">
            <v xml:space="preserve"> </v>
          </cell>
          <cell r="FE35" t="str">
            <v xml:space="preserve"> </v>
          </cell>
          <cell r="FF35" t="str">
            <v xml:space="preserve"> </v>
          </cell>
          <cell r="FG35" t="str">
            <v xml:space="preserve"> </v>
          </cell>
          <cell r="FH35" t="str">
            <v xml:space="preserve"> </v>
          </cell>
          <cell r="FI35" t="str">
            <v xml:space="preserve"> </v>
          </cell>
          <cell r="FJ35" t="str">
            <v xml:space="preserve"> </v>
          </cell>
          <cell r="FK35" t="str">
            <v xml:space="preserve"> </v>
          </cell>
          <cell r="FL35" t="str">
            <v xml:space="preserve"> </v>
          </cell>
          <cell r="FM35" t="str">
            <v xml:space="preserve"> </v>
          </cell>
          <cell r="FN35" t="str">
            <v xml:space="preserve"> </v>
          </cell>
          <cell r="FO35" t="str">
            <v xml:space="preserve"> </v>
          </cell>
          <cell r="FP35" t="str">
            <v xml:space="preserve"> </v>
          </cell>
          <cell r="FQ35" t="str">
            <v xml:space="preserve"> </v>
          </cell>
          <cell r="FR35" t="str">
            <v xml:space="preserve"> </v>
          </cell>
          <cell r="FS35" t="str">
            <v xml:space="preserve"> </v>
          </cell>
          <cell r="FT35" t="str">
            <v xml:space="preserve"> </v>
          </cell>
          <cell r="FU35" t="str">
            <v xml:space="preserve"> </v>
          </cell>
          <cell r="FV35" t="str">
            <v xml:space="preserve"> </v>
          </cell>
          <cell r="FW35" t="str">
            <v xml:space="preserve"> </v>
          </cell>
          <cell r="FX35" t="str">
            <v xml:space="preserve"> </v>
          </cell>
          <cell r="FY35" t="str">
            <v xml:space="preserve"> </v>
          </cell>
          <cell r="FZ35" t="str">
            <v xml:space="preserve"> </v>
          </cell>
          <cell r="GA35" t="str">
            <v xml:space="preserve"> </v>
          </cell>
          <cell r="GB35" t="str">
            <v xml:space="preserve"> </v>
          </cell>
          <cell r="GC35" t="str">
            <v xml:space="preserve"> </v>
          </cell>
          <cell r="GD35" t="str">
            <v xml:space="preserve"> </v>
          </cell>
          <cell r="GE35" t="str">
            <v xml:space="preserve"> </v>
          </cell>
          <cell r="GF35" t="str">
            <v xml:space="preserve"> </v>
          </cell>
          <cell r="GG35" t="str">
            <v xml:space="preserve"> </v>
          </cell>
          <cell r="GH35" t="str">
            <v xml:space="preserve"> </v>
          </cell>
          <cell r="GI35" t="str">
            <v xml:space="preserve"> </v>
          </cell>
          <cell r="GJ35" t="str">
            <v xml:space="preserve"> </v>
          </cell>
          <cell r="GK35" t="str">
            <v xml:space="preserve"> </v>
          </cell>
          <cell r="GL35" t="str">
            <v xml:space="preserve"> </v>
          </cell>
          <cell r="GM35" t="str">
            <v xml:space="preserve"> </v>
          </cell>
          <cell r="GN35" t="str">
            <v xml:space="preserve"> </v>
          </cell>
          <cell r="GO35" t="str">
            <v xml:space="preserve"> </v>
          </cell>
          <cell r="GP35" t="str">
            <v xml:space="preserve"> </v>
          </cell>
          <cell r="GQ35" t="str">
            <v xml:space="preserve"> </v>
          </cell>
          <cell r="GR35" t="str">
            <v xml:space="preserve"> </v>
          </cell>
          <cell r="GS35" t="str">
            <v xml:space="preserve"> </v>
          </cell>
          <cell r="GT35" t="str">
            <v xml:space="preserve"> </v>
          </cell>
          <cell r="GU35" t="str">
            <v xml:space="preserve"> </v>
          </cell>
          <cell r="GV35" t="str">
            <v xml:space="preserve"> </v>
          </cell>
          <cell r="GW35" t="str">
            <v xml:space="preserve"> </v>
          </cell>
          <cell r="GX35" t="str">
            <v xml:space="preserve"> </v>
          </cell>
          <cell r="GY35" t="str">
            <v xml:space="preserve"> </v>
          </cell>
          <cell r="GZ35" t="str">
            <v xml:space="preserve"> </v>
          </cell>
          <cell r="HA35" t="str">
            <v xml:space="preserve"> </v>
          </cell>
          <cell r="HB35" t="str">
            <v xml:space="preserve"> </v>
          </cell>
          <cell r="HC35" t="str">
            <v xml:space="preserve"> </v>
          </cell>
          <cell r="HD35" t="str">
            <v xml:space="preserve"> </v>
          </cell>
          <cell r="HE35" t="str">
            <v xml:space="preserve"> </v>
          </cell>
          <cell r="HF35" t="str">
            <v xml:space="preserve"> </v>
          </cell>
          <cell r="HG35" t="str">
            <v xml:space="preserve"> </v>
          </cell>
          <cell r="HH35" t="str">
            <v xml:space="preserve"> </v>
          </cell>
          <cell r="HI35" t="str">
            <v xml:space="preserve"> </v>
          </cell>
          <cell r="HJ35" t="str">
            <v xml:space="preserve"> </v>
          </cell>
          <cell r="HK35" t="str">
            <v xml:space="preserve"> </v>
          </cell>
          <cell r="HL35" t="str">
            <v xml:space="preserve"> </v>
          </cell>
          <cell r="HM35" t="str">
            <v xml:space="preserve"> </v>
          </cell>
          <cell r="HN35" t="str">
            <v xml:space="preserve"> </v>
          </cell>
          <cell r="HO35" t="str">
            <v xml:space="preserve"> </v>
          </cell>
          <cell r="HP35" t="str">
            <v xml:space="preserve"> </v>
          </cell>
          <cell r="HQ35" t="str">
            <v xml:space="preserve"> </v>
          </cell>
          <cell r="HR35" t="str">
            <v xml:space="preserve"> </v>
          </cell>
        </row>
        <row r="36">
          <cell r="S36">
            <v>25</v>
          </cell>
          <cell r="T36">
            <v>2.6692600000000004</v>
          </cell>
          <cell r="U36">
            <v>0</v>
          </cell>
          <cell r="V36">
            <v>0</v>
          </cell>
          <cell r="W36">
            <v>4.1262100000000004</v>
          </cell>
          <cell r="X36">
            <v>0</v>
          </cell>
          <cell r="Y36">
            <v>0</v>
          </cell>
          <cell r="Z36">
            <v>6.6037900000000009</v>
          </cell>
          <cell r="AA36">
            <v>0</v>
          </cell>
          <cell r="AB36">
            <v>0</v>
          </cell>
          <cell r="AC36">
            <v>9.2189800000000002</v>
          </cell>
          <cell r="AD36">
            <v>0</v>
          </cell>
          <cell r="AE36">
            <v>0</v>
          </cell>
          <cell r="AF36">
            <v>12.571950000000001</v>
          </cell>
          <cell r="AG36">
            <v>0</v>
          </cell>
          <cell r="AH36">
            <v>0.4955</v>
          </cell>
          <cell r="AI36">
            <v>15.518450000000001</v>
          </cell>
          <cell r="AJ36">
            <v>0</v>
          </cell>
          <cell r="AK36">
            <v>0.4955</v>
          </cell>
          <cell r="AL36">
            <v>18.924889999999998</v>
          </cell>
          <cell r="AM36">
            <v>0</v>
          </cell>
          <cell r="AN36">
            <v>0.77657999999999994</v>
          </cell>
          <cell r="AO36">
            <v>21.129380000000001</v>
          </cell>
          <cell r="AP36">
            <v>0</v>
          </cell>
          <cell r="AQ36">
            <v>0.77657999999999994</v>
          </cell>
          <cell r="AR36">
            <v>21.860420000000001</v>
          </cell>
          <cell r="AS36">
            <v>0</v>
          </cell>
          <cell r="AT36">
            <v>3.8210000000000002</v>
          </cell>
          <cell r="AU36">
            <v>22.60623</v>
          </cell>
          <cell r="AV36">
            <v>0</v>
          </cell>
          <cell r="AW36">
            <v>6.0352299999999994</v>
          </cell>
          <cell r="AX36">
            <v>23.779679999999999</v>
          </cell>
          <cell r="AY36">
            <v>0</v>
          </cell>
          <cell r="AZ36">
            <v>6.0352299999999994</v>
          </cell>
          <cell r="BA36">
            <v>49.761400000000002</v>
          </cell>
          <cell r="BB36">
            <v>0</v>
          </cell>
          <cell r="BC36">
            <v>12.640460000000001</v>
          </cell>
          <cell r="BD36">
            <v>-7.0390100000000002</v>
          </cell>
          <cell r="BE36">
            <v>2</v>
          </cell>
          <cell r="BF36">
            <v>2.6692600000000004</v>
          </cell>
          <cell r="BG36">
            <v>-14.330080000000001</v>
          </cell>
          <cell r="BH36">
            <v>4</v>
          </cell>
          <cell r="BI36">
            <v>4.1262100000000004</v>
          </cell>
          <cell r="BJ36">
            <v>-22.935420000000001</v>
          </cell>
          <cell r="BK36">
            <v>6</v>
          </cell>
          <cell r="BL36">
            <v>6.6037900000000009</v>
          </cell>
          <cell r="BM36">
            <v>-31.539219999999997</v>
          </cell>
          <cell r="BN36">
            <v>8</v>
          </cell>
          <cell r="BO36">
            <v>9.2189800000000002</v>
          </cell>
          <cell r="BP36">
            <v>-39.508619999999993</v>
          </cell>
          <cell r="BQ36">
            <v>10</v>
          </cell>
          <cell r="BR36">
            <v>12.571950000000001</v>
          </cell>
          <cell r="BS36">
            <v>-45.215869999999995</v>
          </cell>
          <cell r="BT36">
            <v>12</v>
          </cell>
          <cell r="BU36">
            <v>15.518450000000001</v>
          </cell>
          <cell r="BV36">
            <v>-49.228290000000008</v>
          </cell>
          <cell r="BW36">
            <v>14</v>
          </cell>
          <cell r="BX36">
            <v>18.924889999999998</v>
          </cell>
          <cell r="BY36">
            <v>-52.323360000000001</v>
          </cell>
          <cell r="BZ36">
            <v>16</v>
          </cell>
          <cell r="CA36">
            <v>21.129380000000001</v>
          </cell>
          <cell r="CB36">
            <v>16.144649999999999</v>
          </cell>
          <cell r="CC36">
            <v>18</v>
          </cell>
          <cell r="CD36">
            <v>21.860420000000001</v>
          </cell>
          <cell r="CE36">
            <v>28.818099999999998</v>
          </cell>
          <cell r="CF36">
            <v>20</v>
          </cell>
          <cell r="CG36">
            <v>22.60623</v>
          </cell>
          <cell r="CH36">
            <v>33.13485</v>
          </cell>
          <cell r="CI36">
            <v>22</v>
          </cell>
          <cell r="CJ36">
            <v>23.779679999999999</v>
          </cell>
          <cell r="CK36">
            <v>15.68393</v>
          </cell>
          <cell r="CL36">
            <v>22</v>
          </cell>
          <cell r="CM36">
            <v>23.779679999999999</v>
          </cell>
          <cell r="CN36">
            <v>19.608250000000002</v>
          </cell>
          <cell r="CO36">
            <v>-45.58202650993816</v>
          </cell>
          <cell r="CP36">
            <v>-7.0390100000000002</v>
          </cell>
          <cell r="CQ36">
            <v>28.459599999999998</v>
          </cell>
          <cell r="CR36">
            <v>-91.16405301987632</v>
          </cell>
          <cell r="CS36">
            <v>-14.330080000000001</v>
          </cell>
          <cell r="CT36">
            <v>47.735679999999995</v>
          </cell>
          <cell r="CU36">
            <v>6.7539204701855056</v>
          </cell>
          <cell r="CV36">
            <v>-22.935420000000001</v>
          </cell>
          <cell r="CW36">
            <v>57.574930000000002</v>
          </cell>
          <cell r="CX36">
            <v>9.0052272935806741</v>
          </cell>
          <cell r="CY36">
            <v>-31.539219999999997</v>
          </cell>
          <cell r="CZ36">
            <v>81.417929999999998</v>
          </cell>
          <cell r="DA36">
            <v>11.256534116975843</v>
          </cell>
          <cell r="DB36">
            <v>-39.508619999999993</v>
          </cell>
          <cell r="DC36">
            <v>97.690179999999998</v>
          </cell>
          <cell r="DD36">
            <v>13.507840940371011</v>
          </cell>
          <cell r="DE36">
            <v>-45.215869999999995</v>
          </cell>
          <cell r="DF36">
            <v>61.320720000000001</v>
          </cell>
          <cell r="DG36">
            <v>15.75914776376618</v>
          </cell>
          <cell r="DH36">
            <v>-49.228290000000008</v>
          </cell>
          <cell r="DI36">
            <v>79.640190000000004</v>
          </cell>
          <cell r="DJ36">
            <v>18.010454587161348</v>
          </cell>
          <cell r="DK36">
            <v>-52.323360000000001</v>
          </cell>
          <cell r="DL36">
            <v>87.82632000000001</v>
          </cell>
          <cell r="DM36">
            <v>20.261761410556517</v>
          </cell>
          <cell r="DN36">
            <v>16.144649999999999</v>
          </cell>
          <cell r="DO36">
            <v>94.883040000000008</v>
          </cell>
          <cell r="DP36">
            <v>22.513068233951685</v>
          </cell>
          <cell r="DQ36">
            <v>28.818099999999998</v>
          </cell>
          <cell r="DR36">
            <v>144.55721</v>
          </cell>
          <cell r="DS36">
            <v>24.764375057346854</v>
          </cell>
          <cell r="DT36">
            <v>33.13485</v>
          </cell>
          <cell r="DU36">
            <v>145.33634000000001</v>
          </cell>
          <cell r="DV36">
            <v>27.015681880742022</v>
          </cell>
          <cell r="DW36">
            <v>15.68393</v>
          </cell>
          <cell r="DX36">
            <v>3.60765</v>
          </cell>
          <cell r="DY36">
            <v>6.2820041733943199</v>
          </cell>
          <cell r="DZ36">
            <v>19.608250000000002</v>
          </cell>
          <cell r="EA36">
            <v>23.387370000000004</v>
          </cell>
          <cell r="EB36">
            <v>12.56400834678864</v>
          </cell>
          <cell r="EC36">
            <v>28.459599999999998</v>
          </cell>
          <cell r="ED36">
            <v>46.884540000000001</v>
          </cell>
          <cell r="EE36">
            <v>18.84601252018296</v>
          </cell>
          <cell r="EF36">
            <v>47.735679999999995</v>
          </cell>
          <cell r="EG36">
            <v>70.457570000000004</v>
          </cell>
          <cell r="EH36">
            <v>25.12801669357728</v>
          </cell>
          <cell r="EI36">
            <v>57.574930000000002</v>
          </cell>
          <cell r="EJ36">
            <v>94.396819999999991</v>
          </cell>
          <cell r="EK36">
            <v>31.4100208669716</v>
          </cell>
          <cell r="EL36">
            <v>81.417929999999998</v>
          </cell>
          <cell r="EM36">
            <v>123.62917</v>
          </cell>
          <cell r="EN36">
            <v>37.69202504036592</v>
          </cell>
          <cell r="EO36">
            <v>97.690179999999998</v>
          </cell>
          <cell r="EP36">
            <v>142.06575000000001</v>
          </cell>
          <cell r="EQ36">
            <v>43.97402921376024</v>
          </cell>
          <cell r="ER36">
            <v>61.320720000000001</v>
          </cell>
          <cell r="ES36">
            <v>168.10416000000001</v>
          </cell>
          <cell r="ET36">
            <v>50.256033387154559</v>
          </cell>
          <cell r="EU36">
            <v>79.640190000000004</v>
          </cell>
          <cell r="EV36">
            <v>191.71610000000001</v>
          </cell>
          <cell r="EW36">
            <v>56.538037560548879</v>
          </cell>
          <cell r="EX36">
            <v>87.82632000000001</v>
          </cell>
          <cell r="EY36">
            <v>232.16378000000003</v>
          </cell>
          <cell r="EZ36">
            <v>62.820041733943199</v>
          </cell>
          <cell r="FA36">
            <v>94.883040000000008</v>
          </cell>
          <cell r="FB36">
            <v>259.48399999999998</v>
          </cell>
          <cell r="FC36">
            <v>69.102045907337526</v>
          </cell>
          <cell r="FD36">
            <v>144.55721</v>
          </cell>
          <cell r="FE36">
            <v>288.76511999999997</v>
          </cell>
          <cell r="FF36">
            <v>75.384050080731839</v>
          </cell>
          <cell r="FG36">
            <v>145.33634000000001</v>
          </cell>
          <cell r="FH36">
            <v>19.395289999999999</v>
          </cell>
          <cell r="FI36">
            <v>3.7137263818946522</v>
          </cell>
          <cell r="FJ36">
            <v>3.60765</v>
          </cell>
          <cell r="FK36">
            <v>41.146789999999996</v>
          </cell>
          <cell r="FL36">
            <v>7.4274527637893044</v>
          </cell>
          <cell r="FM36">
            <v>23.387370000000004</v>
          </cell>
          <cell r="FN36">
            <v>97.421959999999999</v>
          </cell>
          <cell r="FO36">
            <v>11.141179145683957</v>
          </cell>
          <cell r="FP36">
            <v>46.884540000000001</v>
          </cell>
          <cell r="FQ36">
            <v>112.50173000000001</v>
          </cell>
          <cell r="FR36">
            <v>14.854905527578609</v>
          </cell>
          <cell r="FS36">
            <v>70.457570000000004</v>
          </cell>
          <cell r="FT36">
            <v>126.77235999999999</v>
          </cell>
          <cell r="FU36">
            <v>18.568631909473261</v>
          </cell>
          <cell r="FV36">
            <v>94.396819999999991</v>
          </cell>
          <cell r="FW36">
            <v>158.66060000000002</v>
          </cell>
          <cell r="FX36">
            <v>22.282358291367913</v>
          </cell>
          <cell r="FY36">
            <v>123.62917</v>
          </cell>
          <cell r="FZ36">
            <v>166.46454</v>
          </cell>
          <cell r="GA36">
            <v>25.996084673262565</v>
          </cell>
          <cell r="GB36">
            <v>142.06575000000001</v>
          </cell>
          <cell r="GC36">
            <v>174.95656</v>
          </cell>
          <cell r="GD36">
            <v>29.709811055157218</v>
          </cell>
          <cell r="GE36">
            <v>168.10416000000001</v>
          </cell>
          <cell r="GF36">
            <v>196.90568999999999</v>
          </cell>
          <cell r="GG36">
            <v>33.42353743705187</v>
          </cell>
          <cell r="GH36">
            <v>191.71610000000001</v>
          </cell>
          <cell r="GI36">
            <v>207.30062000000001</v>
          </cell>
          <cell r="GJ36">
            <v>37.137263818946522</v>
          </cell>
          <cell r="GK36">
            <v>232.16378000000003</v>
          </cell>
          <cell r="GL36">
            <v>216.94776999999999</v>
          </cell>
          <cell r="GM36">
            <v>40.850990200841174</v>
          </cell>
          <cell r="GN36">
            <v>259.48399999999998</v>
          </cell>
          <cell r="GO36">
            <v>237.20746000000003</v>
          </cell>
          <cell r="GP36">
            <v>44.564716582735826</v>
          </cell>
          <cell r="GQ36">
            <v>288.76511999999997</v>
          </cell>
          <cell r="GR36">
            <v>0.61294000000000004</v>
          </cell>
          <cell r="GS36">
            <v>22.112500000000001</v>
          </cell>
          <cell r="GT36">
            <v>19.395289999999999</v>
          </cell>
          <cell r="GU36">
            <v>1.01834</v>
          </cell>
          <cell r="GV36">
            <v>44.225000000000001</v>
          </cell>
          <cell r="GW36">
            <v>41.146789999999996</v>
          </cell>
          <cell r="GX36">
            <v>23.809750000000001</v>
          </cell>
          <cell r="GY36">
            <v>66.337500000000006</v>
          </cell>
          <cell r="GZ36">
            <v>97.421959999999999</v>
          </cell>
          <cell r="HA36">
            <v>23.809750000000001</v>
          </cell>
          <cell r="HB36">
            <v>88.45</v>
          </cell>
          <cell r="HC36">
            <v>112.50173000000001</v>
          </cell>
          <cell r="HD36">
            <v>25.334409999999998</v>
          </cell>
          <cell r="HE36">
            <v>110.5625</v>
          </cell>
          <cell r="HF36">
            <v>126.77235999999999</v>
          </cell>
          <cell r="HG36">
            <v>27.56664</v>
          </cell>
          <cell r="HH36">
            <v>132.67500000000001</v>
          </cell>
          <cell r="HI36">
            <v>158.66060000000002</v>
          </cell>
          <cell r="HJ36">
            <v>33.173050000000003</v>
          </cell>
          <cell r="HK36">
            <v>154.78749999999999</v>
          </cell>
          <cell r="HL36">
            <v>166.46454</v>
          </cell>
          <cell r="HM36">
            <v>33.173050000000003</v>
          </cell>
          <cell r="HN36">
            <v>176.9</v>
          </cell>
          <cell r="HO36">
            <v>174.95656</v>
          </cell>
          <cell r="HP36">
            <v>36.199550000000002</v>
          </cell>
          <cell r="HQ36">
            <v>199.01249999999999</v>
          </cell>
          <cell r="HR36">
            <v>196.90568999999999</v>
          </cell>
        </row>
        <row r="37">
          <cell r="S37">
            <v>26</v>
          </cell>
          <cell r="T37">
            <v>195.82132000000001</v>
          </cell>
          <cell r="U37">
            <v>161</v>
          </cell>
          <cell r="V37">
            <v>106.59484</v>
          </cell>
          <cell r="W37">
            <v>298.10019</v>
          </cell>
          <cell r="X37">
            <v>249.5</v>
          </cell>
          <cell r="Y37">
            <v>169.83145999999999</v>
          </cell>
          <cell r="Z37">
            <v>474.80165</v>
          </cell>
          <cell r="AA37">
            <v>378.5</v>
          </cell>
          <cell r="AB37">
            <v>320.86991999999998</v>
          </cell>
          <cell r="AC37">
            <v>560.9095299999999</v>
          </cell>
          <cell r="AD37">
            <v>482</v>
          </cell>
          <cell r="AE37">
            <v>413.33583000000004</v>
          </cell>
          <cell r="AF37">
            <v>739.14567999999997</v>
          </cell>
          <cell r="AG37">
            <v>745.5</v>
          </cell>
          <cell r="AH37">
            <v>634.99493000000007</v>
          </cell>
          <cell r="AI37">
            <v>859.30044000000009</v>
          </cell>
          <cell r="AJ37">
            <v>745.5</v>
          </cell>
          <cell r="AK37">
            <v>634.99493000000007</v>
          </cell>
          <cell r="AL37">
            <v>968.53820000000007</v>
          </cell>
          <cell r="AM37">
            <v>854.5</v>
          </cell>
          <cell r="AN37">
            <v>704.52123000000006</v>
          </cell>
          <cell r="AO37">
            <v>1076.5013499999998</v>
          </cell>
          <cell r="AP37">
            <v>960</v>
          </cell>
          <cell r="AQ37">
            <v>788.42612999999994</v>
          </cell>
          <cell r="AR37">
            <v>1210.14147</v>
          </cell>
          <cell r="AS37">
            <v>1086</v>
          </cell>
          <cell r="AT37">
            <v>1068.53532</v>
          </cell>
          <cell r="AU37">
            <v>1333.2982099999999</v>
          </cell>
          <cell r="AV37">
            <v>1193.5</v>
          </cell>
          <cell r="AW37">
            <v>1179.3940399999999</v>
          </cell>
          <cell r="AX37">
            <v>1421.4938499999998</v>
          </cell>
          <cell r="AY37">
            <v>1307.5</v>
          </cell>
          <cell r="AZ37">
            <v>1311.3744500000003</v>
          </cell>
          <cell r="BA37">
            <v>1573.93506</v>
          </cell>
          <cell r="BB37">
            <v>1501.5</v>
          </cell>
          <cell r="BC37">
            <v>1731.0390899999998</v>
          </cell>
          <cell r="BD37">
            <v>-2.9505899999999996</v>
          </cell>
          <cell r="BE37">
            <v>0</v>
          </cell>
          <cell r="BF37">
            <v>195.82132000000001</v>
          </cell>
          <cell r="BG37">
            <v>-9.5241699999999998</v>
          </cell>
          <cell r="BH37">
            <v>0</v>
          </cell>
          <cell r="BI37">
            <v>298.10019</v>
          </cell>
          <cell r="BJ37">
            <v>-4.033850000000001</v>
          </cell>
          <cell r="BK37">
            <v>0</v>
          </cell>
          <cell r="BL37">
            <v>474.80165</v>
          </cell>
          <cell r="BM37">
            <v>-0.30648999999999976</v>
          </cell>
          <cell r="BN37">
            <v>0</v>
          </cell>
          <cell r="BO37">
            <v>560.9095299999999</v>
          </cell>
          <cell r="BP37">
            <v>42.013330000000003</v>
          </cell>
          <cell r="BQ37">
            <v>0</v>
          </cell>
          <cell r="BR37">
            <v>739.14567999999997</v>
          </cell>
          <cell r="BS37">
            <v>38.041419999999995</v>
          </cell>
          <cell r="BT37">
            <v>0</v>
          </cell>
          <cell r="BU37">
            <v>859.30044000000009</v>
          </cell>
          <cell r="BV37">
            <v>23.616250000000001</v>
          </cell>
          <cell r="BW37">
            <v>0</v>
          </cell>
          <cell r="BX37">
            <v>968.53820000000007</v>
          </cell>
          <cell r="BY37">
            <v>289.84166999999997</v>
          </cell>
          <cell r="BZ37">
            <v>0</v>
          </cell>
          <cell r="CA37">
            <v>1076.5013499999998</v>
          </cell>
          <cell r="CB37">
            <v>292.85071999999997</v>
          </cell>
          <cell r="CC37">
            <v>0</v>
          </cell>
          <cell r="CD37">
            <v>1210.14147</v>
          </cell>
          <cell r="CE37">
            <v>324.82615999999996</v>
          </cell>
          <cell r="CF37">
            <v>0</v>
          </cell>
          <cell r="CG37">
            <v>1333.2982099999999</v>
          </cell>
          <cell r="CH37">
            <v>391.97674999999998</v>
          </cell>
          <cell r="CI37">
            <v>0</v>
          </cell>
          <cell r="CJ37">
            <v>1421.4938499999998</v>
          </cell>
          <cell r="CK37">
            <v>388.17692999999997</v>
          </cell>
          <cell r="CL37">
            <v>0</v>
          </cell>
          <cell r="CM37">
            <v>1421.4938499999998</v>
          </cell>
          <cell r="CN37">
            <v>22.190560000000005</v>
          </cell>
          <cell r="CO37">
            <v>76.336830000000006</v>
          </cell>
          <cell r="CP37">
            <v>-2.9505899999999996</v>
          </cell>
          <cell r="CQ37">
            <v>68.947890000000015</v>
          </cell>
          <cell r="CR37">
            <v>152.67366000000001</v>
          </cell>
          <cell r="CS37">
            <v>-9.5241699999999998</v>
          </cell>
          <cell r="CT37">
            <v>108.75256000000003</v>
          </cell>
          <cell r="CU37">
            <v>103.01049000000002</v>
          </cell>
          <cell r="CV37">
            <v>-4.033850000000001</v>
          </cell>
          <cell r="CW37">
            <v>136.61590000000001</v>
          </cell>
          <cell r="CX37">
            <v>137.34732000000002</v>
          </cell>
          <cell r="CY37">
            <v>-0.30648999999999976</v>
          </cell>
          <cell r="CZ37">
            <v>173.19754000000012</v>
          </cell>
          <cell r="DA37">
            <v>171.68415000000005</v>
          </cell>
          <cell r="DB37">
            <v>42.013330000000003</v>
          </cell>
          <cell r="DC37">
            <v>205.53372000000013</v>
          </cell>
          <cell r="DD37">
            <v>206.02098000000007</v>
          </cell>
          <cell r="DE37">
            <v>38.041419999999995</v>
          </cell>
          <cell r="DF37">
            <v>237.10729000000003</v>
          </cell>
          <cell r="DG37">
            <v>240.35781000000009</v>
          </cell>
          <cell r="DH37">
            <v>23.616250000000001</v>
          </cell>
          <cell r="DI37">
            <v>274.98144000000013</v>
          </cell>
          <cell r="DJ37">
            <v>274.69464000000011</v>
          </cell>
          <cell r="DK37">
            <v>289.84166999999997</v>
          </cell>
          <cell r="DL37">
            <v>303.42425999999989</v>
          </cell>
          <cell r="DM37">
            <v>309.03147000000013</v>
          </cell>
          <cell r="DN37">
            <v>292.85071999999997</v>
          </cell>
          <cell r="DO37">
            <v>334.66014999999993</v>
          </cell>
          <cell r="DP37">
            <v>343.36830000000015</v>
          </cell>
          <cell r="DQ37">
            <v>324.82615999999996</v>
          </cell>
          <cell r="DR37">
            <v>365.89623000000017</v>
          </cell>
          <cell r="DS37">
            <v>377.70513000000017</v>
          </cell>
          <cell r="DT37">
            <v>391.97674999999998</v>
          </cell>
          <cell r="DU37">
            <v>398.89022999999997</v>
          </cell>
          <cell r="DV37">
            <v>412.04196000000019</v>
          </cell>
          <cell r="DW37">
            <v>388.17692999999997</v>
          </cell>
          <cell r="DX37">
            <v>14.852210000000001</v>
          </cell>
          <cell r="DY37">
            <v>78.270420000000001</v>
          </cell>
          <cell r="DZ37">
            <v>22.190560000000005</v>
          </cell>
          <cell r="EA37">
            <v>42.90898</v>
          </cell>
          <cell r="EB37">
            <v>156.54084</v>
          </cell>
          <cell r="EC37">
            <v>68.947890000000015</v>
          </cell>
          <cell r="ED37">
            <v>78.806179999999998</v>
          </cell>
          <cell r="EE37">
            <v>234.81126</v>
          </cell>
          <cell r="EF37">
            <v>108.75256000000003</v>
          </cell>
          <cell r="EG37">
            <v>132.45788000000002</v>
          </cell>
          <cell r="EH37">
            <v>313.08168000000001</v>
          </cell>
          <cell r="EI37">
            <v>136.61590000000001</v>
          </cell>
          <cell r="EJ37">
            <v>179.54397</v>
          </cell>
          <cell r="EK37">
            <v>391.35210000000001</v>
          </cell>
          <cell r="EL37">
            <v>173.19754000000012</v>
          </cell>
          <cell r="EM37">
            <v>189.90921000000003</v>
          </cell>
          <cell r="EN37">
            <v>469.62252000000001</v>
          </cell>
          <cell r="EO37">
            <v>205.53372000000013</v>
          </cell>
          <cell r="EP37">
            <v>245.41766999999996</v>
          </cell>
          <cell r="EQ37">
            <v>547.89293999999995</v>
          </cell>
          <cell r="ER37">
            <v>237.10729000000003</v>
          </cell>
          <cell r="ES37">
            <v>290.06220999999988</v>
          </cell>
          <cell r="ET37">
            <v>626.16336000000001</v>
          </cell>
          <cell r="EU37">
            <v>274.98144000000013</v>
          </cell>
          <cell r="EV37">
            <v>430.2715199999999</v>
          </cell>
          <cell r="EW37">
            <v>704.43378000000007</v>
          </cell>
          <cell r="EX37">
            <v>303.42425999999989</v>
          </cell>
          <cell r="EY37">
            <v>477.03048999999999</v>
          </cell>
          <cell r="EZ37">
            <v>782.70420000000013</v>
          </cell>
          <cell r="FA37">
            <v>334.66014999999993</v>
          </cell>
          <cell r="FB37">
            <v>503.05655000000007</v>
          </cell>
          <cell r="FC37">
            <v>860.97462000000019</v>
          </cell>
          <cell r="FD37">
            <v>365.89623000000017</v>
          </cell>
          <cell r="FE37">
            <v>499.3168099999998</v>
          </cell>
          <cell r="FF37">
            <v>939.24504000000024</v>
          </cell>
          <cell r="FG37">
            <v>398.89022999999997</v>
          </cell>
          <cell r="FH37">
            <v>45.080870000000012</v>
          </cell>
          <cell r="FI37">
            <v>42.314650000000007</v>
          </cell>
          <cell r="FJ37">
            <v>14.852210000000001</v>
          </cell>
          <cell r="FK37">
            <v>77.803799999999995</v>
          </cell>
          <cell r="FL37">
            <v>84.629300000000015</v>
          </cell>
          <cell r="FM37">
            <v>42.90898</v>
          </cell>
          <cell r="FN37">
            <v>136.96931000000001</v>
          </cell>
          <cell r="FO37">
            <v>126.94395000000003</v>
          </cell>
          <cell r="FP37">
            <v>78.806179999999998</v>
          </cell>
          <cell r="FQ37">
            <v>199.09387000000007</v>
          </cell>
          <cell r="FR37">
            <v>169.25860000000003</v>
          </cell>
          <cell r="FS37">
            <v>132.45788000000002</v>
          </cell>
          <cell r="FT37">
            <v>232.32680999999999</v>
          </cell>
          <cell r="FU37">
            <v>211.57325000000003</v>
          </cell>
          <cell r="FV37">
            <v>179.54397</v>
          </cell>
          <cell r="FW37">
            <v>316.9085199999999</v>
          </cell>
          <cell r="FX37">
            <v>253.88790000000003</v>
          </cell>
          <cell r="FY37">
            <v>189.90921000000003</v>
          </cell>
          <cell r="FZ37">
            <v>361.45650999999992</v>
          </cell>
          <cell r="GA37">
            <v>296.20255000000003</v>
          </cell>
          <cell r="GB37">
            <v>245.41766999999996</v>
          </cell>
          <cell r="GC37">
            <v>407.83078999999992</v>
          </cell>
          <cell r="GD37">
            <v>338.51720000000006</v>
          </cell>
          <cell r="GE37">
            <v>290.06220999999988</v>
          </cell>
          <cell r="GF37">
            <v>481.09987000000007</v>
          </cell>
          <cell r="GG37">
            <v>380.83185000000009</v>
          </cell>
          <cell r="GH37">
            <v>430.2715199999999</v>
          </cell>
          <cell r="GI37">
            <v>517.90218000000004</v>
          </cell>
          <cell r="GJ37">
            <v>423.14650000000012</v>
          </cell>
          <cell r="GK37">
            <v>477.03048999999999</v>
          </cell>
          <cell r="GL37">
            <v>574.62397999999996</v>
          </cell>
          <cell r="GM37">
            <v>465.46115000000015</v>
          </cell>
          <cell r="GN37">
            <v>503.05655000000007</v>
          </cell>
          <cell r="GO37">
            <v>576.87986999999987</v>
          </cell>
          <cell r="GP37">
            <v>507.77580000000017</v>
          </cell>
          <cell r="GQ37">
            <v>499.3168099999998</v>
          </cell>
          <cell r="GR37">
            <v>39.858490000000003</v>
          </cell>
          <cell r="GS37">
            <v>29.461970000000001</v>
          </cell>
          <cell r="GT37">
            <v>45.080870000000012</v>
          </cell>
          <cell r="GU37">
            <v>59.628809999999994</v>
          </cell>
          <cell r="GV37">
            <v>58.923940000000002</v>
          </cell>
          <cell r="GW37">
            <v>77.803799999999995</v>
          </cell>
          <cell r="GX37">
            <v>87.710639999999984</v>
          </cell>
          <cell r="GY37">
            <v>88.385909999999996</v>
          </cell>
          <cell r="GZ37">
            <v>136.96931000000001</v>
          </cell>
          <cell r="HA37">
            <v>209.19044000000002</v>
          </cell>
          <cell r="HB37">
            <v>117.84788</v>
          </cell>
          <cell r="HC37">
            <v>199.09387000000007</v>
          </cell>
          <cell r="HD37">
            <v>185.88072</v>
          </cell>
          <cell r="HE37">
            <v>147.30985000000001</v>
          </cell>
          <cell r="HF37">
            <v>232.32680999999999</v>
          </cell>
          <cell r="HG37">
            <v>207.04711000000003</v>
          </cell>
          <cell r="HH37">
            <v>176.77182000000002</v>
          </cell>
          <cell r="HI37">
            <v>316.9085199999999</v>
          </cell>
          <cell r="HJ37">
            <v>257.21224999999993</v>
          </cell>
          <cell r="HK37">
            <v>206.23379000000003</v>
          </cell>
          <cell r="HL37">
            <v>361.45650999999992</v>
          </cell>
          <cell r="HM37">
            <v>306.16834999999986</v>
          </cell>
          <cell r="HN37">
            <v>235.69576000000004</v>
          </cell>
          <cell r="HO37">
            <v>407.83078999999992</v>
          </cell>
          <cell r="HP37">
            <v>331.86840999999981</v>
          </cell>
          <cell r="HQ37">
            <v>265.15773000000002</v>
          </cell>
          <cell r="HR37">
            <v>481.09987000000007</v>
          </cell>
        </row>
        <row r="38">
          <cell r="S38">
            <v>27</v>
          </cell>
          <cell r="T38">
            <v>2.8039999999999999E-2</v>
          </cell>
          <cell r="U38">
            <v>0</v>
          </cell>
          <cell r="V38">
            <v>1.87</v>
          </cell>
          <cell r="W38">
            <v>2.8039999999999999E-2</v>
          </cell>
          <cell r="X38">
            <v>0</v>
          </cell>
          <cell r="Y38">
            <v>1.87</v>
          </cell>
          <cell r="Z38">
            <v>2.8039999999999999E-2</v>
          </cell>
          <cell r="AA38">
            <v>0</v>
          </cell>
          <cell r="AB38">
            <v>1.87</v>
          </cell>
          <cell r="AC38">
            <v>2.8039999999999999E-2</v>
          </cell>
          <cell r="AD38">
            <v>0</v>
          </cell>
          <cell r="AE38">
            <v>1.87</v>
          </cell>
          <cell r="AF38">
            <v>2.8039999999999999E-2</v>
          </cell>
          <cell r="AG38">
            <v>0</v>
          </cell>
          <cell r="AH38">
            <v>2.87</v>
          </cell>
          <cell r="AI38">
            <v>11.528040000000001</v>
          </cell>
          <cell r="AJ38">
            <v>0</v>
          </cell>
          <cell r="AK38">
            <v>2.87</v>
          </cell>
          <cell r="AL38">
            <v>11.528040000000001</v>
          </cell>
          <cell r="AM38">
            <v>0</v>
          </cell>
          <cell r="AN38">
            <v>2.87</v>
          </cell>
          <cell r="AO38">
            <v>11.528040000000001</v>
          </cell>
          <cell r="AP38">
            <v>0</v>
          </cell>
          <cell r="AQ38">
            <v>2.87</v>
          </cell>
          <cell r="AR38">
            <v>3.6106199999999999</v>
          </cell>
          <cell r="AS38">
            <v>0</v>
          </cell>
          <cell r="AT38">
            <v>2.87</v>
          </cell>
          <cell r="AU38">
            <v>3.6106199999999999</v>
          </cell>
          <cell r="AV38">
            <v>0</v>
          </cell>
          <cell r="AW38">
            <v>2.6873899999999997</v>
          </cell>
          <cell r="AX38">
            <v>3.6106199999999999</v>
          </cell>
          <cell r="AY38">
            <v>0</v>
          </cell>
          <cell r="AZ38">
            <v>2.6873899999999997</v>
          </cell>
          <cell r="BA38">
            <v>-11.50301</v>
          </cell>
          <cell r="BB38">
            <v>0</v>
          </cell>
          <cell r="BC38">
            <v>-0.95026999999999973</v>
          </cell>
          <cell r="BD38">
            <v>0</v>
          </cell>
          <cell r="BE38">
            <v>0</v>
          </cell>
          <cell r="BF38">
            <v>2.8039999999999999E-2</v>
          </cell>
          <cell r="BG38">
            <v>0</v>
          </cell>
          <cell r="BH38">
            <v>0</v>
          </cell>
          <cell r="BI38">
            <v>2.8039999999999999E-2</v>
          </cell>
          <cell r="BJ38">
            <v>4.6255600000000001</v>
          </cell>
          <cell r="BK38">
            <v>0</v>
          </cell>
          <cell r="BL38">
            <v>2.8039999999999999E-2</v>
          </cell>
          <cell r="BM38">
            <v>4.6255600000000001</v>
          </cell>
          <cell r="BN38">
            <v>0</v>
          </cell>
          <cell r="BO38">
            <v>2.8039999999999999E-2</v>
          </cell>
          <cell r="BP38">
            <v>4.6255600000000001</v>
          </cell>
          <cell r="BQ38">
            <v>0</v>
          </cell>
          <cell r="BR38">
            <v>2.8039999999999999E-2</v>
          </cell>
          <cell r="BS38">
            <v>4.6255600000000001</v>
          </cell>
          <cell r="BT38">
            <v>0</v>
          </cell>
          <cell r="BU38">
            <v>11.528040000000001</v>
          </cell>
          <cell r="BV38">
            <v>5.1159600000000003</v>
          </cell>
          <cell r="BW38">
            <v>0</v>
          </cell>
          <cell r="BX38">
            <v>11.528040000000001</v>
          </cell>
          <cell r="BY38">
            <v>5.0948900000000004</v>
          </cell>
          <cell r="BZ38">
            <v>0</v>
          </cell>
          <cell r="CA38">
            <v>11.528040000000001</v>
          </cell>
          <cell r="CB38">
            <v>5.0948900000000004</v>
          </cell>
          <cell r="CC38">
            <v>0</v>
          </cell>
          <cell r="CD38">
            <v>3.6106199999999999</v>
          </cell>
          <cell r="CE38">
            <v>5.0948900000000004</v>
          </cell>
          <cell r="CF38">
            <v>0</v>
          </cell>
          <cell r="CG38">
            <v>3.6106199999999999</v>
          </cell>
          <cell r="CH38">
            <v>5.0948900000000004</v>
          </cell>
          <cell r="CI38">
            <v>0</v>
          </cell>
          <cell r="CJ38">
            <v>3.6106199999999999</v>
          </cell>
          <cell r="CK38">
            <v>-117.43153</v>
          </cell>
          <cell r="CL38">
            <v>0</v>
          </cell>
          <cell r="CM38">
            <v>3.6106199999999999</v>
          </cell>
          <cell r="CN38">
            <v>-24.29993</v>
          </cell>
          <cell r="CO38">
            <v>0</v>
          </cell>
          <cell r="CP38">
            <v>0</v>
          </cell>
          <cell r="CQ38">
            <v>-21.79993</v>
          </cell>
          <cell r="CR38">
            <v>0</v>
          </cell>
          <cell r="CS38">
            <v>0</v>
          </cell>
          <cell r="CT38">
            <v>-56.073449999999994</v>
          </cell>
          <cell r="CU38">
            <v>0</v>
          </cell>
          <cell r="CV38">
            <v>4.6255600000000001</v>
          </cell>
          <cell r="CW38">
            <v>-55.721449999999997</v>
          </cell>
          <cell r="CX38">
            <v>0</v>
          </cell>
          <cell r="CY38">
            <v>4.6255600000000001</v>
          </cell>
          <cell r="CZ38">
            <v>-41.221449999999997</v>
          </cell>
          <cell r="DA38">
            <v>0</v>
          </cell>
          <cell r="DB38">
            <v>4.6255600000000001</v>
          </cell>
          <cell r="DC38">
            <v>-41.181449999999998</v>
          </cell>
          <cell r="DD38">
            <v>0</v>
          </cell>
          <cell r="DE38">
            <v>4.6255600000000001</v>
          </cell>
          <cell r="DF38">
            <v>-41.181449999999998</v>
          </cell>
          <cell r="DG38">
            <v>0</v>
          </cell>
          <cell r="DH38">
            <v>5.1159600000000003</v>
          </cell>
          <cell r="DI38">
            <v>35.357019999999999</v>
          </cell>
          <cell r="DJ38">
            <v>0</v>
          </cell>
          <cell r="DK38">
            <v>5.0948900000000004</v>
          </cell>
          <cell r="DL38">
            <v>35.357019999999999</v>
          </cell>
          <cell r="DM38">
            <v>0</v>
          </cell>
          <cell r="DN38">
            <v>5.0948900000000004</v>
          </cell>
          <cell r="DO38">
            <v>35.357019999999999</v>
          </cell>
          <cell r="DP38">
            <v>0</v>
          </cell>
          <cell r="DQ38">
            <v>5.0948900000000004</v>
          </cell>
          <cell r="DR38">
            <v>35.357019999999999</v>
          </cell>
          <cell r="DS38">
            <v>0</v>
          </cell>
          <cell r="DT38">
            <v>5.0948900000000004</v>
          </cell>
          <cell r="DU38">
            <v>34.052120000000002</v>
          </cell>
          <cell r="DV38">
            <v>0</v>
          </cell>
          <cell r="DW38">
            <v>-117.43153</v>
          </cell>
          <cell r="DX38">
            <v>1.47492</v>
          </cell>
          <cell r="DY38">
            <v>0</v>
          </cell>
          <cell r="DZ38">
            <v>-24.29993</v>
          </cell>
          <cell r="EA38">
            <v>4.8080700000000007</v>
          </cell>
          <cell r="EB38">
            <v>0</v>
          </cell>
          <cell r="EC38">
            <v>-21.79993</v>
          </cell>
          <cell r="ED38">
            <v>0.78071000000000002</v>
          </cell>
          <cell r="EE38">
            <v>0</v>
          </cell>
          <cell r="EF38">
            <v>-56.073449999999994</v>
          </cell>
          <cell r="EG38">
            <v>1.78596</v>
          </cell>
          <cell r="EH38">
            <v>0</v>
          </cell>
          <cell r="EI38">
            <v>-55.721449999999997</v>
          </cell>
          <cell r="EJ38">
            <v>1.78596</v>
          </cell>
          <cell r="EK38">
            <v>0</v>
          </cell>
          <cell r="EL38">
            <v>-41.221449999999997</v>
          </cell>
          <cell r="EM38">
            <v>1.8209500000000007</v>
          </cell>
          <cell r="EN38">
            <v>0</v>
          </cell>
          <cell r="EO38">
            <v>-41.181449999999998</v>
          </cell>
          <cell r="EP38">
            <v>8.3679799999999993</v>
          </cell>
          <cell r="EQ38">
            <v>0</v>
          </cell>
          <cell r="ER38">
            <v>-41.181449999999998</v>
          </cell>
          <cell r="ES38">
            <v>8.3679799999999993</v>
          </cell>
          <cell r="ET38">
            <v>0</v>
          </cell>
          <cell r="EU38">
            <v>35.357019999999999</v>
          </cell>
          <cell r="EV38">
            <v>8.7022300000000001</v>
          </cell>
          <cell r="EW38">
            <v>0</v>
          </cell>
          <cell r="EX38">
            <v>35.357019999999999</v>
          </cell>
          <cell r="EY38">
            <v>8.7682299999999991</v>
          </cell>
          <cell r="EZ38">
            <v>0</v>
          </cell>
          <cell r="FA38">
            <v>35.357019999999999</v>
          </cell>
          <cell r="FB38">
            <v>3.7750300000000006</v>
          </cell>
          <cell r="FC38">
            <v>0</v>
          </cell>
          <cell r="FD38">
            <v>35.357019999999999</v>
          </cell>
          <cell r="FE38">
            <v>3.7750300000000006</v>
          </cell>
          <cell r="FF38">
            <v>0</v>
          </cell>
          <cell r="FG38">
            <v>34.052120000000002</v>
          </cell>
          <cell r="FH38">
            <v>4.0500000000000001E-2</v>
          </cell>
          <cell r="FI38">
            <v>0</v>
          </cell>
          <cell r="FJ38">
            <v>1.47492</v>
          </cell>
          <cell r="FK38">
            <v>16.8032</v>
          </cell>
          <cell r="FL38">
            <v>0</v>
          </cell>
          <cell r="FM38">
            <v>4.8080700000000007</v>
          </cell>
          <cell r="FN38">
            <v>1.5600100000000001</v>
          </cell>
          <cell r="FO38">
            <v>0</v>
          </cell>
          <cell r="FP38">
            <v>0.78071000000000002</v>
          </cell>
          <cell r="FQ38">
            <v>-1.7219500000000008</v>
          </cell>
          <cell r="FR38">
            <v>0</v>
          </cell>
          <cell r="FS38">
            <v>1.78596</v>
          </cell>
          <cell r="FT38">
            <v>-4.1047199999999977</v>
          </cell>
          <cell r="FU38">
            <v>0</v>
          </cell>
          <cell r="FV38">
            <v>1.78596</v>
          </cell>
          <cell r="FW38">
            <v>-4.1047199999999977</v>
          </cell>
          <cell r="FX38">
            <v>0</v>
          </cell>
          <cell r="FY38">
            <v>1.8209500000000007</v>
          </cell>
          <cell r="FZ38">
            <v>-3.045869999999999</v>
          </cell>
          <cell r="GA38">
            <v>0</v>
          </cell>
          <cell r="GB38">
            <v>8.3679799999999993</v>
          </cell>
          <cell r="GC38">
            <v>-3.045869999999999</v>
          </cell>
          <cell r="GD38">
            <v>0</v>
          </cell>
          <cell r="GE38">
            <v>8.3679799999999993</v>
          </cell>
          <cell r="GF38">
            <v>4.8141300000000049</v>
          </cell>
          <cell r="GG38">
            <v>0</v>
          </cell>
          <cell r="GH38">
            <v>8.7022300000000001</v>
          </cell>
          <cell r="GI38">
            <v>4.8141300000000049</v>
          </cell>
          <cell r="GJ38">
            <v>0</v>
          </cell>
          <cell r="GK38">
            <v>8.7682299999999991</v>
          </cell>
          <cell r="GL38">
            <v>5.3856300000000044</v>
          </cell>
          <cell r="GM38">
            <v>0</v>
          </cell>
          <cell r="GN38">
            <v>3.7750300000000006</v>
          </cell>
          <cell r="GO38">
            <v>-4.4994799999999957</v>
          </cell>
          <cell r="GP38">
            <v>0</v>
          </cell>
          <cell r="GQ38">
            <v>3.7750300000000006</v>
          </cell>
          <cell r="GR38">
            <v>42.870199999999997</v>
          </cell>
          <cell r="GS38">
            <v>0</v>
          </cell>
          <cell r="GT38">
            <v>4.0500000000000001E-2</v>
          </cell>
          <cell r="GU38">
            <v>33.587519999999998</v>
          </cell>
          <cell r="GV38">
            <v>0</v>
          </cell>
          <cell r="GW38">
            <v>16.8032</v>
          </cell>
          <cell r="GX38">
            <v>41.073279999999997</v>
          </cell>
          <cell r="GY38">
            <v>0</v>
          </cell>
          <cell r="GZ38">
            <v>1.5600100000000001</v>
          </cell>
          <cell r="HA38">
            <v>41.841279999999998</v>
          </cell>
          <cell r="HB38">
            <v>0</v>
          </cell>
          <cell r="HC38">
            <v>-1.7219500000000008</v>
          </cell>
          <cell r="HD38">
            <v>41.877580000000002</v>
          </cell>
          <cell r="HE38">
            <v>0</v>
          </cell>
          <cell r="HF38">
            <v>-4.1047199999999977</v>
          </cell>
          <cell r="HG38">
            <v>51.386579999999995</v>
          </cell>
          <cell r="HH38">
            <v>0</v>
          </cell>
          <cell r="HI38">
            <v>-4.1047199999999977</v>
          </cell>
          <cell r="HJ38">
            <v>53.590579999999996</v>
          </cell>
          <cell r="HK38">
            <v>0</v>
          </cell>
          <cell r="HL38">
            <v>-3.045869999999999</v>
          </cell>
          <cell r="HM38">
            <v>53.590579999999996</v>
          </cell>
          <cell r="HN38">
            <v>0</v>
          </cell>
          <cell r="HO38">
            <v>-3.045869999999999</v>
          </cell>
          <cell r="HP38">
            <v>55.334009999999999</v>
          </cell>
          <cell r="HQ38">
            <v>0</v>
          </cell>
          <cell r="HR38">
            <v>4.8141300000000049</v>
          </cell>
        </row>
        <row r="39">
          <cell r="S39">
            <v>28</v>
          </cell>
          <cell r="T39">
            <v>-0.33566000000000001</v>
          </cell>
          <cell r="U39">
            <v>0</v>
          </cell>
          <cell r="V39">
            <v>5.7191400000000003</v>
          </cell>
          <cell r="W39">
            <v>-0.26618999999999998</v>
          </cell>
          <cell r="X39">
            <v>0</v>
          </cell>
          <cell r="Y39">
            <v>9.8553999999999995</v>
          </cell>
          <cell r="Z39">
            <v>-0.55746000000000007</v>
          </cell>
          <cell r="AA39">
            <v>0</v>
          </cell>
          <cell r="AB39">
            <v>2.8906700000000001</v>
          </cell>
          <cell r="AC39">
            <v>-6.5540000000000001E-2</v>
          </cell>
          <cell r="AD39">
            <v>0</v>
          </cell>
          <cell r="AE39">
            <v>15.83325</v>
          </cell>
          <cell r="AF39">
            <v>-0.10618000000000001</v>
          </cell>
          <cell r="AG39">
            <v>0</v>
          </cell>
          <cell r="AH39">
            <v>25.79945</v>
          </cell>
          <cell r="AI39">
            <v>0</v>
          </cell>
          <cell r="AJ39">
            <v>0</v>
          </cell>
          <cell r="AK39">
            <v>25.79945</v>
          </cell>
          <cell r="AL39">
            <v>0</v>
          </cell>
          <cell r="AM39">
            <v>0</v>
          </cell>
          <cell r="AN39">
            <v>20.427790000000002</v>
          </cell>
          <cell r="AO39">
            <v>-0.14000000000000001</v>
          </cell>
          <cell r="AP39">
            <v>0</v>
          </cell>
          <cell r="AQ39">
            <v>19.786259999999999</v>
          </cell>
          <cell r="AR39">
            <v>7.0000000000000007E-2</v>
          </cell>
          <cell r="AS39">
            <v>0</v>
          </cell>
          <cell r="AT39">
            <v>18.688020000000002</v>
          </cell>
          <cell r="AU39">
            <v>0.46</v>
          </cell>
          <cell r="AV39">
            <v>0</v>
          </cell>
          <cell r="AW39">
            <v>17.966529999999999</v>
          </cell>
          <cell r="AX39">
            <v>0.76285000000000003</v>
          </cell>
          <cell r="AY39">
            <v>0</v>
          </cell>
          <cell r="AZ39">
            <v>18.393699999999999</v>
          </cell>
          <cell r="BA39">
            <v>22.681849999999997</v>
          </cell>
          <cell r="BB39">
            <v>0</v>
          </cell>
          <cell r="BC39">
            <v>18.082339999999999</v>
          </cell>
          <cell r="BD39">
            <v>-22.9604</v>
          </cell>
          <cell r="BE39">
            <v>0</v>
          </cell>
          <cell r="BF39">
            <v>-0.33566000000000001</v>
          </cell>
          <cell r="BG39">
            <v>-22.96827</v>
          </cell>
          <cell r="BH39">
            <v>0</v>
          </cell>
          <cell r="BI39">
            <v>-0.26618999999999998</v>
          </cell>
          <cell r="BJ39">
            <v>-1.8780699999999999</v>
          </cell>
          <cell r="BK39">
            <v>0</v>
          </cell>
          <cell r="BL39">
            <v>-0.55746000000000007</v>
          </cell>
          <cell r="BM39">
            <v>-22.190840000000001</v>
          </cell>
          <cell r="BN39">
            <v>0</v>
          </cell>
          <cell r="BO39">
            <v>-6.5540000000000001E-2</v>
          </cell>
          <cell r="BP39">
            <v>-22.238970000000002</v>
          </cell>
          <cell r="BQ39">
            <v>0</v>
          </cell>
          <cell r="BR39">
            <v>-0.10618000000000001</v>
          </cell>
          <cell r="BS39">
            <v>-22.38823</v>
          </cell>
          <cell r="BT39">
            <v>0</v>
          </cell>
          <cell r="BU39">
            <v>0</v>
          </cell>
          <cell r="BV39">
            <v>-22.417900000000003</v>
          </cell>
          <cell r="BW39">
            <v>0</v>
          </cell>
          <cell r="BX39">
            <v>0</v>
          </cell>
          <cell r="BY39">
            <v>-22.51605</v>
          </cell>
          <cell r="BZ39">
            <v>0</v>
          </cell>
          <cell r="CA39">
            <v>-0.14000000000000001</v>
          </cell>
          <cell r="CB39">
            <v>-23.189419999999998</v>
          </cell>
          <cell r="CC39">
            <v>0</v>
          </cell>
          <cell r="CD39">
            <v>7.0000000000000007E-2</v>
          </cell>
          <cell r="CE39">
            <v>-22.594269999999998</v>
          </cell>
          <cell r="CF39">
            <v>0</v>
          </cell>
          <cell r="CG39">
            <v>0.46</v>
          </cell>
          <cell r="CH39">
            <v>-22.613399999999995</v>
          </cell>
          <cell r="CI39">
            <v>0</v>
          </cell>
          <cell r="CJ39">
            <v>0.76285000000000003</v>
          </cell>
          <cell r="CK39">
            <v>-22.026699999999998</v>
          </cell>
          <cell r="CL39">
            <v>0</v>
          </cell>
          <cell r="CM39">
            <v>0.76285000000000003</v>
          </cell>
          <cell r="CN39">
            <v>-0.31944</v>
          </cell>
          <cell r="CO39">
            <v>0</v>
          </cell>
          <cell r="CP39">
            <v>-22.9604</v>
          </cell>
          <cell r="CQ39">
            <v>-0.34826000000000001</v>
          </cell>
          <cell r="CR39">
            <v>0</v>
          </cell>
          <cell r="CS39">
            <v>-22.96827</v>
          </cell>
          <cell r="CT39">
            <v>-0.52421000000000006</v>
          </cell>
          <cell r="CU39">
            <v>0</v>
          </cell>
          <cell r="CV39">
            <v>-1.8780699999999999</v>
          </cell>
          <cell r="CW39">
            <v>-9.9040000000000003E-2</v>
          </cell>
          <cell r="CX39">
            <v>0</v>
          </cell>
          <cell r="CY39">
            <v>-22.190840000000001</v>
          </cell>
          <cell r="CZ39">
            <v>4.7460000000000002E-2</v>
          </cell>
          <cell r="DA39">
            <v>0</v>
          </cell>
          <cell r="DB39">
            <v>-22.238970000000002</v>
          </cell>
          <cell r="DC39">
            <v>-8.8590000000000002E-2</v>
          </cell>
          <cell r="DD39">
            <v>0</v>
          </cell>
          <cell r="DE39">
            <v>-22.38823</v>
          </cell>
          <cell r="DF39">
            <v>0.12526999999999999</v>
          </cell>
          <cell r="DG39">
            <v>0</v>
          </cell>
          <cell r="DH39">
            <v>-22.417900000000003</v>
          </cell>
          <cell r="DI39">
            <v>0.21693999999999999</v>
          </cell>
          <cell r="DJ39">
            <v>0</v>
          </cell>
          <cell r="DK39">
            <v>-22.51605</v>
          </cell>
          <cell r="DL39">
            <v>-8.5129999999999997E-2</v>
          </cell>
          <cell r="DM39">
            <v>0</v>
          </cell>
          <cell r="DN39">
            <v>-23.189419999999998</v>
          </cell>
          <cell r="DO39">
            <v>3.8719999999999997E-2</v>
          </cell>
          <cell r="DP39">
            <v>0</v>
          </cell>
          <cell r="DQ39">
            <v>-22.594269999999998</v>
          </cell>
          <cell r="DR39">
            <v>5.0549999999999998E-2</v>
          </cell>
          <cell r="DS39">
            <v>0</v>
          </cell>
          <cell r="DT39">
            <v>-22.613399999999995</v>
          </cell>
          <cell r="DU39">
            <v>-0.54110999999999998</v>
          </cell>
          <cell r="DV39">
            <v>0</v>
          </cell>
          <cell r="DW39">
            <v>-22.026699999999998</v>
          </cell>
          <cell r="DX39">
            <v>-0.14987</v>
          </cell>
          <cell r="DY39">
            <v>0</v>
          </cell>
          <cell r="DZ39">
            <v>-0.31944</v>
          </cell>
          <cell r="EA39">
            <v>-0.22994999999999999</v>
          </cell>
          <cell r="EB39">
            <v>0</v>
          </cell>
          <cell r="EC39">
            <v>-0.34826000000000001</v>
          </cell>
          <cell r="ED39">
            <v>-0.42260000000000003</v>
          </cell>
          <cell r="EE39">
            <v>0</v>
          </cell>
          <cell r="EF39">
            <v>-0.52421000000000006</v>
          </cell>
          <cell r="EG39">
            <v>-1.09395</v>
          </cell>
          <cell r="EH39">
            <v>0</v>
          </cell>
          <cell r="EI39">
            <v>-9.9040000000000003E-2</v>
          </cell>
          <cell r="EJ39">
            <v>-1.7202899999999999</v>
          </cell>
          <cell r="EK39">
            <v>0</v>
          </cell>
          <cell r="EL39">
            <v>4.7460000000000002E-2</v>
          </cell>
          <cell r="EM39">
            <v>-1.6785600000000001</v>
          </cell>
          <cell r="EN39">
            <v>0</v>
          </cell>
          <cell r="EO39">
            <v>-8.8590000000000002E-2</v>
          </cell>
          <cell r="EP39">
            <v>-1.6873499999999999</v>
          </cell>
          <cell r="EQ39">
            <v>0</v>
          </cell>
          <cell r="ER39">
            <v>0.12526999999999999</v>
          </cell>
          <cell r="ES39">
            <v>-1.62578</v>
          </cell>
          <cell r="ET39">
            <v>0</v>
          </cell>
          <cell r="EU39">
            <v>0.21693999999999999</v>
          </cell>
          <cell r="EV39">
            <v>-1.88306</v>
          </cell>
          <cell r="EW39">
            <v>0</v>
          </cell>
          <cell r="EX39">
            <v>-8.5129999999999997E-2</v>
          </cell>
          <cell r="EY39">
            <v>-2.2098200000000001</v>
          </cell>
          <cell r="EZ39">
            <v>0</v>
          </cell>
          <cell r="FA39">
            <v>3.8719999999999997E-2</v>
          </cell>
          <cell r="FB39">
            <v>-1.9730699999999999</v>
          </cell>
          <cell r="FC39">
            <v>0</v>
          </cell>
          <cell r="FD39">
            <v>5.0549999999999998E-2</v>
          </cell>
          <cell r="FE39">
            <v>-21.771459999999998</v>
          </cell>
          <cell r="FF39">
            <v>0</v>
          </cell>
          <cell r="FG39">
            <v>-0.54110999999999998</v>
          </cell>
          <cell r="FH39">
            <v>28.99381</v>
          </cell>
          <cell r="FI39">
            <v>0</v>
          </cell>
          <cell r="FJ39">
            <v>-0.14987</v>
          </cell>
          <cell r="FK39">
            <v>-16.537029999999998</v>
          </cell>
          <cell r="FL39">
            <v>0</v>
          </cell>
          <cell r="FM39">
            <v>-0.22994999999999999</v>
          </cell>
          <cell r="FN39">
            <v>86.016499999999994</v>
          </cell>
          <cell r="FO39">
            <v>0</v>
          </cell>
          <cell r="FP39">
            <v>-0.42260000000000003</v>
          </cell>
          <cell r="FQ39">
            <v>37.145530000000001</v>
          </cell>
          <cell r="FR39">
            <v>0</v>
          </cell>
          <cell r="FS39">
            <v>-1.09395</v>
          </cell>
          <cell r="FT39">
            <v>4.2307600000000001</v>
          </cell>
          <cell r="FU39">
            <v>0</v>
          </cell>
          <cell r="FV39">
            <v>-1.7202899999999999</v>
          </cell>
          <cell r="FW39">
            <v>4.6006499999999999</v>
          </cell>
          <cell r="FX39">
            <v>0</v>
          </cell>
          <cell r="FY39">
            <v>-1.6785600000000001</v>
          </cell>
          <cell r="FZ39">
            <v>4.6926499999999995</v>
          </cell>
          <cell r="GA39">
            <v>0</v>
          </cell>
          <cell r="GB39">
            <v>-1.6873499999999999</v>
          </cell>
          <cell r="GC39">
            <v>5.3273400000000004</v>
          </cell>
          <cell r="GD39">
            <v>0</v>
          </cell>
          <cell r="GE39">
            <v>-1.62578</v>
          </cell>
          <cell r="GF39">
            <v>5.1766099999999993</v>
          </cell>
          <cell r="GG39">
            <v>0</v>
          </cell>
          <cell r="GH39">
            <v>-1.88306</v>
          </cell>
          <cell r="GI39">
            <v>3.2476500000000001</v>
          </cell>
          <cell r="GJ39">
            <v>0</v>
          </cell>
          <cell r="GK39">
            <v>-2.2098200000000001</v>
          </cell>
          <cell r="GL39">
            <v>4.3996599999999999</v>
          </cell>
          <cell r="GM39">
            <v>0</v>
          </cell>
          <cell r="GN39">
            <v>-1.9730699999999999</v>
          </cell>
          <cell r="GO39">
            <v>3.9502199999999998</v>
          </cell>
          <cell r="GP39">
            <v>0</v>
          </cell>
          <cell r="GQ39">
            <v>-21.771459999999998</v>
          </cell>
          <cell r="GR39">
            <v>-1.0982400000000001</v>
          </cell>
          <cell r="GS39">
            <v>0</v>
          </cell>
          <cell r="GT39">
            <v>28.99381</v>
          </cell>
          <cell r="GU39">
            <v>-3.9789999999999999E-2</v>
          </cell>
          <cell r="GV39">
            <v>0</v>
          </cell>
          <cell r="GW39">
            <v>-16.537029999999998</v>
          </cell>
          <cell r="GX39">
            <v>-0.51322000000000001</v>
          </cell>
          <cell r="GY39">
            <v>0</v>
          </cell>
          <cell r="GZ39">
            <v>86.016499999999994</v>
          </cell>
          <cell r="HA39">
            <v>-1.0257100000000001</v>
          </cell>
          <cell r="HB39">
            <v>0</v>
          </cell>
          <cell r="HC39">
            <v>37.145530000000001</v>
          </cell>
          <cell r="HD39">
            <v>8.43032</v>
          </cell>
          <cell r="HE39">
            <v>0</v>
          </cell>
          <cell r="HF39">
            <v>4.2307600000000001</v>
          </cell>
          <cell r="HG39">
            <v>2.0139399999999998</v>
          </cell>
          <cell r="HH39">
            <v>0</v>
          </cell>
          <cell r="HI39">
            <v>4.6006499999999999</v>
          </cell>
          <cell r="HJ39">
            <v>3.1239499999999998</v>
          </cell>
          <cell r="HK39">
            <v>0</v>
          </cell>
          <cell r="HL39">
            <v>4.6926499999999995</v>
          </cell>
          <cell r="HM39">
            <v>3.2928899999999999</v>
          </cell>
          <cell r="HN39">
            <v>0</v>
          </cell>
          <cell r="HO39">
            <v>5.3273400000000004</v>
          </cell>
          <cell r="HP39">
            <v>18.015819999999998</v>
          </cell>
          <cell r="HQ39">
            <v>0</v>
          </cell>
          <cell r="HR39">
            <v>5.1766099999999993</v>
          </cell>
        </row>
        <row r="40">
          <cell r="S40">
            <v>27.5</v>
          </cell>
          <cell r="AU40">
            <v>4.0706199999999999</v>
          </cell>
          <cell r="AV40">
            <v>0</v>
          </cell>
          <cell r="AW40">
            <v>20.653919999999999</v>
          </cell>
          <cell r="AX40">
            <v>4.3734700000000002</v>
          </cell>
          <cell r="AY40">
            <v>0</v>
          </cell>
          <cell r="AZ40">
            <v>21.08109</v>
          </cell>
          <cell r="BA40">
            <v>11.178839999999997</v>
          </cell>
          <cell r="BB40">
            <v>0</v>
          </cell>
          <cell r="BC40">
            <v>17.132069999999999</v>
          </cell>
          <cell r="BD40">
            <v>-22.9604</v>
          </cell>
          <cell r="BE40">
            <v>0</v>
          </cell>
          <cell r="BF40">
            <v>-0.30762</v>
          </cell>
          <cell r="BG40">
            <v>-22.96827</v>
          </cell>
          <cell r="BH40">
            <v>0</v>
          </cell>
          <cell r="BI40">
            <v>-0.23814999999999997</v>
          </cell>
          <cell r="BJ40">
            <v>2.74749</v>
          </cell>
          <cell r="BK40">
            <v>0</v>
          </cell>
          <cell r="BL40">
            <v>-0.52942000000000011</v>
          </cell>
          <cell r="BM40">
            <v>-17.565280000000001</v>
          </cell>
          <cell r="BN40">
            <v>0</v>
          </cell>
          <cell r="BO40">
            <v>-3.7499999999999999E-2</v>
          </cell>
          <cell r="BP40">
            <v>-17.613410000000002</v>
          </cell>
          <cell r="BQ40">
            <v>0</v>
          </cell>
          <cell r="BR40">
            <v>-7.8140000000000015E-2</v>
          </cell>
          <cell r="BS40">
            <v>-17.76267</v>
          </cell>
          <cell r="BT40">
            <v>0</v>
          </cell>
          <cell r="BU40">
            <v>11.528040000000001</v>
          </cell>
          <cell r="BV40">
            <v>-17.301940000000002</v>
          </cell>
          <cell r="BW40">
            <v>0</v>
          </cell>
          <cell r="BX40">
            <v>11.528040000000001</v>
          </cell>
          <cell r="BY40">
            <v>-17.42116</v>
          </cell>
          <cell r="BZ40">
            <v>0</v>
          </cell>
          <cell r="CA40">
            <v>11.38804</v>
          </cell>
          <cell r="CB40">
            <v>-18.094529999999999</v>
          </cell>
          <cell r="CC40">
            <v>0</v>
          </cell>
          <cell r="CD40">
            <v>3.6806199999999998</v>
          </cell>
          <cell r="CE40">
            <v>-17.499379999999999</v>
          </cell>
          <cell r="CF40">
            <v>0</v>
          </cell>
          <cell r="CG40">
            <v>4.0706199999999999</v>
          </cell>
          <cell r="CH40">
            <v>-17.518509999999996</v>
          </cell>
          <cell r="CI40">
            <v>0</v>
          </cell>
          <cell r="CJ40">
            <v>4.3734700000000002</v>
          </cell>
          <cell r="CK40">
            <v>-139.45822999999999</v>
          </cell>
          <cell r="CL40">
            <v>0</v>
          </cell>
          <cell r="CM40">
            <v>4.3734700000000002</v>
          </cell>
          <cell r="CN40">
            <v>-24.61937</v>
          </cell>
          <cell r="CO40">
            <v>0</v>
          </cell>
          <cell r="CP40">
            <v>-22.9604</v>
          </cell>
          <cell r="CQ40">
            <v>-22.14819</v>
          </cell>
          <cell r="CR40">
            <v>0</v>
          </cell>
          <cell r="CS40">
            <v>-22.96827</v>
          </cell>
          <cell r="CT40">
            <v>-56.597659999999991</v>
          </cell>
          <cell r="CU40">
            <v>0</v>
          </cell>
          <cell r="CV40">
            <v>2.74749</v>
          </cell>
          <cell r="CW40">
            <v>-55.820489999999999</v>
          </cell>
          <cell r="CX40">
            <v>0</v>
          </cell>
          <cell r="CY40">
            <v>-17.565280000000001</v>
          </cell>
          <cell r="CZ40">
            <v>483.47200999999995</v>
          </cell>
          <cell r="DA40">
            <v>0</v>
          </cell>
          <cell r="DB40">
            <v>-17.613410000000002</v>
          </cell>
          <cell r="DC40">
            <v>483.37595999999996</v>
          </cell>
          <cell r="DD40">
            <v>0</v>
          </cell>
          <cell r="DE40">
            <v>-17.76267</v>
          </cell>
          <cell r="DF40">
            <v>483.58981999999997</v>
          </cell>
          <cell r="DG40">
            <v>0</v>
          </cell>
          <cell r="DH40">
            <v>-17.301940000000002</v>
          </cell>
          <cell r="DI40">
            <v>560.2199599999999</v>
          </cell>
          <cell r="DJ40">
            <v>0</v>
          </cell>
          <cell r="DK40">
            <v>-17.42116</v>
          </cell>
          <cell r="DL40">
            <v>559.91788999999994</v>
          </cell>
          <cell r="DM40">
            <v>0</v>
          </cell>
          <cell r="DN40">
            <v>-18.094529999999999</v>
          </cell>
          <cell r="DO40">
            <v>560.04174</v>
          </cell>
          <cell r="DP40">
            <v>0</v>
          </cell>
          <cell r="DQ40">
            <v>-17.499379999999999</v>
          </cell>
          <cell r="DR40">
            <v>560.05356999999992</v>
          </cell>
          <cell r="DS40">
            <v>0</v>
          </cell>
          <cell r="DT40">
            <v>-17.518509999999996</v>
          </cell>
          <cell r="DU40">
            <v>558.1570099999999</v>
          </cell>
          <cell r="DV40">
            <v>0</v>
          </cell>
          <cell r="DW40">
            <v>-139.45822999999999</v>
          </cell>
          <cell r="DX40">
            <v>1.3250500000000001</v>
          </cell>
          <cell r="DY40">
            <v>0</v>
          </cell>
          <cell r="DZ40">
            <v>-24.61937</v>
          </cell>
          <cell r="EA40">
            <v>4.5781200000000011</v>
          </cell>
          <cell r="EB40">
            <v>0</v>
          </cell>
          <cell r="EC40">
            <v>-22.14819</v>
          </cell>
          <cell r="ED40">
            <v>0.35810999999999998</v>
          </cell>
          <cell r="EE40">
            <v>0</v>
          </cell>
          <cell r="EF40">
            <v>-56.597659999999991</v>
          </cell>
          <cell r="EG40">
            <v>0.69201000000000001</v>
          </cell>
          <cell r="EH40">
            <v>0</v>
          </cell>
          <cell r="EI40">
            <v>-55.820489999999999</v>
          </cell>
          <cell r="EJ40">
            <v>6.5670000000000117E-2</v>
          </cell>
          <cell r="EK40">
            <v>0</v>
          </cell>
          <cell r="EL40">
            <v>483.47200999999995</v>
          </cell>
          <cell r="EM40">
            <v>0.14239000000000068</v>
          </cell>
          <cell r="EN40">
            <v>0</v>
          </cell>
          <cell r="EO40">
            <v>483.37595999999996</v>
          </cell>
          <cell r="EP40">
            <v>6.680629999999999</v>
          </cell>
          <cell r="EQ40">
            <v>0</v>
          </cell>
          <cell r="ER40">
            <v>483.58981999999997</v>
          </cell>
          <cell r="ES40">
            <v>6.7421999999999995</v>
          </cell>
          <cell r="ET40">
            <v>0</v>
          </cell>
          <cell r="EU40">
            <v>560.2199599999999</v>
          </cell>
          <cell r="EV40">
            <v>6.8191699999999997</v>
          </cell>
          <cell r="EW40">
            <v>0</v>
          </cell>
          <cell r="EX40">
            <v>559.91788999999994</v>
          </cell>
          <cell r="EY40">
            <v>6.5584099999999985</v>
          </cell>
          <cell r="EZ40">
            <v>0</v>
          </cell>
          <cell r="FA40">
            <v>560.04174</v>
          </cell>
          <cell r="FB40">
            <v>1.8019600000000007</v>
          </cell>
          <cell r="FC40">
            <v>0</v>
          </cell>
          <cell r="FD40">
            <v>560.05356999999992</v>
          </cell>
          <cell r="FE40">
            <v>2347.4618799999998</v>
          </cell>
          <cell r="FF40">
            <v>0</v>
          </cell>
          <cell r="FG40">
            <v>558.1570099999999</v>
          </cell>
          <cell r="FH40">
            <v>29.034310000000001</v>
          </cell>
          <cell r="FI40">
            <v>0</v>
          </cell>
          <cell r="FJ40">
            <v>1.3250500000000001</v>
          </cell>
          <cell r="FK40">
            <v>0.26617000000000246</v>
          </cell>
          <cell r="FL40">
            <v>0</v>
          </cell>
          <cell r="FM40">
            <v>4.5781200000000011</v>
          </cell>
          <cell r="FN40">
            <v>87.576509999999999</v>
          </cell>
          <cell r="FO40">
            <v>0</v>
          </cell>
          <cell r="FP40">
            <v>0.35810999999999998</v>
          </cell>
          <cell r="FQ40">
            <v>35.423580000000001</v>
          </cell>
          <cell r="FR40">
            <v>0</v>
          </cell>
          <cell r="FS40">
            <v>0.69201000000000001</v>
          </cell>
          <cell r="FT40">
            <v>0.12604000000000237</v>
          </cell>
          <cell r="FU40">
            <v>0</v>
          </cell>
          <cell r="FV40">
            <v>6.5670000000000117E-2</v>
          </cell>
          <cell r="FW40">
            <v>0.4959300000000022</v>
          </cell>
          <cell r="FX40">
            <v>0</v>
          </cell>
          <cell r="FY40">
            <v>0.14239000000000068</v>
          </cell>
          <cell r="FZ40">
            <v>1.6467800000000006</v>
          </cell>
          <cell r="GA40">
            <v>0</v>
          </cell>
          <cell r="GB40">
            <v>6.680629999999999</v>
          </cell>
          <cell r="GC40">
            <v>2.2814700000000014</v>
          </cell>
          <cell r="GD40">
            <v>0</v>
          </cell>
          <cell r="GE40">
            <v>6.7421999999999995</v>
          </cell>
          <cell r="GF40">
            <v>9.9907400000000042</v>
          </cell>
          <cell r="GG40">
            <v>0</v>
          </cell>
          <cell r="GH40">
            <v>6.8191699999999997</v>
          </cell>
          <cell r="GI40">
            <v>8.0617800000000059</v>
          </cell>
          <cell r="GJ40">
            <v>0</v>
          </cell>
          <cell r="GK40">
            <v>6.5584099999999985</v>
          </cell>
          <cell r="GL40">
            <v>9.7852900000000034</v>
          </cell>
          <cell r="GM40">
            <v>0</v>
          </cell>
          <cell r="GN40">
            <v>1.8019600000000007</v>
          </cell>
          <cell r="GO40">
            <v>-0.54925999999999586</v>
          </cell>
          <cell r="GP40">
            <v>0</v>
          </cell>
          <cell r="GQ40">
            <v>2347.4618799999998</v>
          </cell>
          <cell r="GR40">
            <v>41.77196</v>
          </cell>
          <cell r="GS40">
            <v>0</v>
          </cell>
          <cell r="GT40">
            <v>29.034310000000001</v>
          </cell>
          <cell r="GU40">
            <v>33.547729999999994</v>
          </cell>
          <cell r="GV40">
            <v>0</v>
          </cell>
          <cell r="GW40">
            <v>0.26617000000000246</v>
          </cell>
          <cell r="GX40">
            <v>40.56006</v>
          </cell>
          <cell r="GY40">
            <v>0</v>
          </cell>
          <cell r="GZ40">
            <v>87.576509999999999</v>
          </cell>
          <cell r="HA40">
            <v>40.815569999999994</v>
          </cell>
          <cell r="HB40">
            <v>0</v>
          </cell>
          <cell r="HC40">
            <v>35.423580000000001</v>
          </cell>
          <cell r="HD40">
            <v>50.307900000000004</v>
          </cell>
          <cell r="HE40">
            <v>0</v>
          </cell>
          <cell r="HF40">
            <v>0.12604000000000237</v>
          </cell>
          <cell r="HG40">
            <v>53.400519999999993</v>
          </cell>
          <cell r="HH40">
            <v>0</v>
          </cell>
          <cell r="HI40">
            <v>0.4959300000000022</v>
          </cell>
          <cell r="HJ40">
            <v>56.714529999999996</v>
          </cell>
          <cell r="HK40">
            <v>0</v>
          </cell>
          <cell r="HL40">
            <v>1.6467800000000006</v>
          </cell>
          <cell r="HM40">
            <v>56.883469999999996</v>
          </cell>
          <cell r="HN40">
            <v>0</v>
          </cell>
          <cell r="HO40">
            <v>2.2814700000000014</v>
          </cell>
          <cell r="HP40">
            <v>73.349829999999997</v>
          </cell>
          <cell r="HQ40">
            <v>0</v>
          </cell>
          <cell r="HR40">
            <v>9.9907400000000042</v>
          </cell>
        </row>
        <row r="41">
          <cell r="S41">
            <v>29</v>
          </cell>
          <cell r="T41">
            <v>198.18296000000004</v>
          </cell>
          <cell r="U41">
            <v>161</v>
          </cell>
          <cell r="V41">
            <v>114.18398000000001</v>
          </cell>
          <cell r="W41">
            <v>301.98824999999999</v>
          </cell>
          <cell r="X41">
            <v>249.5</v>
          </cell>
          <cell r="Y41">
            <v>181.55686</v>
          </cell>
          <cell r="Z41">
            <v>480.87601999999998</v>
          </cell>
          <cell r="AA41">
            <v>378.5</v>
          </cell>
          <cell r="AB41">
            <v>325.63058999999998</v>
          </cell>
          <cell r="AC41">
            <v>570.09100999999987</v>
          </cell>
          <cell r="AD41">
            <v>482</v>
          </cell>
          <cell r="AE41">
            <v>431.03908000000007</v>
          </cell>
          <cell r="AF41">
            <v>779.41592000000003</v>
          </cell>
          <cell r="AG41">
            <v>745.5</v>
          </cell>
          <cell r="AH41">
            <v>664.15988000000004</v>
          </cell>
          <cell r="AI41">
            <v>886.34693000000016</v>
          </cell>
          <cell r="AJ41">
            <v>745.5</v>
          </cell>
          <cell r="AK41">
            <v>664.15988000000004</v>
          </cell>
          <cell r="AL41">
            <v>998.99113000000011</v>
          </cell>
          <cell r="AM41">
            <v>854.5</v>
          </cell>
          <cell r="AN41">
            <v>728.59559999999999</v>
          </cell>
          <cell r="AO41">
            <v>1109.0187699999997</v>
          </cell>
          <cell r="AP41">
            <v>960</v>
          </cell>
          <cell r="AQ41">
            <v>811.85896999999989</v>
          </cell>
          <cell r="AR41">
            <v>1235.6825099999999</v>
          </cell>
          <cell r="AS41">
            <v>1086</v>
          </cell>
          <cell r="AT41">
            <v>1093.9143399999998</v>
          </cell>
          <cell r="AU41">
            <v>1359.97506</v>
          </cell>
          <cell r="AV41">
            <v>1193.5</v>
          </cell>
          <cell r="AW41">
            <v>1206.0831899999998</v>
          </cell>
          <cell r="AX41">
            <v>1449.6469999999999</v>
          </cell>
          <cell r="AY41">
            <v>1307.5</v>
          </cell>
          <cell r="AZ41">
            <v>1338.4907700000003</v>
          </cell>
          <cell r="BA41">
            <v>1634.8753000000002</v>
          </cell>
          <cell r="BB41">
            <v>1501.5</v>
          </cell>
          <cell r="BC41">
            <v>1760.8116199999997</v>
          </cell>
          <cell r="BD41">
            <v>-32.950000000000003</v>
          </cell>
          <cell r="BE41">
            <v>2</v>
          </cell>
          <cell r="BF41">
            <v>198.18296000000004</v>
          </cell>
          <cell r="BG41">
            <v>-46.822519999999997</v>
          </cell>
          <cell r="BH41">
            <v>4</v>
          </cell>
          <cell r="BI41">
            <v>301.98824999999999</v>
          </cell>
          <cell r="BJ41">
            <v>-24.221780000000003</v>
          </cell>
          <cell r="BK41">
            <v>6</v>
          </cell>
          <cell r="BL41">
            <v>480.87601999999998</v>
          </cell>
          <cell r="BM41">
            <v>-49.410989999999998</v>
          </cell>
          <cell r="BN41">
            <v>8</v>
          </cell>
          <cell r="BO41">
            <v>570.09100999999987</v>
          </cell>
          <cell r="BP41">
            <v>-15.108699999999992</v>
          </cell>
          <cell r="BQ41">
            <v>10</v>
          </cell>
          <cell r="BR41">
            <v>751.63949000000002</v>
          </cell>
          <cell r="BS41">
            <v>-24.93712</v>
          </cell>
          <cell r="BT41">
            <v>12</v>
          </cell>
          <cell r="BU41">
            <v>886.34693000000016</v>
          </cell>
          <cell r="BV41">
            <v>-42.913980000000009</v>
          </cell>
          <cell r="BW41">
            <v>14</v>
          </cell>
          <cell r="BX41">
            <v>998.99113000000011</v>
          </cell>
          <cell r="BY41">
            <v>220.09714999999994</v>
          </cell>
          <cell r="BZ41">
            <v>16</v>
          </cell>
          <cell r="CA41">
            <v>1109.0187699999997</v>
          </cell>
          <cell r="CB41">
            <v>290.90084000000002</v>
          </cell>
          <cell r="CC41">
            <v>18</v>
          </cell>
          <cell r="CD41">
            <v>1235.6825099999999</v>
          </cell>
          <cell r="CE41">
            <v>336.14488</v>
          </cell>
          <cell r="CF41">
            <v>20</v>
          </cell>
          <cell r="CG41">
            <v>1359.97506</v>
          </cell>
          <cell r="CH41">
            <v>407.59308999999996</v>
          </cell>
          <cell r="CI41">
            <v>22</v>
          </cell>
          <cell r="CJ41">
            <v>1449.6469999999999</v>
          </cell>
          <cell r="CK41">
            <v>264.40262999999993</v>
          </cell>
          <cell r="CL41">
            <v>22</v>
          </cell>
          <cell r="CM41">
            <v>1449.6469999999999</v>
          </cell>
          <cell r="CN41">
            <v>17.179440000000003</v>
          </cell>
          <cell r="CO41">
            <v>30.754803490061846</v>
          </cell>
          <cell r="CP41">
            <v>-32.950000000000003</v>
          </cell>
          <cell r="CQ41">
            <v>75.25930000000001</v>
          </cell>
          <cell r="CR41">
            <v>61.509606980123692</v>
          </cell>
          <cell r="CS41">
            <v>-46.822519999999997</v>
          </cell>
          <cell r="CT41">
            <v>99.890580000000028</v>
          </cell>
          <cell r="CU41">
            <v>109.76441047018552</v>
          </cell>
          <cell r="CV41">
            <v>-24.221780000000003</v>
          </cell>
          <cell r="CW41">
            <v>138.37034</v>
          </cell>
          <cell r="CX41">
            <v>146.3525472935807</v>
          </cell>
          <cell r="CY41">
            <v>-49.410989999999998</v>
          </cell>
          <cell r="CZ41">
            <v>738.08748000000014</v>
          </cell>
          <cell r="DA41">
            <v>182.94068411697589</v>
          </cell>
          <cell r="DB41">
            <v>-15.108699999999992</v>
          </cell>
          <cell r="DC41">
            <v>786.59986000000004</v>
          </cell>
          <cell r="DD41">
            <v>219.52882094037108</v>
          </cell>
          <cell r="DE41">
            <v>-24.93712</v>
          </cell>
          <cell r="DF41">
            <v>782.01783</v>
          </cell>
          <cell r="DG41">
            <v>256.11695776376627</v>
          </cell>
          <cell r="DH41">
            <v>-42.913980000000009</v>
          </cell>
          <cell r="DI41">
            <v>914.84159</v>
          </cell>
          <cell r="DJ41">
            <v>292.70509458716145</v>
          </cell>
          <cell r="DK41">
            <v>220.09714999999994</v>
          </cell>
          <cell r="DL41">
            <v>951.16846999999984</v>
          </cell>
          <cell r="DM41">
            <v>329.29323141055664</v>
          </cell>
          <cell r="DN41">
            <v>290.90083999999996</v>
          </cell>
          <cell r="DO41">
            <v>989.58492999999999</v>
          </cell>
          <cell r="DP41">
            <v>365.88136823395183</v>
          </cell>
          <cell r="DQ41">
            <v>336.14488</v>
          </cell>
          <cell r="DR41">
            <v>1070.50701</v>
          </cell>
          <cell r="DS41">
            <v>402.46950505734702</v>
          </cell>
          <cell r="DT41">
            <v>407.59308999999996</v>
          </cell>
          <cell r="DU41">
            <v>1102.3835799999999</v>
          </cell>
          <cell r="DV41">
            <v>439.05764188074221</v>
          </cell>
          <cell r="DW41">
            <v>264.40262999999993</v>
          </cell>
          <cell r="DX41">
            <v>19.784910000000004</v>
          </cell>
          <cell r="DY41">
            <v>84.552424173394314</v>
          </cell>
          <cell r="DZ41">
            <v>17.179440000000003</v>
          </cell>
          <cell r="EA41">
            <v>70.874470000000002</v>
          </cell>
          <cell r="EB41">
            <v>169.10484834678863</v>
          </cell>
          <cell r="EC41">
            <v>75.25930000000001</v>
          </cell>
          <cell r="ED41">
            <v>126.04883</v>
          </cell>
          <cell r="EE41">
            <v>253.65727252018297</v>
          </cell>
          <cell r="EF41">
            <v>99.890580000000028</v>
          </cell>
          <cell r="EG41">
            <v>203.60746000000003</v>
          </cell>
          <cell r="EH41">
            <v>338.20969669357726</v>
          </cell>
          <cell r="EI41">
            <v>138.37034</v>
          </cell>
          <cell r="EJ41">
            <v>274.00646</v>
          </cell>
          <cell r="EK41">
            <v>422.7621208669716</v>
          </cell>
          <cell r="EL41">
            <v>738.08748000000014</v>
          </cell>
          <cell r="EM41">
            <v>313.68077</v>
          </cell>
          <cell r="EN41">
            <v>507.31454504036594</v>
          </cell>
          <cell r="EO41">
            <v>786.59986000000004</v>
          </cell>
          <cell r="EP41">
            <v>394.16404999999997</v>
          </cell>
          <cell r="EQ41">
            <v>591.86696921376017</v>
          </cell>
          <cell r="ER41">
            <v>782.01783</v>
          </cell>
          <cell r="ES41">
            <v>464.90856999999994</v>
          </cell>
          <cell r="ET41">
            <v>676.41939338715451</v>
          </cell>
          <cell r="EU41">
            <v>914.84159</v>
          </cell>
          <cell r="EV41">
            <v>628.80678999999986</v>
          </cell>
          <cell r="EW41">
            <v>760.97181756054897</v>
          </cell>
          <cell r="EX41">
            <v>951.16846999999984</v>
          </cell>
          <cell r="EY41">
            <v>715.75267999999994</v>
          </cell>
          <cell r="EZ41">
            <v>845.52424173394331</v>
          </cell>
          <cell r="FA41">
            <v>989.58492999999999</v>
          </cell>
          <cell r="FB41">
            <v>764.34251000000006</v>
          </cell>
          <cell r="FC41">
            <v>930.07666590733766</v>
          </cell>
          <cell r="FD41">
            <v>1070.50701</v>
          </cell>
          <cell r="FE41">
            <v>3135.5438099999997</v>
          </cell>
          <cell r="FF41">
            <v>1014.6290900807321</v>
          </cell>
          <cell r="FG41">
            <v>1102.3835799999999</v>
          </cell>
          <cell r="FH41">
            <v>93.510470000000012</v>
          </cell>
          <cell r="FI41">
            <v>46.02837638189466</v>
          </cell>
          <cell r="FJ41">
            <v>19.784910000000004</v>
          </cell>
          <cell r="FK41">
            <v>119.21675999999999</v>
          </cell>
          <cell r="FL41">
            <v>92.056752763789319</v>
          </cell>
          <cell r="FM41">
            <v>70.874470000000002</v>
          </cell>
          <cell r="FN41">
            <v>321.96778</v>
          </cell>
          <cell r="FO41">
            <v>138.08512914568399</v>
          </cell>
          <cell r="FP41">
            <v>126.04883</v>
          </cell>
          <cell r="FQ41">
            <v>347.01918000000012</v>
          </cell>
          <cell r="FR41">
            <v>184.11350552757864</v>
          </cell>
          <cell r="FS41">
            <v>203.60746000000003</v>
          </cell>
          <cell r="FT41">
            <v>359.22520999999995</v>
          </cell>
          <cell r="FU41">
            <v>230.14188190947328</v>
          </cell>
          <cell r="FV41">
            <v>274.00646</v>
          </cell>
          <cell r="FW41">
            <v>476.06504999999987</v>
          </cell>
          <cell r="FX41">
            <v>276.17025829136793</v>
          </cell>
          <cell r="FY41">
            <v>313.68077</v>
          </cell>
          <cell r="FZ41">
            <v>529.56782999999996</v>
          </cell>
          <cell r="GA41">
            <v>322.19863467326257</v>
          </cell>
          <cell r="GB41">
            <v>394.16404999999997</v>
          </cell>
          <cell r="GC41">
            <v>585.06881999999996</v>
          </cell>
          <cell r="GD41">
            <v>368.22701105515728</v>
          </cell>
          <cell r="GE41">
            <v>464.90856999999994</v>
          </cell>
          <cell r="GF41">
            <v>687.99630000000002</v>
          </cell>
          <cell r="GG41">
            <v>414.25538743705198</v>
          </cell>
          <cell r="GH41">
            <v>628.80678999999986</v>
          </cell>
          <cell r="GI41">
            <v>733.26458000000002</v>
          </cell>
          <cell r="GJ41">
            <v>460.28376381894662</v>
          </cell>
          <cell r="GK41">
            <v>715.75267999999994</v>
          </cell>
          <cell r="GL41">
            <v>801.35703999999998</v>
          </cell>
          <cell r="GM41">
            <v>506.31214020084133</v>
          </cell>
          <cell r="GN41">
            <v>764.34251000000006</v>
          </cell>
          <cell r="GO41">
            <v>813.53806999999983</v>
          </cell>
          <cell r="GP41">
            <v>552.34051658273597</v>
          </cell>
          <cell r="GQ41">
            <v>3135.5438099999997</v>
          </cell>
          <cell r="GR41">
            <v>82.243390000000005</v>
          </cell>
          <cell r="GS41">
            <v>51.574470000000005</v>
          </cell>
          <cell r="GT41">
            <v>93.510470000000012</v>
          </cell>
          <cell r="GU41">
            <v>94.194879999999984</v>
          </cell>
          <cell r="GV41">
            <v>103.14894000000001</v>
          </cell>
          <cell r="GW41">
            <v>119.21675999999999</v>
          </cell>
          <cell r="GX41">
            <v>152.08044999999998</v>
          </cell>
          <cell r="GY41">
            <v>154.72341</v>
          </cell>
          <cell r="GZ41">
            <v>321.96778</v>
          </cell>
          <cell r="HA41">
            <v>273.81576000000001</v>
          </cell>
          <cell r="HB41">
            <v>206.29788000000002</v>
          </cell>
          <cell r="HC41">
            <v>347.01918000000012</v>
          </cell>
          <cell r="HD41">
            <v>261.52303000000001</v>
          </cell>
          <cell r="HE41">
            <v>257.87234999999998</v>
          </cell>
          <cell r="HF41">
            <v>359.22520999999995</v>
          </cell>
          <cell r="HG41">
            <v>288.01427000000001</v>
          </cell>
          <cell r="HH41">
            <v>309.44682</v>
          </cell>
          <cell r="HI41">
            <v>476.06504999999987</v>
          </cell>
          <cell r="HJ41">
            <v>347.09982999999988</v>
          </cell>
          <cell r="HK41">
            <v>361.02129000000002</v>
          </cell>
          <cell r="HL41">
            <v>529.56782999999996</v>
          </cell>
          <cell r="HM41">
            <v>396.22486999999984</v>
          </cell>
          <cell r="HN41">
            <v>412.59576000000004</v>
          </cell>
          <cell r="HO41">
            <v>585.06881999999996</v>
          </cell>
          <cell r="HP41">
            <v>441.4177899999998</v>
          </cell>
          <cell r="HQ41">
            <v>464.17023000000006</v>
          </cell>
          <cell r="HR41">
            <v>687.99630000000002</v>
          </cell>
        </row>
        <row r="42">
          <cell r="S42">
            <v>30</v>
          </cell>
        </row>
        <row r="43">
          <cell r="S43">
            <v>31</v>
          </cell>
          <cell r="T43">
            <v>321.19690000000003</v>
          </cell>
          <cell r="U43">
            <v>333.50599999999997</v>
          </cell>
          <cell r="V43">
            <v>277.65568000000002</v>
          </cell>
          <cell r="W43">
            <v>630.82520999999997</v>
          </cell>
          <cell r="X43">
            <v>665.74753096024438</v>
          </cell>
          <cell r="Y43">
            <v>542.44309999999996</v>
          </cell>
          <cell r="Z43">
            <v>952.33584999999994</v>
          </cell>
          <cell r="AA43">
            <v>999.49476220796384</v>
          </cell>
          <cell r="AB43">
            <v>821.36300999999992</v>
          </cell>
          <cell r="AC43">
            <v>1267.7525000000001</v>
          </cell>
          <cell r="AD43">
            <v>1332.5614838380779</v>
          </cell>
          <cell r="AE43">
            <v>1089.37004</v>
          </cell>
          <cell r="AF43">
            <v>1588.97354</v>
          </cell>
          <cell r="AG43">
            <v>2001.2092976668496</v>
          </cell>
          <cell r="AH43">
            <v>1635.3969099999999</v>
          </cell>
          <cell r="AI43">
            <v>1904.3901900000001</v>
          </cell>
          <cell r="AJ43">
            <v>2001.2092976668496</v>
          </cell>
          <cell r="AK43">
            <v>1635.3969099999999</v>
          </cell>
          <cell r="AL43">
            <v>2225.61123</v>
          </cell>
          <cell r="AM43">
            <v>2334.3409292595529</v>
          </cell>
          <cell r="AN43">
            <v>1911.3790300000001</v>
          </cell>
          <cell r="AO43">
            <v>2546.85797</v>
          </cell>
          <cell r="AP43">
            <v>2667.2397733826283</v>
          </cell>
          <cell r="AQ43">
            <v>2211.8203800000001</v>
          </cell>
          <cell r="AR43">
            <v>2862.3065199999996</v>
          </cell>
          <cell r="AS43">
            <v>3002.1386175057037</v>
          </cell>
          <cell r="AT43">
            <v>2526.9569900000001</v>
          </cell>
          <cell r="AU43">
            <v>3201.7312499999998</v>
          </cell>
          <cell r="AV43">
            <v>3335.3335887346475</v>
          </cell>
          <cell r="AW43">
            <v>2848.6155600000002</v>
          </cell>
          <cell r="AX43">
            <v>3521.2772500000001</v>
          </cell>
          <cell r="AY43">
            <v>3668.3055571571363</v>
          </cell>
          <cell r="AZ43">
            <v>3163.9398500000002</v>
          </cell>
          <cell r="BA43">
            <v>3842.0773199999999</v>
          </cell>
          <cell r="BB43">
            <v>4004.277525579625</v>
          </cell>
          <cell r="BC43">
            <v>3484.8612400000002</v>
          </cell>
          <cell r="BD43">
            <v>316.88616000000002</v>
          </cell>
          <cell r="BE43">
            <v>323.42653957972016</v>
          </cell>
          <cell r="BF43">
            <v>321.19690000000003</v>
          </cell>
          <cell r="BG43">
            <v>616.2796800000001</v>
          </cell>
          <cell r="BH43">
            <v>646.85307915944031</v>
          </cell>
          <cell r="BI43">
            <v>630.82520999999997</v>
          </cell>
          <cell r="BJ43">
            <v>933.27170000000001</v>
          </cell>
          <cell r="BK43">
            <v>970.27961873916047</v>
          </cell>
          <cell r="BL43">
            <v>952.33584999999994</v>
          </cell>
          <cell r="BM43">
            <v>1243.78557</v>
          </cell>
          <cell r="BN43">
            <v>1293.7061583188806</v>
          </cell>
          <cell r="BO43">
            <v>1267.7525000000001</v>
          </cell>
          <cell r="BP43">
            <v>1560.67139</v>
          </cell>
          <cell r="BQ43">
            <v>1617.1326978986008</v>
          </cell>
          <cell r="BR43">
            <v>1588.97354</v>
          </cell>
          <cell r="BS43">
            <v>1871.5828700000002</v>
          </cell>
          <cell r="BT43">
            <v>1940.5592374783209</v>
          </cell>
          <cell r="BU43">
            <v>1904.3901900000001</v>
          </cell>
          <cell r="BV43">
            <v>2183.9496799999997</v>
          </cell>
          <cell r="BW43">
            <v>2263.9857770580411</v>
          </cell>
          <cell r="BX43">
            <v>2225.61123</v>
          </cell>
          <cell r="BY43">
            <v>2500.68525</v>
          </cell>
          <cell r="BZ43">
            <v>2587.4123166377613</v>
          </cell>
          <cell r="CA43">
            <v>2546.85797</v>
          </cell>
          <cell r="CB43">
            <v>2816.3286699999999</v>
          </cell>
          <cell r="CC43">
            <v>2910.8388562174814</v>
          </cell>
          <cell r="CD43">
            <v>2862.3065199999996</v>
          </cell>
          <cell r="CE43">
            <v>3133.0367500000002</v>
          </cell>
          <cell r="CF43">
            <v>3234.2653957972016</v>
          </cell>
          <cell r="CG43">
            <v>3201.7312499999998</v>
          </cell>
          <cell r="CH43">
            <v>3443.9473499999995</v>
          </cell>
          <cell r="CI43">
            <v>3557.6919353769217</v>
          </cell>
          <cell r="CJ43">
            <v>3521.2772500000001</v>
          </cell>
          <cell r="CK43">
            <v>3938.17427</v>
          </cell>
          <cell r="CL43">
            <v>3557.6919353769217</v>
          </cell>
          <cell r="CM43">
            <v>3521.2772500000001</v>
          </cell>
          <cell r="CN43">
            <v>319.31815999999998</v>
          </cell>
          <cell r="CO43">
            <v>315.98085666666668</v>
          </cell>
          <cell r="CP43">
            <v>316.88616000000002</v>
          </cell>
          <cell r="CQ43">
            <v>618.66398000000004</v>
          </cell>
          <cell r="CR43">
            <v>614.47459333333336</v>
          </cell>
          <cell r="CS43">
            <v>616.2796800000001</v>
          </cell>
          <cell r="CT43">
            <v>1039.2907499999999</v>
          </cell>
          <cell r="CU43">
            <v>1073.9554499999999</v>
          </cell>
          <cell r="CV43">
            <v>933.27170000000001</v>
          </cell>
          <cell r="CW43">
            <v>1392.23218</v>
          </cell>
          <cell r="CX43">
            <v>1431.9405899999999</v>
          </cell>
          <cell r="CY43">
            <v>1243.78557</v>
          </cell>
          <cell r="CZ43">
            <v>1752.07898</v>
          </cell>
          <cell r="DA43">
            <v>1795.75478</v>
          </cell>
          <cell r="DB43">
            <v>1560.67139</v>
          </cell>
          <cell r="DC43">
            <v>2101.9675200000001</v>
          </cell>
          <cell r="DD43">
            <v>2153.73992</v>
          </cell>
          <cell r="DE43">
            <v>1871.5828700000002</v>
          </cell>
          <cell r="DF43">
            <v>2452.0673699999998</v>
          </cell>
          <cell r="DG43">
            <v>2517.55411</v>
          </cell>
          <cell r="DH43">
            <v>2183.9496799999997</v>
          </cell>
          <cell r="DI43">
            <v>2804.23191</v>
          </cell>
          <cell r="DJ43">
            <v>2881.3683000000001</v>
          </cell>
          <cell r="DK43">
            <v>2500.68525</v>
          </cell>
          <cell r="DL43">
            <v>3155.0237599999996</v>
          </cell>
          <cell r="DM43">
            <v>3240.782301788618</v>
          </cell>
          <cell r="DN43">
            <v>2816.3286699999999</v>
          </cell>
          <cell r="DO43">
            <v>3510.8439300000005</v>
          </cell>
          <cell r="DP43">
            <v>3604.5964917886181</v>
          </cell>
          <cell r="DQ43">
            <v>3133.0367500000002</v>
          </cell>
          <cell r="DR43">
            <v>3865.1952199999996</v>
          </cell>
          <cell r="DS43">
            <v>3962.5816317886179</v>
          </cell>
          <cell r="DT43">
            <v>3443.9473499999995</v>
          </cell>
          <cell r="DU43">
            <v>4233.2587300000005</v>
          </cell>
          <cell r="DV43">
            <v>4324.3958217886175</v>
          </cell>
          <cell r="DW43">
            <v>3938.17427</v>
          </cell>
          <cell r="DX43">
            <v>367.63701000000003</v>
          </cell>
          <cell r="DY43">
            <v>355.79761666666667</v>
          </cell>
          <cell r="DZ43">
            <v>316.76132999999999</v>
          </cell>
          <cell r="EA43">
            <v>722.57683000000009</v>
          </cell>
          <cell r="EB43">
            <v>694.10811333333334</v>
          </cell>
          <cell r="EC43">
            <v>616.06822</v>
          </cell>
          <cell r="ED43">
            <v>1115.93705</v>
          </cell>
          <cell r="EE43">
            <v>1049.9057299999999</v>
          </cell>
          <cell r="EF43">
            <v>1036.5948699999999</v>
          </cell>
          <cell r="EG43">
            <v>1497.4483500000001</v>
          </cell>
          <cell r="EH43">
            <v>1399.8742966666666</v>
          </cell>
          <cell r="EI43">
            <v>1392.23218</v>
          </cell>
          <cell r="EJ43">
            <v>1885.89633</v>
          </cell>
          <cell r="EK43">
            <v>1755.6719133333334</v>
          </cell>
          <cell r="EL43">
            <v>1752.07898</v>
          </cell>
          <cell r="EM43">
            <v>2272.7838499999998</v>
          </cell>
          <cell r="EN43">
            <v>2105.64048</v>
          </cell>
          <cell r="EO43">
            <v>2101.9675200000001</v>
          </cell>
          <cell r="EP43">
            <v>2661.81403</v>
          </cell>
          <cell r="EQ43">
            <v>2461.4380966666668</v>
          </cell>
          <cell r="ER43">
            <v>2452.0673699999998</v>
          </cell>
          <cell r="ES43">
            <v>3045.5384599999998</v>
          </cell>
          <cell r="ET43">
            <v>2817.2357133333335</v>
          </cell>
          <cell r="EU43">
            <v>2804.23191</v>
          </cell>
          <cell r="EV43">
            <v>3419.9702600000001</v>
          </cell>
          <cell r="EW43">
            <v>3167.2042799999999</v>
          </cell>
          <cell r="EX43">
            <v>3155.0237599999996</v>
          </cell>
          <cell r="EY43">
            <v>3799.9280399999998</v>
          </cell>
          <cell r="EZ43">
            <v>3523.0018966666667</v>
          </cell>
          <cell r="FA43">
            <v>3510.8439300000005</v>
          </cell>
          <cell r="FB43">
            <v>4179.7108500000004</v>
          </cell>
          <cell r="FC43">
            <v>3872.9704633333331</v>
          </cell>
          <cell r="FD43">
            <v>3865.1952199999996</v>
          </cell>
          <cell r="FE43">
            <v>4566.5122099999999</v>
          </cell>
          <cell r="FF43">
            <v>4228.7680799999998</v>
          </cell>
          <cell r="FG43">
            <v>4233.2587300000005</v>
          </cell>
          <cell r="FH43">
            <v>413.09045999999995</v>
          </cell>
          <cell r="FI43">
            <v>398.48448944444448</v>
          </cell>
          <cell r="FJ43">
            <v>367.63701000000003</v>
          </cell>
          <cell r="FK43">
            <v>798.19175999999993</v>
          </cell>
          <cell r="FL43">
            <v>796.96897888888896</v>
          </cell>
          <cell r="FM43">
            <v>722.57683000000009</v>
          </cell>
          <cell r="FN43">
            <v>1190.1500799999999</v>
          </cell>
          <cell r="FO43">
            <v>1195.4534683333334</v>
          </cell>
          <cell r="FP43">
            <v>1115.93705</v>
          </cell>
          <cell r="FQ43">
            <v>1582.3523299999997</v>
          </cell>
          <cell r="FR43">
            <v>1593.9379577777779</v>
          </cell>
          <cell r="FS43">
            <v>1497.4483500000001</v>
          </cell>
          <cell r="FT43">
            <v>1971.2510400000001</v>
          </cell>
          <cell r="FU43">
            <v>1992.4224472222224</v>
          </cell>
          <cell r="FV43">
            <v>1885.89633</v>
          </cell>
          <cell r="FW43">
            <v>2350.1274700000004</v>
          </cell>
          <cell r="FX43">
            <v>2390.9069366666668</v>
          </cell>
          <cell r="FY43">
            <v>2272.7838499999998</v>
          </cell>
          <cell r="FZ43">
            <v>2615.44605</v>
          </cell>
          <cell r="GA43">
            <v>2789.3914261111113</v>
          </cell>
          <cell r="GB43">
            <v>2661.81403</v>
          </cell>
          <cell r="GC43">
            <v>3002.80116</v>
          </cell>
          <cell r="GD43">
            <v>3187.8759155555558</v>
          </cell>
          <cell r="GE43">
            <v>3045.5384599999998</v>
          </cell>
          <cell r="GF43">
            <v>3404.8259399999997</v>
          </cell>
          <cell r="GG43">
            <v>3586.3604050000004</v>
          </cell>
          <cell r="GH43">
            <v>3419.9702600000001</v>
          </cell>
          <cell r="GI43">
            <v>3802.0668899999991</v>
          </cell>
          <cell r="GJ43">
            <v>3984.8448944444449</v>
          </cell>
          <cell r="GK43">
            <v>3799.9280399999998</v>
          </cell>
          <cell r="GL43">
            <v>4210.6775299999999</v>
          </cell>
          <cell r="GM43">
            <v>4383.3293838888894</v>
          </cell>
          <cell r="GN43">
            <v>4179.7108500000004</v>
          </cell>
          <cell r="GO43">
            <v>4594.2203300000001</v>
          </cell>
          <cell r="GP43">
            <v>4781.8138733333335</v>
          </cell>
          <cell r="GQ43">
            <v>4566.5122099999999</v>
          </cell>
          <cell r="GR43">
            <v>398.46994000000001</v>
          </cell>
          <cell r="GS43">
            <v>407.47901384675379</v>
          </cell>
          <cell r="GT43">
            <v>413.09045999999995</v>
          </cell>
          <cell r="GU43">
            <v>767.80045000000007</v>
          </cell>
          <cell r="GV43">
            <v>814.95802769350757</v>
          </cell>
          <cell r="GW43">
            <v>798.19175999999993</v>
          </cell>
          <cell r="GX43">
            <v>1161.0981099999999</v>
          </cell>
          <cell r="GY43">
            <v>1222.4370415402614</v>
          </cell>
          <cell r="GZ43">
            <v>1190.1500799999999</v>
          </cell>
          <cell r="HA43">
            <v>1560.0236600000001</v>
          </cell>
          <cell r="HB43">
            <v>1629.9160553870151</v>
          </cell>
          <cell r="HC43">
            <v>1582.3523299999997</v>
          </cell>
          <cell r="HD43">
            <v>1959.8258599999999</v>
          </cell>
          <cell r="HE43">
            <v>2037.3950692337689</v>
          </cell>
          <cell r="HF43">
            <v>1971.2510400000001</v>
          </cell>
          <cell r="HG43">
            <v>2340.6159100000004</v>
          </cell>
          <cell r="HH43">
            <v>2444.8740830805227</v>
          </cell>
          <cell r="HI43">
            <v>2350.1274700000004</v>
          </cell>
          <cell r="HJ43">
            <v>2736.0748899999999</v>
          </cell>
          <cell r="HK43">
            <v>2852.3530969272765</v>
          </cell>
          <cell r="HL43">
            <v>2615.44605</v>
          </cell>
          <cell r="HM43">
            <v>3124.47741</v>
          </cell>
          <cell r="HN43">
            <v>3259.8321107740303</v>
          </cell>
          <cell r="HO43">
            <v>3002.80116</v>
          </cell>
          <cell r="HP43">
            <v>3511.8575900000001</v>
          </cell>
          <cell r="HQ43">
            <v>3667.3111246207841</v>
          </cell>
          <cell r="HR43">
            <v>3404.8259399999997</v>
          </cell>
        </row>
        <row r="44">
          <cell r="S44">
            <v>32</v>
          </cell>
          <cell r="T44">
            <v>0</v>
          </cell>
          <cell r="U44">
            <v>-2</v>
          </cell>
          <cell r="V44">
            <v>0</v>
          </cell>
          <cell r="W44">
            <v>0</v>
          </cell>
          <cell r="X44">
            <v>-4</v>
          </cell>
          <cell r="Y44">
            <v>0</v>
          </cell>
          <cell r="Z44">
            <v>-3.5991900000000001</v>
          </cell>
          <cell r="AA44">
            <v>-6</v>
          </cell>
          <cell r="AB44">
            <v>0</v>
          </cell>
          <cell r="AC44">
            <v>-7.1753200000000001</v>
          </cell>
          <cell r="AD44">
            <v>-8</v>
          </cell>
          <cell r="AE44">
            <v>0</v>
          </cell>
          <cell r="AF44">
            <v>-17.372389999999999</v>
          </cell>
          <cell r="AG44">
            <v>-12</v>
          </cell>
          <cell r="AH44">
            <v>-4.5109899999999996</v>
          </cell>
          <cell r="AI44">
            <v>-21.597919999999998</v>
          </cell>
          <cell r="AJ44">
            <v>-12</v>
          </cell>
          <cell r="AK44">
            <v>-4.5109899999999996</v>
          </cell>
          <cell r="AL44">
            <v>-25.654349999999997</v>
          </cell>
          <cell r="AM44">
            <v>-14</v>
          </cell>
          <cell r="AN44">
            <v>-6.4992399999999995</v>
          </cell>
          <cell r="AO44">
            <v>-25.654349999999997</v>
          </cell>
          <cell r="AP44">
            <v>-16</v>
          </cell>
          <cell r="AQ44">
            <v>-8.3052499999999991</v>
          </cell>
          <cell r="AR44">
            <v>-38.842680000000001</v>
          </cell>
          <cell r="AS44">
            <v>-18</v>
          </cell>
          <cell r="AT44">
            <v>-10.210120000000002</v>
          </cell>
          <cell r="AU44">
            <v>-46.564749999999997</v>
          </cell>
          <cell r="AV44">
            <v>-20</v>
          </cell>
          <cell r="AW44">
            <v>-12.150049999999998</v>
          </cell>
          <cell r="AX44">
            <v>-55.662980000000005</v>
          </cell>
          <cell r="AY44">
            <v>-22</v>
          </cell>
          <cell r="AZ44">
            <v>-14.929110000000001</v>
          </cell>
          <cell r="BA44">
            <v>-65.144930000000002</v>
          </cell>
          <cell r="BB44">
            <v>-24</v>
          </cell>
          <cell r="BC44">
            <v>-17.69659</v>
          </cell>
          <cell r="BD44">
            <v>0</v>
          </cell>
          <cell r="BE44">
            <v>-2.4166699999999999</v>
          </cell>
          <cell r="BF44">
            <v>0</v>
          </cell>
          <cell r="BG44">
            <v>-0.60821999999999998</v>
          </cell>
          <cell r="BH44">
            <v>-4.8333300000000001</v>
          </cell>
          <cell r="BI44">
            <v>0</v>
          </cell>
          <cell r="BJ44">
            <v>-0.60821999999999998</v>
          </cell>
          <cell r="BK44">
            <v>-7.25</v>
          </cell>
          <cell r="BL44">
            <v>-3.5991900000000001</v>
          </cell>
          <cell r="BM44">
            <v>-0.60821999999999998</v>
          </cell>
          <cell r="BN44">
            <v>-9.6666699999999999</v>
          </cell>
          <cell r="BO44">
            <v>-7.1753200000000001</v>
          </cell>
          <cell r="BP44">
            <v>-0.12634999999999999</v>
          </cell>
          <cell r="BQ44">
            <v>-12.08333</v>
          </cell>
          <cell r="BR44">
            <v>-17.372389999999999</v>
          </cell>
          <cell r="BS44">
            <v>-0.12634999999999999</v>
          </cell>
          <cell r="BT44">
            <v>-14.5</v>
          </cell>
          <cell r="BU44">
            <v>-21.597919999999998</v>
          </cell>
          <cell r="BV44">
            <v>-0.12634999999999999</v>
          </cell>
          <cell r="BW44">
            <v>-16.91667</v>
          </cell>
          <cell r="BX44">
            <v>-25.654349999999997</v>
          </cell>
          <cell r="BY44">
            <v>-0.12634999999999999</v>
          </cell>
          <cell r="BZ44">
            <v>-19.33333</v>
          </cell>
          <cell r="CA44">
            <v>-25.654349999999997</v>
          </cell>
          <cell r="CB44">
            <v>-0.12634999999999999</v>
          </cell>
          <cell r="CC44">
            <v>-21.75</v>
          </cell>
          <cell r="CD44">
            <v>-38.842680000000001</v>
          </cell>
          <cell r="CE44">
            <v>-0.12634999999999999</v>
          </cell>
          <cell r="CF44">
            <v>-24.16667</v>
          </cell>
          <cell r="CG44">
            <v>-46.564749999999997</v>
          </cell>
          <cell r="CH44">
            <v>-0.12634999999999999</v>
          </cell>
          <cell r="CI44">
            <v>-26.58333</v>
          </cell>
          <cell r="CJ44">
            <v>-55.662980000000005</v>
          </cell>
          <cell r="CK44">
            <v>-15.9878</v>
          </cell>
          <cell r="CL44">
            <v>-26.58333</v>
          </cell>
          <cell r="CM44">
            <v>-55.662980000000005</v>
          </cell>
          <cell r="CN44">
            <v>0</v>
          </cell>
          <cell r="CO44">
            <v>-1.25</v>
          </cell>
          <cell r="CP44">
            <v>0</v>
          </cell>
          <cell r="CQ44">
            <v>-7.2164099999999998</v>
          </cell>
          <cell r="CR44">
            <v>-2.5</v>
          </cell>
          <cell r="CS44">
            <v>-0.60821999999999998</v>
          </cell>
          <cell r="CT44">
            <v>-12.292669999999999</v>
          </cell>
          <cell r="CU44">
            <v>-3.75</v>
          </cell>
          <cell r="CV44">
            <v>-0.60821999999999998</v>
          </cell>
          <cell r="CW44">
            <v>-17.657130000000002</v>
          </cell>
          <cell r="CX44">
            <v>-5</v>
          </cell>
          <cell r="CY44">
            <v>-0.60821999999999998</v>
          </cell>
          <cell r="CZ44">
            <v>-23.1981</v>
          </cell>
          <cell r="DA44">
            <v>-6.25</v>
          </cell>
          <cell r="DB44">
            <v>0</v>
          </cell>
          <cell r="DC44">
            <v>-28.959859999999999</v>
          </cell>
          <cell r="DD44">
            <v>-7.5</v>
          </cell>
          <cell r="DE44">
            <v>0</v>
          </cell>
          <cell r="DF44">
            <v>-34.756730000000005</v>
          </cell>
          <cell r="DG44">
            <v>-8.75</v>
          </cell>
          <cell r="DH44">
            <v>0</v>
          </cell>
          <cell r="DI44">
            <v>-40.657809999999998</v>
          </cell>
          <cell r="DJ44">
            <v>-10</v>
          </cell>
          <cell r="DK44">
            <v>0</v>
          </cell>
          <cell r="DL44">
            <v>-46.826149999999998</v>
          </cell>
          <cell r="DM44">
            <v>-11.25</v>
          </cell>
          <cell r="DN44">
            <v>0</v>
          </cell>
          <cell r="DO44">
            <v>-53.075710000000001</v>
          </cell>
          <cell r="DP44">
            <v>-12.5</v>
          </cell>
          <cell r="DQ44">
            <v>0</v>
          </cell>
          <cell r="DR44">
            <v>-58.459240000000001</v>
          </cell>
          <cell r="DS44">
            <v>-13.75</v>
          </cell>
          <cell r="DT44">
            <v>0</v>
          </cell>
          <cell r="DU44">
            <v>-64.411519999999996</v>
          </cell>
          <cell r="DV44">
            <v>-15</v>
          </cell>
          <cell r="DW44">
            <v>-16</v>
          </cell>
          <cell r="DX44">
            <v>-8.3997499999999992</v>
          </cell>
          <cell r="DY44">
            <v>-2.5000100000000001</v>
          </cell>
          <cell r="DZ44">
            <v>0</v>
          </cell>
          <cell r="EA44">
            <v>-16.998990000000003</v>
          </cell>
          <cell r="EB44">
            <v>-5.0000200000000001</v>
          </cell>
          <cell r="EC44">
            <v>-7.2164099999999998</v>
          </cell>
          <cell r="ED44">
            <v>-25.858830000000001</v>
          </cell>
          <cell r="EE44">
            <v>-7.5000300000000006</v>
          </cell>
          <cell r="EF44">
            <v>-12.292669999999999</v>
          </cell>
          <cell r="EG44">
            <v>-34.932510000000001</v>
          </cell>
          <cell r="EH44">
            <v>-10.00004</v>
          </cell>
          <cell r="EI44">
            <v>-17.657130000000002</v>
          </cell>
          <cell r="EJ44">
            <v>-44.437179999999998</v>
          </cell>
          <cell r="EK44">
            <v>-12.50005</v>
          </cell>
          <cell r="EL44">
            <v>-23.1981</v>
          </cell>
          <cell r="EM44">
            <v>-54.28622</v>
          </cell>
          <cell r="EN44">
            <v>-15.00006</v>
          </cell>
          <cell r="EO44">
            <v>-28.959859999999999</v>
          </cell>
          <cell r="EP44">
            <v>-64.429919999999996</v>
          </cell>
          <cell r="EQ44">
            <v>-17.500070000000001</v>
          </cell>
          <cell r="ER44">
            <v>-34.756730000000005</v>
          </cell>
          <cell r="ES44">
            <v>-74.403360000000006</v>
          </cell>
          <cell r="ET44">
            <v>-20.000080000000001</v>
          </cell>
          <cell r="EU44">
            <v>-40.657809999999998</v>
          </cell>
          <cell r="EV44">
            <v>-77.961780000000005</v>
          </cell>
          <cell r="EW44">
            <v>-22.50009</v>
          </cell>
          <cell r="EX44">
            <v>-46.826149999999998</v>
          </cell>
          <cell r="EY44">
            <v>-82.048720000000003</v>
          </cell>
          <cell r="EZ44">
            <v>-25.0001</v>
          </cell>
          <cell r="FA44">
            <v>-53.075710000000001</v>
          </cell>
          <cell r="FB44">
            <v>-83.829160000000002</v>
          </cell>
          <cell r="FC44">
            <v>-27.500109999999999</v>
          </cell>
          <cell r="FD44">
            <v>-58.459240000000001</v>
          </cell>
          <cell r="FE44">
            <v>-87.50021000000001</v>
          </cell>
          <cell r="FF44">
            <v>-30.000119999999999</v>
          </cell>
          <cell r="FG44">
            <v>-64.411519999999996</v>
          </cell>
          <cell r="FH44">
            <v>-3.99946</v>
          </cell>
          <cell r="FI44">
            <v>-9.5833366666666677</v>
          </cell>
          <cell r="FJ44">
            <v>-8.3997499999999992</v>
          </cell>
          <cell r="FK44">
            <v>-8.0244400000000002</v>
          </cell>
          <cell r="FL44">
            <v>-19.166673333333335</v>
          </cell>
          <cell r="FM44">
            <v>-16.998990000000003</v>
          </cell>
          <cell r="FN44">
            <v>-12.093549999999999</v>
          </cell>
          <cell r="FO44">
            <v>-28.750010000000003</v>
          </cell>
          <cell r="FP44">
            <v>-25.858830000000001</v>
          </cell>
          <cell r="FQ44">
            <v>-16.247409999999999</v>
          </cell>
          <cell r="FR44">
            <v>-38.333346666666671</v>
          </cell>
          <cell r="FS44">
            <v>-34.932510000000001</v>
          </cell>
          <cell r="FT44">
            <v>-20.508849999999999</v>
          </cell>
          <cell r="FU44">
            <v>-47.916683333333339</v>
          </cell>
          <cell r="FV44">
            <v>-44.437179999999998</v>
          </cell>
          <cell r="FW44">
            <v>-20.508849999999999</v>
          </cell>
          <cell r="FX44">
            <v>-57.500020000000006</v>
          </cell>
          <cell r="FY44">
            <v>-54.28622</v>
          </cell>
          <cell r="FZ44">
            <v>-27.520109999999999</v>
          </cell>
          <cell r="GA44">
            <v>-67.083356666666674</v>
          </cell>
          <cell r="GB44">
            <v>-64.429919999999996</v>
          </cell>
          <cell r="GC44">
            <v>-34.563099999999999</v>
          </cell>
          <cell r="GD44">
            <v>-76.666693333333342</v>
          </cell>
          <cell r="GE44">
            <v>-74.403360000000006</v>
          </cell>
          <cell r="GF44">
            <v>-40.06568</v>
          </cell>
          <cell r="GG44">
            <v>-86.25003000000001</v>
          </cell>
          <cell r="GH44">
            <v>-77.961780000000005</v>
          </cell>
          <cell r="GI44">
            <v>-45.532489999999996</v>
          </cell>
          <cell r="GJ44">
            <v>-95.833366666666677</v>
          </cell>
          <cell r="GK44">
            <v>-82.048720000000003</v>
          </cell>
          <cell r="GL44">
            <v>-50.748040000000003</v>
          </cell>
          <cell r="GM44">
            <v>-105.41670333333334</v>
          </cell>
          <cell r="GN44">
            <v>-83.829160000000002</v>
          </cell>
          <cell r="GO44">
            <v>-54.091560000000001</v>
          </cell>
          <cell r="GP44">
            <v>-115.00004000000001</v>
          </cell>
          <cell r="GQ44">
            <v>-87.50021000000001</v>
          </cell>
          <cell r="GR44">
            <v>-4.1133699999999997</v>
          </cell>
          <cell r="GS44">
            <v>0</v>
          </cell>
          <cell r="GT44">
            <v>-3.99946</v>
          </cell>
          <cell r="GU44">
            <v>-8.4099199999999996</v>
          </cell>
          <cell r="GV44">
            <v>0</v>
          </cell>
          <cell r="GW44">
            <v>-8.0244400000000002</v>
          </cell>
          <cell r="GX44">
            <v>-12.730139999999999</v>
          </cell>
          <cell r="GY44">
            <v>0</v>
          </cell>
          <cell r="GZ44">
            <v>-12.093549999999999</v>
          </cell>
          <cell r="HA44">
            <v>-17.396429999999999</v>
          </cell>
          <cell r="HB44">
            <v>0</v>
          </cell>
          <cell r="HC44">
            <v>-16.247409999999999</v>
          </cell>
          <cell r="HD44">
            <v>-22.947029999999998</v>
          </cell>
          <cell r="HE44">
            <v>0</v>
          </cell>
          <cell r="HF44">
            <v>-20.508849999999999</v>
          </cell>
          <cell r="HG44">
            <v>-28.860189999999999</v>
          </cell>
          <cell r="HH44">
            <v>0</v>
          </cell>
          <cell r="HI44">
            <v>-20.508849999999999</v>
          </cell>
          <cell r="HJ44">
            <v>-61.92671</v>
          </cell>
          <cell r="HK44">
            <v>0</v>
          </cell>
          <cell r="HL44">
            <v>-27.520109999999999</v>
          </cell>
          <cell r="HM44">
            <v>-76.866219999999998</v>
          </cell>
          <cell r="HN44">
            <v>0</v>
          </cell>
          <cell r="HO44">
            <v>-34.563099999999999</v>
          </cell>
          <cell r="HP44">
            <v>-92.37809</v>
          </cell>
          <cell r="HQ44">
            <v>0</v>
          </cell>
          <cell r="HR44">
            <v>-40.06568</v>
          </cell>
        </row>
        <row r="45">
          <cell r="S45">
            <v>32.5</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C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D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2349.1399100000003</v>
          </cell>
          <cell r="FU45">
            <v>0</v>
          </cell>
          <cell r="FV45">
            <v>0</v>
          </cell>
          <cell r="FW45">
            <v>2349.1399100000003</v>
          </cell>
          <cell r="FX45">
            <v>0</v>
          </cell>
          <cell r="FY45">
            <v>0</v>
          </cell>
          <cell r="FZ45">
            <v>2349.1399100000003</v>
          </cell>
          <cell r="GA45">
            <v>0</v>
          </cell>
          <cell r="GB45">
            <v>0</v>
          </cell>
          <cell r="GC45">
            <v>2349.1399100000003</v>
          </cell>
          <cell r="GD45">
            <v>0</v>
          </cell>
          <cell r="GE45">
            <v>0</v>
          </cell>
          <cell r="GF45">
            <v>2349.1399100000003</v>
          </cell>
          <cell r="GG45">
            <v>0</v>
          </cell>
          <cell r="GH45">
            <v>0</v>
          </cell>
          <cell r="GI45">
            <v>2349.1399100000003</v>
          </cell>
          <cell r="GJ45">
            <v>0</v>
          </cell>
          <cell r="GK45">
            <v>0</v>
          </cell>
          <cell r="GL45">
            <v>2349.1399100000003</v>
          </cell>
          <cell r="GM45">
            <v>0</v>
          </cell>
          <cell r="GN45">
            <v>0</v>
          </cell>
          <cell r="GO45">
            <v>2349.1399100000003</v>
          </cell>
          <cell r="GP45">
            <v>0</v>
          </cell>
          <cell r="GQ45">
            <v>0</v>
          </cell>
          <cell r="GR45">
            <v>0</v>
          </cell>
          <cell r="GS45">
            <v>0</v>
          </cell>
          <cell r="GT45">
            <v>0</v>
          </cell>
          <cell r="GU45">
            <v>0</v>
          </cell>
          <cell r="GV45">
            <v>0</v>
          </cell>
          <cell r="GW45">
            <v>0</v>
          </cell>
          <cell r="GX45">
            <v>0</v>
          </cell>
          <cell r="GY45">
            <v>0</v>
          </cell>
          <cell r="GZ45">
            <v>0</v>
          </cell>
          <cell r="HA45">
            <v>0</v>
          </cell>
          <cell r="HB45">
            <v>0</v>
          </cell>
          <cell r="HC45">
            <v>0</v>
          </cell>
          <cell r="HD45">
            <v>0</v>
          </cell>
          <cell r="HE45">
            <v>0</v>
          </cell>
          <cell r="HF45">
            <v>2349.1399100000003</v>
          </cell>
          <cell r="HG45">
            <v>0</v>
          </cell>
          <cell r="HH45">
            <v>0</v>
          </cell>
          <cell r="HI45">
            <v>2349.1399100000003</v>
          </cell>
          <cell r="HJ45">
            <v>0</v>
          </cell>
          <cell r="HK45">
            <v>0</v>
          </cell>
          <cell r="HL45">
            <v>2349.1399100000003</v>
          </cell>
          <cell r="HM45">
            <v>0</v>
          </cell>
          <cell r="HN45">
            <v>0</v>
          </cell>
          <cell r="HO45">
            <v>2349.1399100000003</v>
          </cell>
          <cell r="HP45">
            <v>0</v>
          </cell>
          <cell r="HQ45">
            <v>0</v>
          </cell>
          <cell r="HR45">
            <v>2349.1399100000003</v>
          </cell>
        </row>
        <row r="46">
          <cell r="S46">
            <v>33</v>
          </cell>
          <cell r="T46">
            <v>321.19690000000003</v>
          </cell>
          <cell r="U46">
            <v>331.50599999999997</v>
          </cell>
          <cell r="V46">
            <v>277.65568000000002</v>
          </cell>
          <cell r="W46">
            <v>630.82520999999997</v>
          </cell>
          <cell r="X46">
            <v>661.74753096024438</v>
          </cell>
          <cell r="Y46">
            <v>542.44309999999996</v>
          </cell>
          <cell r="Z46">
            <v>948.73665999999992</v>
          </cell>
          <cell r="AA46">
            <v>993.49476220796384</v>
          </cell>
          <cell r="AB46">
            <v>821.36300999999992</v>
          </cell>
          <cell r="AC46">
            <v>1260.57718</v>
          </cell>
          <cell r="AD46">
            <v>1324.5614838380779</v>
          </cell>
          <cell r="AE46">
            <v>1089.37004</v>
          </cell>
          <cell r="AF46">
            <v>1571.60115</v>
          </cell>
          <cell r="AG46">
            <v>1989.2092976668496</v>
          </cell>
          <cell r="AH46">
            <v>1630.8859199999999</v>
          </cell>
          <cell r="AI46">
            <v>1882.7922700000001</v>
          </cell>
          <cell r="AJ46">
            <v>1989.2092976668496</v>
          </cell>
          <cell r="AK46">
            <v>1630.8859199999999</v>
          </cell>
          <cell r="AL46">
            <v>2199.9568800000002</v>
          </cell>
          <cell r="AM46">
            <v>2320.3409292595529</v>
          </cell>
          <cell r="AN46">
            <v>1904.87979</v>
          </cell>
          <cell r="AO46">
            <v>2521.2036200000002</v>
          </cell>
          <cell r="AP46">
            <v>2651.2397733826283</v>
          </cell>
          <cell r="AQ46">
            <v>2203.5151300000002</v>
          </cell>
          <cell r="AR46">
            <v>2823.4638399999994</v>
          </cell>
          <cell r="AS46">
            <v>2984.1386175057037</v>
          </cell>
          <cell r="AT46">
            <v>2516.7468699999999</v>
          </cell>
          <cell r="AU46">
            <v>3155.1664999999998</v>
          </cell>
          <cell r="AV46">
            <v>3315.3335887346475</v>
          </cell>
          <cell r="AW46">
            <v>2836.46551</v>
          </cell>
          <cell r="AX46">
            <v>3465.61427</v>
          </cell>
          <cell r="AY46">
            <v>3646.3055571571363</v>
          </cell>
          <cell r="AZ46">
            <v>3149.0107400000002</v>
          </cell>
          <cell r="BA46">
            <v>3776.9323899999999</v>
          </cell>
          <cell r="BB46">
            <v>3980.277525579625</v>
          </cell>
          <cell r="BC46">
            <v>3467.1646500000002</v>
          </cell>
          <cell r="BD46">
            <v>316.88616000000002</v>
          </cell>
          <cell r="BE46">
            <v>321.00986957972015</v>
          </cell>
          <cell r="BF46">
            <v>321.19690000000003</v>
          </cell>
          <cell r="BG46">
            <v>615.67146000000014</v>
          </cell>
          <cell r="BH46">
            <v>642.01974915944027</v>
          </cell>
          <cell r="BI46">
            <v>630.82520999999997</v>
          </cell>
          <cell r="BJ46">
            <v>932.66348000000005</v>
          </cell>
          <cell r="BK46">
            <v>963.02961873916047</v>
          </cell>
          <cell r="BL46">
            <v>948.73665999999992</v>
          </cell>
          <cell r="BM46">
            <v>1243.1773499999999</v>
          </cell>
          <cell r="BN46">
            <v>1284.0394883188806</v>
          </cell>
          <cell r="BO46">
            <v>1260.57718</v>
          </cell>
          <cell r="BP46">
            <v>1560.54504</v>
          </cell>
          <cell r="BQ46">
            <v>1605.0493678986008</v>
          </cell>
          <cell r="BR46">
            <v>1571.60115</v>
          </cell>
          <cell r="BS46">
            <v>1871.4565200000002</v>
          </cell>
          <cell r="BT46">
            <v>1926.0592374783209</v>
          </cell>
          <cell r="BU46">
            <v>1882.7922700000001</v>
          </cell>
          <cell r="BV46">
            <v>2183.8233299999997</v>
          </cell>
          <cell r="BW46">
            <v>2247.069107058041</v>
          </cell>
          <cell r="BX46">
            <v>2199.9568800000002</v>
          </cell>
          <cell r="BY46">
            <v>2500.5589</v>
          </cell>
          <cell r="BZ46">
            <v>2568.0789866377613</v>
          </cell>
          <cell r="CA46">
            <v>2521.2036200000002</v>
          </cell>
          <cell r="CB46">
            <v>2816.2023199999999</v>
          </cell>
          <cell r="CC46">
            <v>2889.0888562174814</v>
          </cell>
          <cell r="CD46">
            <v>2823.4638399999994</v>
          </cell>
          <cell r="CE46">
            <v>3132.9104000000002</v>
          </cell>
          <cell r="CF46">
            <v>3210.0987257972015</v>
          </cell>
          <cell r="CG46">
            <v>3155.1664999999998</v>
          </cell>
          <cell r="CH46">
            <v>3443.8209999999995</v>
          </cell>
          <cell r="CI46">
            <v>3531.1086053769218</v>
          </cell>
          <cell r="CJ46">
            <v>3465.61427</v>
          </cell>
          <cell r="CK46">
            <v>3922.1864700000001</v>
          </cell>
          <cell r="CL46">
            <v>3531.1086053769218</v>
          </cell>
          <cell r="CM46">
            <v>3465.61427</v>
          </cell>
          <cell r="CN46">
            <v>316.76132999999999</v>
          </cell>
          <cell r="CO46">
            <v>314.73085666666668</v>
          </cell>
          <cell r="CP46">
            <v>316.88616000000002</v>
          </cell>
          <cell r="CQ46">
            <v>608.85181</v>
          </cell>
          <cell r="CR46">
            <v>611.97459333333336</v>
          </cell>
          <cell r="CS46">
            <v>615.67146000000014</v>
          </cell>
          <cell r="CT46">
            <v>1024.3021999999999</v>
          </cell>
          <cell r="CU46">
            <v>1070.2054499999999</v>
          </cell>
          <cell r="CV46">
            <v>932.66348000000005</v>
          </cell>
          <cell r="CW46">
            <v>1369.4247399999999</v>
          </cell>
          <cell r="CX46">
            <v>1426.9405899999999</v>
          </cell>
          <cell r="CY46">
            <v>1243.1773499999999</v>
          </cell>
          <cell r="CZ46">
            <v>1723.6847499999999</v>
          </cell>
          <cell r="DA46">
            <v>1789.50478</v>
          </cell>
          <cell r="DB46">
            <v>1560.67139</v>
          </cell>
          <cell r="DC46">
            <v>2067.1163900000001</v>
          </cell>
          <cell r="DD46">
            <v>2146.23992</v>
          </cell>
          <cell r="DE46">
            <v>1871.5828700000002</v>
          </cell>
          <cell r="DF46">
            <v>2411.3508999999999</v>
          </cell>
          <cell r="DG46">
            <v>2508.80411</v>
          </cell>
          <cell r="DH46">
            <v>2183.9496799999997</v>
          </cell>
          <cell r="DI46">
            <v>2757.43381</v>
          </cell>
          <cell r="DJ46">
            <v>2871.3683000000001</v>
          </cell>
          <cell r="DK46">
            <v>2500.68525</v>
          </cell>
          <cell r="DL46">
            <v>3101.9238599999999</v>
          </cell>
          <cell r="DM46">
            <v>3229.532301788618</v>
          </cell>
          <cell r="DN46">
            <v>2816.3286699999999</v>
          </cell>
          <cell r="DO46">
            <v>3451.3858300000002</v>
          </cell>
          <cell r="DP46">
            <v>3592.0964917886181</v>
          </cell>
          <cell r="DQ46">
            <v>3133.0367500000002</v>
          </cell>
          <cell r="DR46">
            <v>3800.1504099999993</v>
          </cell>
          <cell r="DS46">
            <v>3948.8316317886179</v>
          </cell>
          <cell r="DT46">
            <v>3443.9473499999995</v>
          </cell>
          <cell r="DU46">
            <v>4161.9639800000004</v>
          </cell>
          <cell r="DV46">
            <v>4309.3958217886175</v>
          </cell>
          <cell r="DW46">
            <v>3922.17427</v>
          </cell>
          <cell r="DX46">
            <v>359.02265000000006</v>
          </cell>
          <cell r="DY46">
            <v>353.2976066666667</v>
          </cell>
          <cell r="DZ46">
            <v>316.76132999999999</v>
          </cell>
          <cell r="EA46">
            <v>705.20839999999998</v>
          </cell>
          <cell r="EB46">
            <v>689.10809333333339</v>
          </cell>
          <cell r="EC46">
            <v>608.85181</v>
          </cell>
          <cell r="ED46">
            <v>1078.6373000000001</v>
          </cell>
          <cell r="EE46">
            <v>1042.4057</v>
          </cell>
          <cell r="EF46">
            <v>1024.3021999999999</v>
          </cell>
          <cell r="EG46">
            <v>1462.51584</v>
          </cell>
          <cell r="EH46">
            <v>1389.8742566666667</v>
          </cell>
          <cell r="EI46">
            <v>1374.5750499999999</v>
          </cell>
          <cell r="EJ46">
            <v>1841.4591500000001</v>
          </cell>
          <cell r="EK46">
            <v>1743.1718633333332</v>
          </cell>
          <cell r="EL46">
            <v>1728.8808799999999</v>
          </cell>
          <cell r="EM46">
            <v>2218.4976299999998</v>
          </cell>
          <cell r="EN46">
            <v>2090.6404200000002</v>
          </cell>
          <cell r="EO46">
            <v>2073.0076600000002</v>
          </cell>
          <cell r="EP46">
            <v>2597.38411</v>
          </cell>
          <cell r="EQ46">
            <v>2443.9380266666667</v>
          </cell>
          <cell r="ER46">
            <v>2417.3106399999997</v>
          </cell>
          <cell r="ES46">
            <v>2971.1351</v>
          </cell>
          <cell r="ET46">
            <v>2797.2356333333337</v>
          </cell>
          <cell r="EU46">
            <v>2763.5740999999998</v>
          </cell>
          <cell r="EV46">
            <v>3342.00848</v>
          </cell>
          <cell r="EW46">
            <v>3144.7041899999999</v>
          </cell>
          <cell r="EX46">
            <v>3108.1976099999997</v>
          </cell>
          <cell r="EY46">
            <v>3717.87932</v>
          </cell>
          <cell r="EZ46">
            <v>3498.0017966666665</v>
          </cell>
          <cell r="FA46">
            <v>3457.7682200000004</v>
          </cell>
          <cell r="FB46">
            <v>4095.8816900000002</v>
          </cell>
          <cell r="FC46">
            <v>3845.4703533333332</v>
          </cell>
          <cell r="FD46">
            <v>3806.7359799999995</v>
          </cell>
          <cell r="FE46">
            <v>4479.0119999999997</v>
          </cell>
          <cell r="FF46">
            <v>4198.7679600000001</v>
          </cell>
          <cell r="FG46">
            <v>4168.8472100000008</v>
          </cell>
          <cell r="FH46">
            <v>409.09099999999995</v>
          </cell>
          <cell r="FI46">
            <v>388.90115277777784</v>
          </cell>
          <cell r="FJ46">
            <v>359.23726000000005</v>
          </cell>
          <cell r="FK46">
            <v>790.1673199999999</v>
          </cell>
          <cell r="FL46">
            <v>777.80230555555568</v>
          </cell>
          <cell r="FM46">
            <v>705.57784000000004</v>
          </cell>
          <cell r="FN46">
            <v>1178.0565299999998</v>
          </cell>
          <cell r="FO46">
            <v>1166.7034583333334</v>
          </cell>
          <cell r="FP46">
            <v>1090.0782200000001</v>
          </cell>
          <cell r="FQ46">
            <v>1566.1049199999998</v>
          </cell>
          <cell r="FR46">
            <v>1555.6046111111114</v>
          </cell>
          <cell r="FS46">
            <v>1462.51584</v>
          </cell>
          <cell r="FT46">
            <v>4299.8821000000007</v>
          </cell>
          <cell r="FU46">
            <v>1944.5057638888891</v>
          </cell>
          <cell r="FV46">
            <v>1841.4591500000001</v>
          </cell>
          <cell r="FW46">
            <v>4678.758530000001</v>
          </cell>
          <cell r="FX46">
            <v>2333.4069166666668</v>
          </cell>
          <cell r="FY46">
            <v>2218.4976299999998</v>
          </cell>
          <cell r="FZ46">
            <v>4937.0658500000009</v>
          </cell>
          <cell r="GA46">
            <v>2722.3080694444448</v>
          </cell>
          <cell r="GB46">
            <v>2597.38411</v>
          </cell>
          <cell r="GC46">
            <v>5317.3779700000005</v>
          </cell>
          <cell r="GD46">
            <v>3111.2092222222227</v>
          </cell>
          <cell r="GE46">
            <v>2971.1351</v>
          </cell>
          <cell r="GF46">
            <v>5713.9001699999999</v>
          </cell>
          <cell r="GG46">
            <v>3500.1103750000002</v>
          </cell>
          <cell r="GH46">
            <v>3342.00848</v>
          </cell>
          <cell r="GI46">
            <v>6105.6743099999994</v>
          </cell>
          <cell r="GJ46">
            <v>3889.0115277777782</v>
          </cell>
          <cell r="GK46">
            <v>3717.87932</v>
          </cell>
          <cell r="GL46">
            <v>6509.0694000000003</v>
          </cell>
          <cell r="GM46">
            <v>4277.9126805555561</v>
          </cell>
          <cell r="GN46">
            <v>4095.8816900000002</v>
          </cell>
          <cell r="GO46">
            <v>6889.268680000001</v>
          </cell>
          <cell r="GP46">
            <v>4666.8138333333336</v>
          </cell>
          <cell r="GQ46">
            <v>4479.0119999999997</v>
          </cell>
          <cell r="GR46">
            <v>394.35657000000003</v>
          </cell>
          <cell r="GS46">
            <v>407.47901384675379</v>
          </cell>
          <cell r="GT46">
            <v>409.09099999999995</v>
          </cell>
          <cell r="GU46">
            <v>759.39053000000013</v>
          </cell>
          <cell r="GV46">
            <v>814.95802769350757</v>
          </cell>
          <cell r="GW46">
            <v>790.1673199999999</v>
          </cell>
          <cell r="GX46">
            <v>1148.36797</v>
          </cell>
          <cell r="GY46">
            <v>1222.4370415402614</v>
          </cell>
          <cell r="GZ46">
            <v>1178.0565299999998</v>
          </cell>
          <cell r="HA46">
            <v>1542.6272300000001</v>
          </cell>
          <cell r="HB46">
            <v>1629.9160553870151</v>
          </cell>
          <cell r="HC46">
            <v>1566.1049199999998</v>
          </cell>
          <cell r="HD46">
            <v>1936.8788299999999</v>
          </cell>
          <cell r="HE46">
            <v>2037.3950692337689</v>
          </cell>
          <cell r="HF46">
            <v>4299.8821000000007</v>
          </cell>
          <cell r="HG46">
            <v>2311.7557200000006</v>
          </cell>
          <cell r="HH46">
            <v>2444.8740830805227</v>
          </cell>
          <cell r="HI46">
            <v>4678.758530000001</v>
          </cell>
          <cell r="HJ46">
            <v>2674.1481799999997</v>
          </cell>
          <cell r="HK46">
            <v>2852.3530969272765</v>
          </cell>
          <cell r="HL46">
            <v>4937.0658500000009</v>
          </cell>
          <cell r="HM46">
            <v>3047.6111900000001</v>
          </cell>
          <cell r="HN46">
            <v>3259.8321107740303</v>
          </cell>
          <cell r="HO46">
            <v>5317.3779700000005</v>
          </cell>
          <cell r="HP46">
            <v>3419.4794999999999</v>
          </cell>
          <cell r="HQ46">
            <v>3667.3111246207841</v>
          </cell>
          <cell r="HR46">
            <v>5713.9001699999999</v>
          </cell>
        </row>
        <row r="47">
          <cell r="S47">
            <v>34</v>
          </cell>
        </row>
        <row r="48">
          <cell r="S48">
            <v>35</v>
          </cell>
        </row>
        <row r="49">
          <cell r="S49">
            <v>36</v>
          </cell>
        </row>
        <row r="50">
          <cell r="S50">
            <v>37</v>
          </cell>
          <cell r="T50">
            <v>376.36019999999996</v>
          </cell>
          <cell r="U50">
            <v>313.90944999999999</v>
          </cell>
          <cell r="V50">
            <v>658.54363999999873</v>
          </cell>
          <cell r="W50">
            <v>478.82546999999704</v>
          </cell>
          <cell r="X50">
            <v>652.16446903975543</v>
          </cell>
          <cell r="Y50">
            <v>497.86014</v>
          </cell>
          <cell r="Z50">
            <v>1036.0173</v>
          </cell>
          <cell r="AA50">
            <v>890.473237792036</v>
          </cell>
          <cell r="AB50">
            <v>838.3336000000005</v>
          </cell>
          <cell r="AC50">
            <v>1043.6742300000017</v>
          </cell>
          <cell r="AD50">
            <v>1209.862516161922</v>
          </cell>
          <cell r="AE50">
            <v>1536.1673199999989</v>
          </cell>
          <cell r="AF50">
            <v>1206.4409999999953</v>
          </cell>
          <cell r="AG50">
            <v>1776.9267023331508</v>
          </cell>
          <cell r="AH50">
            <v>1821.7638300000006</v>
          </cell>
          <cell r="AI50">
            <v>1614.8071899999961</v>
          </cell>
          <cell r="AJ50">
            <v>1776.9267023331508</v>
          </cell>
          <cell r="AK50">
            <v>1821.7638300000006</v>
          </cell>
          <cell r="AL50">
            <v>1711.0436499999973</v>
          </cell>
          <cell r="AM50">
            <v>2109.8510707404471</v>
          </cell>
          <cell r="AN50">
            <v>2182.2091400000031</v>
          </cell>
          <cell r="AO50">
            <v>2138.9360199999974</v>
          </cell>
          <cell r="AP50">
            <v>2483.8082266173715</v>
          </cell>
          <cell r="AQ50">
            <v>2345.4890800000016</v>
          </cell>
          <cell r="AR50">
            <v>2647.6551399999971</v>
          </cell>
          <cell r="AS50">
            <v>2797.3653824942962</v>
          </cell>
          <cell r="AT50">
            <v>3224.4084699999976</v>
          </cell>
          <cell r="AU50">
            <v>2888.6322599999999</v>
          </cell>
          <cell r="AV50">
            <v>3120.4264112653527</v>
          </cell>
          <cell r="AW50">
            <v>3581.7168899999924</v>
          </cell>
          <cell r="AX50">
            <v>3129.2185300000028</v>
          </cell>
          <cell r="AY50">
            <v>3427.5104428428644</v>
          </cell>
          <cell r="AZ50">
            <v>3841.0884899999851</v>
          </cell>
          <cell r="BA50">
            <v>2536.4161399999939</v>
          </cell>
          <cell r="BB50">
            <v>3677.0944744203762</v>
          </cell>
          <cell r="BC50">
            <v>3666.4287899999968</v>
          </cell>
          <cell r="BD50">
            <v>462.03772000000072</v>
          </cell>
          <cell r="BE50">
            <v>241.44913883215344</v>
          </cell>
          <cell r="BF50">
            <v>376.36019999999996</v>
          </cell>
          <cell r="BG50">
            <v>548.06804999999679</v>
          </cell>
          <cell r="BH50">
            <v>455.77762766430681</v>
          </cell>
          <cell r="BI50">
            <v>478.82546999999749</v>
          </cell>
          <cell r="BJ50">
            <v>762.13132999999868</v>
          </cell>
          <cell r="BK50">
            <v>673.12121649646247</v>
          </cell>
          <cell r="BL50">
            <v>1036.0173000000004</v>
          </cell>
          <cell r="BM50">
            <v>976.36885000000439</v>
          </cell>
          <cell r="BN50">
            <v>864.52978532861607</v>
          </cell>
          <cell r="BO50">
            <v>1043.6742300000017</v>
          </cell>
          <cell r="BP50">
            <v>1103.2477600000038</v>
          </cell>
          <cell r="BQ50">
            <v>1055.3708041607683</v>
          </cell>
          <cell r="BR50">
            <v>1206.4410000000039</v>
          </cell>
          <cell r="BS50">
            <v>1143.1695599999962</v>
          </cell>
          <cell r="BT50">
            <v>1254.4228429929221</v>
          </cell>
          <cell r="BU50">
            <v>1614.8071899999961</v>
          </cell>
          <cell r="BV50">
            <v>1493.7301800000041</v>
          </cell>
          <cell r="BW50">
            <v>1489.785491825076</v>
          </cell>
          <cell r="BX50">
            <v>1711.0436499999983</v>
          </cell>
          <cell r="BY50">
            <v>1394.8884400000006</v>
          </cell>
          <cell r="BZ50">
            <v>1726.2263006572352</v>
          </cell>
          <cell r="CA50">
            <v>2138.9360199999983</v>
          </cell>
          <cell r="CB50">
            <v>1423.6673200000137</v>
          </cell>
          <cell r="CC50">
            <v>1930.3656994893863</v>
          </cell>
          <cell r="CD50">
            <v>2647.6551399999971</v>
          </cell>
          <cell r="CE50">
            <v>1570.5787999999989</v>
          </cell>
          <cell r="CF50">
            <v>2128.7619383215429</v>
          </cell>
          <cell r="CG50">
            <v>2888.632259999999</v>
          </cell>
          <cell r="CH50">
            <v>2050.1661700000063</v>
          </cell>
          <cell r="CI50">
            <v>2331.644787153698</v>
          </cell>
          <cell r="CJ50">
            <v>3129.2185300000028</v>
          </cell>
          <cell r="CK50">
            <v>1077.3307200000031</v>
          </cell>
          <cell r="CL50">
            <v>2331.644787153698</v>
          </cell>
          <cell r="CM50">
            <v>3129.2185300000028</v>
          </cell>
          <cell r="CN50">
            <v>358.19801999999953</v>
          </cell>
          <cell r="CO50">
            <v>144.48996420493791</v>
          </cell>
          <cell r="CP50">
            <v>462.03772000000072</v>
          </cell>
          <cell r="CQ50">
            <v>406.72868000000062</v>
          </cell>
          <cell r="CR50">
            <v>236.39474840987668</v>
          </cell>
          <cell r="CS50">
            <v>548.06804999999679</v>
          </cell>
          <cell r="CT50">
            <v>548.93116000000009</v>
          </cell>
          <cell r="CU50">
            <v>312.57044261481292</v>
          </cell>
          <cell r="CV50">
            <v>762.13132999999868</v>
          </cell>
          <cell r="CW50">
            <v>539.07418000000348</v>
          </cell>
          <cell r="CX50">
            <v>351.58926681975072</v>
          </cell>
          <cell r="CY50">
            <v>976.36885000000439</v>
          </cell>
          <cell r="CZ50">
            <v>1063.4308099999944</v>
          </cell>
          <cell r="DA50">
            <v>517.19322102468482</v>
          </cell>
          <cell r="DB50">
            <v>1103.1214100000038</v>
          </cell>
          <cell r="DC50">
            <v>1366.8814599999978</v>
          </cell>
          <cell r="DD50">
            <v>700.84326522962465</v>
          </cell>
          <cell r="DE50">
            <v>1143.0432099999962</v>
          </cell>
          <cell r="DF50">
            <v>1522.195360000002</v>
          </cell>
          <cell r="DG50">
            <v>1060.6813094345598</v>
          </cell>
          <cell r="DH50">
            <v>1493.6038300000041</v>
          </cell>
          <cell r="DI50">
            <v>2073.6812999999979</v>
          </cell>
          <cell r="DJ50">
            <v>1385.7027436394965</v>
          </cell>
          <cell r="DK50">
            <v>1394.7620900000006</v>
          </cell>
          <cell r="DL50">
            <v>2642.3462299999974</v>
          </cell>
          <cell r="DM50">
            <v>1647.4199460558143</v>
          </cell>
          <cell r="DN50">
            <v>1423.5409700000137</v>
          </cell>
          <cell r="DO50">
            <v>2739.7841800000124</v>
          </cell>
          <cell r="DP50">
            <v>1846.7754402607493</v>
          </cell>
          <cell r="DQ50">
            <v>1570.4524499999989</v>
          </cell>
          <cell r="DR50">
            <v>2886.5479300000025</v>
          </cell>
          <cell r="DS50">
            <v>2045.5746144656873</v>
          </cell>
          <cell r="DT50">
            <v>2050.0398200000063</v>
          </cell>
          <cell r="DU50">
            <v>3108.0361300000022</v>
          </cell>
          <cell r="DV50">
            <v>2287.242048670626</v>
          </cell>
          <cell r="DW50">
            <v>1077.3429200000032</v>
          </cell>
          <cell r="DX50">
            <v>488.25388999999944</v>
          </cell>
          <cell r="DY50">
            <v>376.07868930672856</v>
          </cell>
          <cell r="DZ50">
            <v>358.19801999999953</v>
          </cell>
          <cell r="EA50">
            <v>816.35640999999919</v>
          </cell>
          <cell r="EB50">
            <v>716.63285861345696</v>
          </cell>
          <cell r="EC50">
            <v>406.72868000000062</v>
          </cell>
          <cell r="ED50">
            <v>1022.9562600000024</v>
          </cell>
          <cell r="EE50">
            <v>1045.6531579201826</v>
          </cell>
          <cell r="EF50">
            <v>548.93116000000009</v>
          </cell>
          <cell r="EG50">
            <v>1161.473780000003</v>
          </cell>
          <cell r="EH50">
            <v>1165.3105372269099</v>
          </cell>
          <cell r="EI50">
            <v>539.07418000000348</v>
          </cell>
          <cell r="EJ50">
            <v>1528.7907900000068</v>
          </cell>
          <cell r="EK50">
            <v>1384.531326533637</v>
          </cell>
          <cell r="EL50">
            <v>1063.4308099999951</v>
          </cell>
          <cell r="EM50">
            <v>1905.4417500000009</v>
          </cell>
          <cell r="EN50">
            <v>1611.2040358403647</v>
          </cell>
          <cell r="EO50">
            <v>1366.8814599999978</v>
          </cell>
          <cell r="EP50">
            <v>2289.1019000000051</v>
          </cell>
          <cell r="EQ50">
            <v>2049.583035147095</v>
          </cell>
          <cell r="ER50">
            <v>1522.1953600000024</v>
          </cell>
          <cell r="ES50">
            <v>2754.8814899999875</v>
          </cell>
          <cell r="ET50">
            <v>2466.0579444538262</v>
          </cell>
          <cell r="EU50">
            <v>2073.6812999999975</v>
          </cell>
          <cell r="EV50">
            <v>3063.8681299999985</v>
          </cell>
          <cell r="EW50">
            <v>2813.8514937605582</v>
          </cell>
          <cell r="EX50">
            <v>2642.3462299999978</v>
          </cell>
          <cell r="EY50">
            <v>3385.582260000001</v>
          </cell>
          <cell r="EZ50">
            <v>3088.8424530672864</v>
          </cell>
          <cell r="FA50">
            <v>2739.7841800000128</v>
          </cell>
          <cell r="FB50">
            <v>3589.5393000000004</v>
          </cell>
          <cell r="FC50">
            <v>3354.1548823740113</v>
          </cell>
          <cell r="FD50">
            <v>2886.5479300000034</v>
          </cell>
          <cell r="FE50">
            <v>5253.7389400000075</v>
          </cell>
          <cell r="FF50">
            <v>3660.1674116807362</v>
          </cell>
          <cell r="FG50">
            <v>3108.0361300000013</v>
          </cell>
          <cell r="FH50">
            <v>264.82267000000007</v>
          </cell>
          <cell r="FI50">
            <v>366.93592360411617</v>
          </cell>
          <cell r="FJ50">
            <v>488.25388999999944</v>
          </cell>
          <cell r="FK50">
            <v>437.31153000000006</v>
          </cell>
          <cell r="FL50">
            <v>662.9092972082326</v>
          </cell>
          <cell r="FM50">
            <v>816.35640999999953</v>
          </cell>
          <cell r="FN50">
            <v>1044.6140900000014</v>
          </cell>
          <cell r="FO50">
            <v>962.27001081234994</v>
          </cell>
          <cell r="FP50">
            <v>1022.9562600000024</v>
          </cell>
          <cell r="FQ50">
            <v>1131.062720000004</v>
          </cell>
          <cell r="FR50">
            <v>1235.0465244164643</v>
          </cell>
          <cell r="FS50">
            <v>1161.473780000003</v>
          </cell>
          <cell r="FT50">
            <v>-954.67962000000034</v>
          </cell>
          <cell r="FU50">
            <v>1420.5415580205793</v>
          </cell>
          <cell r="FV50">
            <v>1528.7907900000068</v>
          </cell>
          <cell r="FW50">
            <v>-845.97301999999991</v>
          </cell>
          <cell r="FX50">
            <v>1617.1075516246974</v>
          </cell>
          <cell r="FY50">
            <v>1905.4417500000009</v>
          </cell>
          <cell r="FZ50">
            <v>-834.31025000000409</v>
          </cell>
          <cell r="GA50">
            <v>1994.3944052288148</v>
          </cell>
          <cell r="GB50">
            <v>2289.1019000000051</v>
          </cell>
          <cell r="GC50">
            <v>-532.48100999999133</v>
          </cell>
          <cell r="GD50">
            <v>2357.214328832928</v>
          </cell>
          <cell r="GE50">
            <v>2754.8814899999875</v>
          </cell>
          <cell r="GF50">
            <v>-182.72830999999678</v>
          </cell>
          <cell r="GG50">
            <v>2655.2906924370491</v>
          </cell>
          <cell r="GH50">
            <v>3063.8681299999985</v>
          </cell>
          <cell r="GI50">
            <v>48.123690000002171</v>
          </cell>
          <cell r="GJ50">
            <v>2918.5228060411705</v>
          </cell>
          <cell r="GK50">
            <v>3385.582260000001</v>
          </cell>
          <cell r="GL50">
            <v>328.53506000000289</v>
          </cell>
          <cell r="GM50">
            <v>3136.9565496452888</v>
          </cell>
          <cell r="GN50">
            <v>3589.5393000000004</v>
          </cell>
          <cell r="GO50">
            <v>537.0291100000004</v>
          </cell>
          <cell r="GP50">
            <v>3436.6566932494079</v>
          </cell>
          <cell r="GQ50">
            <v>5253.7389400000075</v>
          </cell>
          <cell r="GR50">
            <v>357.67025000000069</v>
          </cell>
          <cell r="GS50">
            <v>248.01985430324589</v>
          </cell>
          <cell r="GT50">
            <v>264.82267000000007</v>
          </cell>
          <cell r="GU50">
            <v>425.6393300000002</v>
          </cell>
          <cell r="GV50">
            <v>454.04793860649215</v>
          </cell>
          <cell r="GW50">
            <v>437.31153000000006</v>
          </cell>
          <cell r="GX50">
            <v>831.36699999999792</v>
          </cell>
          <cell r="GY50">
            <v>633.43414290973919</v>
          </cell>
          <cell r="GZ50">
            <v>1044.6140900000014</v>
          </cell>
          <cell r="HA50">
            <v>1077.5190400000029</v>
          </cell>
          <cell r="HB50">
            <v>712.0868472129855</v>
          </cell>
          <cell r="HC50">
            <v>1131.062720000004</v>
          </cell>
          <cell r="HD50">
            <v>1186.7288600000018</v>
          </cell>
          <cell r="HE50">
            <v>935.01836151623593</v>
          </cell>
          <cell r="HF50">
            <v>-954.67962000000034</v>
          </cell>
          <cell r="HG50">
            <v>1246.2313399999935</v>
          </cell>
          <cell r="HH50">
            <v>1292.603455819481</v>
          </cell>
          <cell r="HI50">
            <v>-845.97301999999991</v>
          </cell>
          <cell r="HJ50">
            <v>1746.2791800000064</v>
          </cell>
          <cell r="HK50">
            <v>1876.712920122724</v>
          </cell>
          <cell r="HL50">
            <v>-834.31025000000409</v>
          </cell>
          <cell r="HM50">
            <v>1928.5820099999905</v>
          </cell>
          <cell r="HN50">
            <v>2458.826454425971</v>
          </cell>
          <cell r="HO50">
            <v>-532.48100999999133</v>
          </cell>
          <cell r="HP50">
            <v>2506.1459000000036</v>
          </cell>
          <cell r="HQ50">
            <v>2891.8252587292195</v>
          </cell>
          <cell r="HR50">
            <v>-182.72830999999678</v>
          </cell>
        </row>
        <row r="51">
          <cell r="S51">
            <v>38</v>
          </cell>
        </row>
        <row r="52">
          <cell r="S52">
            <v>39</v>
          </cell>
          <cell r="T52">
            <v>277.47800000000001</v>
          </cell>
          <cell r="U52">
            <v>116</v>
          </cell>
          <cell r="V52">
            <v>290.23200000000003</v>
          </cell>
          <cell r="W52">
            <v>343.09199999999998</v>
          </cell>
          <cell r="X52">
            <v>238.82262856235855</v>
          </cell>
          <cell r="Y52">
            <v>251.87100000000001</v>
          </cell>
          <cell r="Z52">
            <v>709.15599999999995</v>
          </cell>
          <cell r="AA52">
            <v>326.09129967944364</v>
          </cell>
          <cell r="AB52">
            <v>391.745</v>
          </cell>
          <cell r="AC52">
            <v>758.17700000000002</v>
          </cell>
          <cell r="AD52">
            <v>443.0516534184959</v>
          </cell>
          <cell r="AE52">
            <v>658.62099999999998</v>
          </cell>
          <cell r="AF52">
            <v>866.51099999999997</v>
          </cell>
          <cell r="AG52">
            <v>650.71055839439975</v>
          </cell>
          <cell r="AH52">
            <v>848.68695000000002</v>
          </cell>
          <cell r="AI52">
            <v>934.42399999999998</v>
          </cell>
          <cell r="AJ52">
            <v>650.71055839439975</v>
          </cell>
          <cell r="AK52">
            <v>848.68695000000002</v>
          </cell>
          <cell r="AL52">
            <v>1004.551</v>
          </cell>
          <cell r="AM52">
            <v>772.62746210515184</v>
          </cell>
          <cell r="AN52">
            <v>832.44994999999994</v>
          </cell>
          <cell r="AO52">
            <v>1171.547</v>
          </cell>
          <cell r="AP52">
            <v>909.57057258728173</v>
          </cell>
          <cell r="AQ52">
            <v>918.46195</v>
          </cell>
          <cell r="AR52">
            <v>1306.818</v>
          </cell>
          <cell r="AS52">
            <v>1024.3952030694115</v>
          </cell>
          <cell r="AT52">
            <v>1247.0569500000001</v>
          </cell>
          <cell r="AU52">
            <v>1434.3140000000001</v>
          </cell>
          <cell r="AV52">
            <v>1142.7001518053723</v>
          </cell>
          <cell r="AW52">
            <v>1398.9609499999999</v>
          </cell>
          <cell r="AX52">
            <v>1449.982</v>
          </cell>
          <cell r="AY52">
            <v>1255.154324169057</v>
          </cell>
          <cell r="AZ52">
            <v>1464.7660100000001</v>
          </cell>
          <cell r="BA52">
            <v>684.86332999999991</v>
          </cell>
          <cell r="BB52">
            <v>1346.1857965327415</v>
          </cell>
          <cell r="BC52">
            <v>988.54498999999998</v>
          </cell>
          <cell r="BD52">
            <v>180.20400000000001</v>
          </cell>
          <cell r="BE52">
            <v>97.403283090232904</v>
          </cell>
          <cell r="BF52">
            <v>277.47800000000001</v>
          </cell>
          <cell r="BG52">
            <v>216.255</v>
          </cell>
          <cell r="BH52">
            <v>184.82616698046579</v>
          </cell>
          <cell r="BI52">
            <v>343.09199999999998</v>
          </cell>
          <cell r="BJ52">
            <v>22.170999999999999</v>
          </cell>
          <cell r="BK52">
            <v>273.35860767069863</v>
          </cell>
          <cell r="BL52">
            <v>709.15599999999995</v>
          </cell>
          <cell r="BM52">
            <v>106.206</v>
          </cell>
          <cell r="BN52">
            <v>352.34696100093146</v>
          </cell>
          <cell r="BO52">
            <v>758.17700000000002</v>
          </cell>
          <cell r="BP52">
            <v>90.43416999999998</v>
          </cell>
          <cell r="BQ52">
            <v>431.12645593116429</v>
          </cell>
          <cell r="BR52">
            <v>866.51099999999997</v>
          </cell>
          <cell r="BS52">
            <v>106.38116999999998</v>
          </cell>
          <cell r="BT52">
            <v>512.92760622139724</v>
          </cell>
          <cell r="BU52">
            <v>934.42399999999998</v>
          </cell>
          <cell r="BV52">
            <v>313.34616999999997</v>
          </cell>
          <cell r="BW52">
            <v>608.09106099163012</v>
          </cell>
          <cell r="BX52">
            <v>1004.551</v>
          </cell>
          <cell r="BY52">
            <v>383.43716999999998</v>
          </cell>
          <cell r="BZ52">
            <v>703.65127864186297</v>
          </cell>
          <cell r="CA52">
            <v>1171.547</v>
          </cell>
          <cell r="CB52">
            <v>402.48917</v>
          </cell>
          <cell r="CC52">
            <v>787.32457741209578</v>
          </cell>
          <cell r="CD52">
            <v>1306.818</v>
          </cell>
          <cell r="CE52">
            <v>448.61716999999999</v>
          </cell>
          <cell r="CF52">
            <v>868.8843933023287</v>
          </cell>
          <cell r="CG52">
            <v>1434.3140000000001</v>
          </cell>
          <cell r="CH52">
            <v>621.51217000000008</v>
          </cell>
          <cell r="CI52">
            <v>952.09528167256155</v>
          </cell>
          <cell r="CJ52">
            <v>1449.982</v>
          </cell>
          <cell r="CK52">
            <v>174.52816999999999</v>
          </cell>
          <cell r="CL52">
            <v>952.09528167256155</v>
          </cell>
          <cell r="CM52">
            <v>1449.982</v>
          </cell>
          <cell r="CN52">
            <v>115.571</v>
          </cell>
          <cell r="CO52">
            <v>62.112396827417321</v>
          </cell>
          <cell r="CP52">
            <v>180.20400000000001</v>
          </cell>
          <cell r="CQ52">
            <v>124.524</v>
          </cell>
          <cell r="CR52">
            <v>104.87342741483454</v>
          </cell>
          <cell r="CS52">
            <v>216.255</v>
          </cell>
          <cell r="CT52">
            <v>88.492999999999995</v>
          </cell>
          <cell r="CU52">
            <v>141.84617288225172</v>
          </cell>
          <cell r="CV52">
            <v>22.170999999999999</v>
          </cell>
          <cell r="CW52">
            <v>69.941000000000003</v>
          </cell>
          <cell r="CX52">
            <v>165.14519018966897</v>
          </cell>
          <cell r="CY52">
            <v>106.206</v>
          </cell>
          <cell r="CZ52">
            <v>304.334</v>
          </cell>
          <cell r="DA52">
            <v>235.02751533708607</v>
          </cell>
          <cell r="DB52">
            <v>90.43416999999998</v>
          </cell>
          <cell r="DC52">
            <v>491.89299999999997</v>
          </cell>
          <cell r="DD52">
            <v>311.55082160450326</v>
          </cell>
          <cell r="DE52">
            <v>106.38116999999998</v>
          </cell>
          <cell r="DF52">
            <v>552.33299999999997</v>
          </cell>
          <cell r="DG52">
            <v>452.91131187192047</v>
          </cell>
          <cell r="DH52">
            <v>313.34616999999997</v>
          </cell>
          <cell r="DI52">
            <v>736.37699999999995</v>
          </cell>
          <cell r="DJ52">
            <v>581.45926965933768</v>
          </cell>
          <cell r="DK52">
            <v>383.43716999999998</v>
          </cell>
          <cell r="DL52">
            <v>947.06899999999996</v>
          </cell>
          <cell r="DM52">
            <v>686.71129014854364</v>
          </cell>
          <cell r="DN52">
            <v>402.48917</v>
          </cell>
          <cell r="DO52">
            <v>989.82399999999996</v>
          </cell>
          <cell r="DP52">
            <v>769.0142020159609</v>
          </cell>
          <cell r="DQ52">
            <v>448.61716999999999</v>
          </cell>
          <cell r="DR52">
            <v>1041.752</v>
          </cell>
          <cell r="DS52">
            <v>851.11236812337813</v>
          </cell>
          <cell r="DT52">
            <v>621.51217000000008</v>
          </cell>
          <cell r="DU52">
            <v>1130.0930000000001</v>
          </cell>
          <cell r="DV52">
            <v>948.98607391079543</v>
          </cell>
          <cell r="DW52">
            <v>174.52816999999999</v>
          </cell>
          <cell r="DX52">
            <v>185.25700000000001</v>
          </cell>
          <cell r="DY52">
            <v>138.52638786487586</v>
          </cell>
          <cell r="DZ52">
            <v>115.571</v>
          </cell>
          <cell r="EA52">
            <v>286.48500000000001</v>
          </cell>
          <cell r="EB52">
            <v>263.97975236975145</v>
          </cell>
          <cell r="EC52">
            <v>124.524</v>
          </cell>
          <cell r="ED52">
            <v>358.79300000000001</v>
          </cell>
          <cell r="EE52">
            <v>385.18865271462727</v>
          </cell>
          <cell r="EF52">
            <v>88.492999999999995</v>
          </cell>
          <cell r="EG52">
            <v>411.154</v>
          </cell>
          <cell r="EH52">
            <v>429.35199849950305</v>
          </cell>
          <cell r="EI52">
            <v>69.941000000000003</v>
          </cell>
          <cell r="EJ52">
            <v>541.36400000000003</v>
          </cell>
          <cell r="EK52">
            <v>510.15467916437888</v>
          </cell>
          <cell r="EL52">
            <v>304.334</v>
          </cell>
          <cell r="EM52">
            <v>655.14599999999996</v>
          </cell>
          <cell r="EN52">
            <v>593.69966638925473</v>
          </cell>
          <cell r="EO52">
            <v>491.89299999999997</v>
          </cell>
          <cell r="EP52">
            <v>842.25599999999997</v>
          </cell>
          <cell r="EQ52">
            <v>755.15256833413048</v>
          </cell>
          <cell r="ER52">
            <v>552.33299999999997</v>
          </cell>
          <cell r="ES52">
            <v>992.96199999999999</v>
          </cell>
          <cell r="ET52">
            <v>908.54476515900637</v>
          </cell>
          <cell r="EU52">
            <v>736.37699999999995</v>
          </cell>
          <cell r="EV52">
            <v>1101.586</v>
          </cell>
          <cell r="EW52">
            <v>1036.6622215038822</v>
          </cell>
          <cell r="EX52">
            <v>947.06899999999996</v>
          </cell>
          <cell r="EY52">
            <v>1210.67</v>
          </cell>
          <cell r="EZ52">
            <v>1137.9883247287578</v>
          </cell>
          <cell r="FA52">
            <v>989.82399999999996</v>
          </cell>
          <cell r="FB52">
            <v>1290.6990000000001</v>
          </cell>
          <cell r="FC52">
            <v>1235.7527289136335</v>
          </cell>
          <cell r="FD52">
            <v>1041.752</v>
          </cell>
          <cell r="FE52">
            <v>2013.1990000000001</v>
          </cell>
          <cell r="FF52">
            <v>1348.4947698985093</v>
          </cell>
          <cell r="FG52">
            <v>1130.0930000000001</v>
          </cell>
          <cell r="FH52">
            <v>83.977999999999994</v>
          </cell>
          <cell r="FI52">
            <v>126.5928936434203</v>
          </cell>
          <cell r="FJ52">
            <v>185.25700000000001</v>
          </cell>
          <cell r="FK52">
            <v>124.407</v>
          </cell>
          <cell r="FL52">
            <v>228.70370753684062</v>
          </cell>
          <cell r="FM52">
            <v>286.48500000000001</v>
          </cell>
          <cell r="FN52">
            <v>341.94900000000001</v>
          </cell>
          <cell r="FO52">
            <v>331.98315373026105</v>
          </cell>
          <cell r="FP52">
            <v>358.79300000000001</v>
          </cell>
          <cell r="FQ52">
            <v>42.305999999999997</v>
          </cell>
          <cell r="FR52">
            <v>426.09105092368134</v>
          </cell>
          <cell r="FS52">
            <v>411.154</v>
          </cell>
          <cell r="FT52">
            <v>-713.23400000000004</v>
          </cell>
          <cell r="FU52">
            <v>490.08683751710157</v>
          </cell>
          <cell r="FV52">
            <v>541.36400000000003</v>
          </cell>
          <cell r="FW52">
            <v>-672.51400000000001</v>
          </cell>
          <cell r="FX52">
            <v>557.90210531052196</v>
          </cell>
          <cell r="FY52">
            <v>655.14599999999996</v>
          </cell>
          <cell r="FZ52">
            <v>-662.005</v>
          </cell>
          <cell r="GA52">
            <v>688.06606980394224</v>
          </cell>
          <cell r="GB52">
            <v>842.25599999999997</v>
          </cell>
          <cell r="GC52">
            <v>-564.79399999999998</v>
          </cell>
          <cell r="GD52">
            <v>813.23894344736254</v>
          </cell>
          <cell r="GE52">
            <v>992.96199999999999</v>
          </cell>
          <cell r="GF52">
            <v>-502.74599999999998</v>
          </cell>
          <cell r="GG52">
            <v>916.07528889078287</v>
          </cell>
          <cell r="GH52">
            <v>1101.586</v>
          </cell>
          <cell r="GI52">
            <v>-433.916</v>
          </cell>
          <cell r="GJ52">
            <v>1006.8903680842033</v>
          </cell>
          <cell r="GK52">
            <v>1210.67</v>
          </cell>
          <cell r="GL52">
            <v>-501.267</v>
          </cell>
          <cell r="GM52">
            <v>1082.2500096276235</v>
          </cell>
          <cell r="GN52">
            <v>1290.6990000000001</v>
          </cell>
          <cell r="GO52">
            <v>-520.40499999999997</v>
          </cell>
          <cell r="GP52">
            <v>1185.6465591710439</v>
          </cell>
          <cell r="GQ52">
            <v>2013.1990000000001</v>
          </cell>
          <cell r="GR52">
            <v>80.119</v>
          </cell>
          <cell r="GS52">
            <v>81.846551920071136</v>
          </cell>
          <cell r="GT52">
            <v>83.977999999999994</v>
          </cell>
          <cell r="GU52">
            <v>76.855000000000004</v>
          </cell>
          <cell r="GV52">
            <v>149.83581974014245</v>
          </cell>
          <cell r="GW52">
            <v>124.407</v>
          </cell>
          <cell r="GX52">
            <v>185.804</v>
          </cell>
          <cell r="GY52">
            <v>209.03326716021363</v>
          </cell>
          <cell r="GZ52">
            <v>341.94900000000001</v>
          </cell>
          <cell r="HA52">
            <v>241.733</v>
          </cell>
          <cell r="HB52">
            <v>234.98865958028495</v>
          </cell>
          <cell r="HC52">
            <v>42.305999999999997</v>
          </cell>
          <cell r="HD52">
            <v>250.006</v>
          </cell>
          <cell r="HE52">
            <v>308.55605930035631</v>
          </cell>
          <cell r="HF52">
            <v>-713.23400000000004</v>
          </cell>
          <cell r="HG52">
            <v>261.51600000000002</v>
          </cell>
          <cell r="HH52">
            <v>426.55914042042752</v>
          </cell>
          <cell r="HI52">
            <v>-672.51400000000001</v>
          </cell>
          <cell r="HJ52">
            <v>392.35500000000002</v>
          </cell>
          <cell r="HK52">
            <v>619.31526364049876</v>
          </cell>
          <cell r="HL52">
            <v>-662.005</v>
          </cell>
          <cell r="HM52">
            <v>422.44299999999998</v>
          </cell>
          <cell r="HN52">
            <v>811.41272996057</v>
          </cell>
          <cell r="HO52">
            <v>-564.79399999999998</v>
          </cell>
          <cell r="HP52">
            <v>696.75099999999998</v>
          </cell>
          <cell r="HQ52">
            <v>954.30233538064124</v>
          </cell>
          <cell r="HR52">
            <v>-502.74599999999998</v>
          </cell>
        </row>
        <row r="53">
          <cell r="S53">
            <v>40</v>
          </cell>
          <cell r="T53">
            <v>-188.90899999999999</v>
          </cell>
          <cell r="U53">
            <v>0</v>
          </cell>
          <cell r="V53">
            <v>-28.911000000000001</v>
          </cell>
          <cell r="W53">
            <v>-211.27500000000001</v>
          </cell>
          <cell r="X53">
            <v>0</v>
          </cell>
          <cell r="Y53">
            <v>-47.920999999999999</v>
          </cell>
          <cell r="Z53">
            <v>-348.08799999999997</v>
          </cell>
          <cell r="AA53">
            <v>0</v>
          </cell>
          <cell r="AB53">
            <v>-67.876000000000005</v>
          </cell>
          <cell r="AC53">
            <v>-390.03100000000001</v>
          </cell>
          <cell r="AD53">
            <v>0</v>
          </cell>
          <cell r="AE53">
            <v>-65.543000000000006</v>
          </cell>
          <cell r="AF53">
            <v>-431.07499999999999</v>
          </cell>
          <cell r="AG53">
            <v>0</v>
          </cell>
          <cell r="AH53">
            <v>-135.33799999999999</v>
          </cell>
          <cell r="AI53">
            <v>-344.94299999999998</v>
          </cell>
          <cell r="AJ53">
            <v>0</v>
          </cell>
          <cell r="AK53">
            <v>-135.33799999999999</v>
          </cell>
          <cell r="AL53">
            <v>-371.60199999999998</v>
          </cell>
          <cell r="AM53">
            <v>0</v>
          </cell>
          <cell r="AN53">
            <v>20.64</v>
          </cell>
          <cell r="AO53">
            <v>-375.64299999999997</v>
          </cell>
          <cell r="AP53">
            <v>0</v>
          </cell>
          <cell r="AQ53">
            <v>16.646000000000001</v>
          </cell>
          <cell r="AR53">
            <v>-316.01099999999997</v>
          </cell>
          <cell r="AS53">
            <v>0</v>
          </cell>
          <cell r="AT53">
            <v>4.5780000000000003</v>
          </cell>
          <cell r="AU53">
            <v>-351.93599999999998</v>
          </cell>
          <cell r="AV53">
            <v>0</v>
          </cell>
          <cell r="AW53">
            <v>-7.8490000000000002</v>
          </cell>
          <cell r="AX53">
            <v>-270.38599999999997</v>
          </cell>
          <cell r="AY53">
            <v>0</v>
          </cell>
          <cell r="AZ53">
            <v>29.664999999999999</v>
          </cell>
          <cell r="BA53">
            <v>44.97</v>
          </cell>
          <cell r="BB53">
            <v>0</v>
          </cell>
          <cell r="BC53">
            <v>344.21699999999998</v>
          </cell>
          <cell r="BD53">
            <v>4.09</v>
          </cell>
          <cell r="BE53">
            <v>0</v>
          </cell>
          <cell r="BF53">
            <v>-188.90899999999999</v>
          </cell>
          <cell r="BG53">
            <v>8.4410000000000007</v>
          </cell>
          <cell r="BH53">
            <v>0</v>
          </cell>
          <cell r="BI53">
            <v>-211.27500000000001</v>
          </cell>
          <cell r="BJ53">
            <v>306.29000000000002</v>
          </cell>
          <cell r="BK53">
            <v>0</v>
          </cell>
          <cell r="BL53">
            <v>-348.08799999999997</v>
          </cell>
          <cell r="BM53">
            <v>310.71299999999997</v>
          </cell>
          <cell r="BN53">
            <v>0</v>
          </cell>
          <cell r="BO53">
            <v>-390.03100000000001</v>
          </cell>
          <cell r="BP53">
            <v>410.08</v>
          </cell>
          <cell r="BQ53">
            <v>0</v>
          </cell>
          <cell r="BR53">
            <v>-431.07499999999999</v>
          </cell>
          <cell r="BS53">
            <v>413.08199999999999</v>
          </cell>
          <cell r="BT53">
            <v>0</v>
          </cell>
          <cell r="BU53">
            <v>-344.94299999999998</v>
          </cell>
          <cell r="BV53">
            <v>418.28399999999999</v>
          </cell>
          <cell r="BW53">
            <v>0</v>
          </cell>
          <cell r="BX53">
            <v>-371.60199999999998</v>
          </cell>
          <cell r="BY53">
            <v>316.154</v>
          </cell>
          <cell r="BZ53">
            <v>0</v>
          </cell>
          <cell r="CA53">
            <v>-375.64299999999997</v>
          </cell>
          <cell r="CB53">
            <v>316.00099999999998</v>
          </cell>
          <cell r="CC53">
            <v>0</v>
          </cell>
          <cell r="CD53">
            <v>-316.01099999999997</v>
          </cell>
          <cell r="CE53">
            <v>333.19499999999999</v>
          </cell>
          <cell r="CF53">
            <v>0</v>
          </cell>
          <cell r="CG53">
            <v>-351.93599999999998</v>
          </cell>
          <cell r="CH53">
            <v>340.98500000000001</v>
          </cell>
          <cell r="CI53">
            <v>0</v>
          </cell>
          <cell r="CJ53">
            <v>-270.38599999999997</v>
          </cell>
          <cell r="CK53">
            <v>557.26400000000001</v>
          </cell>
          <cell r="CL53">
            <v>0</v>
          </cell>
          <cell r="CM53">
            <v>-270.38599999999997</v>
          </cell>
          <cell r="CN53">
            <v>30.507999999999999</v>
          </cell>
          <cell r="CO53">
            <v>0</v>
          </cell>
          <cell r="CP53">
            <v>4.09</v>
          </cell>
          <cell r="CQ53">
            <v>48.994</v>
          </cell>
          <cell r="CR53">
            <v>0</v>
          </cell>
          <cell r="CS53">
            <v>8.4410000000000007</v>
          </cell>
          <cell r="CT53">
            <v>145.935</v>
          </cell>
          <cell r="CU53">
            <v>0</v>
          </cell>
          <cell r="CV53">
            <v>306.29000000000002</v>
          </cell>
          <cell r="CW53">
            <v>159.869</v>
          </cell>
          <cell r="CX53">
            <v>0</v>
          </cell>
          <cell r="CY53">
            <v>310.71299999999997</v>
          </cell>
          <cell r="CZ53">
            <v>123.964</v>
          </cell>
          <cell r="DA53">
            <v>0</v>
          </cell>
          <cell r="DB53">
            <v>410.08</v>
          </cell>
          <cell r="DC53">
            <v>-91.573999999999998</v>
          </cell>
          <cell r="DD53">
            <v>0</v>
          </cell>
          <cell r="DE53">
            <v>413.08199999999999</v>
          </cell>
          <cell r="DF53">
            <v>-93.652000000000001</v>
          </cell>
          <cell r="DG53">
            <v>0</v>
          </cell>
          <cell r="DH53">
            <v>418.28399999999999</v>
          </cell>
          <cell r="DI53">
            <v>-130.4</v>
          </cell>
          <cell r="DJ53">
            <v>0</v>
          </cell>
          <cell r="DK53">
            <v>316.154</v>
          </cell>
          <cell r="DL53">
            <v>-131.39400000000001</v>
          </cell>
          <cell r="DM53">
            <v>0</v>
          </cell>
          <cell r="DN53">
            <v>316.00099999999998</v>
          </cell>
          <cell r="DO53">
            <v>-137.751</v>
          </cell>
          <cell r="DP53">
            <v>0</v>
          </cell>
          <cell r="DQ53">
            <v>333.19499999999999</v>
          </cell>
          <cell r="DR53">
            <v>-135.274</v>
          </cell>
          <cell r="DS53">
            <v>0</v>
          </cell>
          <cell r="DT53">
            <v>340.98500000000001</v>
          </cell>
          <cell r="DU53">
            <v>-163.31399999999999</v>
          </cell>
          <cell r="DV53">
            <v>0</v>
          </cell>
          <cell r="DW53">
            <v>557.26400000000001</v>
          </cell>
          <cell r="DX53">
            <v>0.12</v>
          </cell>
          <cell r="DY53">
            <v>0</v>
          </cell>
          <cell r="DZ53">
            <v>30.507999999999999</v>
          </cell>
          <cell r="EA53">
            <v>7.41</v>
          </cell>
          <cell r="EB53">
            <v>0</v>
          </cell>
          <cell r="EC53">
            <v>48.994</v>
          </cell>
          <cell r="ED53">
            <v>11.036</v>
          </cell>
          <cell r="EE53">
            <v>0</v>
          </cell>
          <cell r="EF53">
            <v>145.935</v>
          </cell>
          <cell r="EG53">
            <v>10.747</v>
          </cell>
          <cell r="EH53">
            <v>0</v>
          </cell>
          <cell r="EI53">
            <v>159.869</v>
          </cell>
          <cell r="EJ53">
            <v>16.646999999999998</v>
          </cell>
          <cell r="EK53">
            <v>0</v>
          </cell>
          <cell r="EL53">
            <v>123.964</v>
          </cell>
          <cell r="EM53">
            <v>41.691000000000003</v>
          </cell>
          <cell r="EN53">
            <v>0</v>
          </cell>
          <cell r="EO53">
            <v>-91.573999999999998</v>
          </cell>
          <cell r="EP53">
            <v>-45.094999999999999</v>
          </cell>
          <cell r="EQ53">
            <v>0</v>
          </cell>
          <cell r="ER53">
            <v>-93.652000000000001</v>
          </cell>
          <cell r="ES53">
            <v>-24.169</v>
          </cell>
          <cell r="ET53">
            <v>0</v>
          </cell>
          <cell r="EU53">
            <v>-130.4</v>
          </cell>
          <cell r="EV53">
            <v>-18.946999999999999</v>
          </cell>
          <cell r="EW53">
            <v>0</v>
          </cell>
          <cell r="EX53">
            <v>-131.39400000000001</v>
          </cell>
          <cell r="EY53">
            <v>-9.1059999999999999</v>
          </cell>
          <cell r="EZ53">
            <v>0</v>
          </cell>
          <cell r="FA53">
            <v>-137.751</v>
          </cell>
          <cell r="FB53">
            <v>-13.766999999999999</v>
          </cell>
          <cell r="FC53">
            <v>0</v>
          </cell>
          <cell r="FD53">
            <v>-135.274</v>
          </cell>
          <cell r="FE53">
            <v>-288.65800000000002</v>
          </cell>
          <cell r="FF53">
            <v>0</v>
          </cell>
          <cell r="FG53">
            <v>-163.31399999999999</v>
          </cell>
          <cell r="FH53">
            <v>11.936999999999999</v>
          </cell>
          <cell r="FI53">
            <v>0</v>
          </cell>
          <cell r="FJ53">
            <v>0.12</v>
          </cell>
          <cell r="FK53">
            <v>31.027999999999999</v>
          </cell>
          <cell r="FL53">
            <v>0</v>
          </cell>
          <cell r="FM53">
            <v>7.41</v>
          </cell>
          <cell r="FN53">
            <v>22.13</v>
          </cell>
          <cell r="FO53">
            <v>0</v>
          </cell>
          <cell r="FP53">
            <v>11.036</v>
          </cell>
          <cell r="FQ53">
            <v>345.36</v>
          </cell>
          <cell r="FR53">
            <v>0</v>
          </cell>
          <cell r="FS53">
            <v>10.747</v>
          </cell>
          <cell r="FT53">
            <v>387.00099999999998</v>
          </cell>
          <cell r="FU53">
            <v>0</v>
          </cell>
          <cell r="FV53">
            <v>16.646999999999998</v>
          </cell>
          <cell r="FW53">
            <v>384.654</v>
          </cell>
          <cell r="FX53">
            <v>0</v>
          </cell>
          <cell r="FY53">
            <v>41.691000000000003</v>
          </cell>
          <cell r="FZ53">
            <v>385.13499999999999</v>
          </cell>
          <cell r="GA53">
            <v>0</v>
          </cell>
          <cell r="GB53">
            <v>-45.094999999999999</v>
          </cell>
          <cell r="GC53">
            <v>397.64499999999998</v>
          </cell>
          <cell r="GD53">
            <v>0</v>
          </cell>
          <cell r="GE53">
            <v>-24.169</v>
          </cell>
          <cell r="GF53">
            <v>449.61</v>
          </cell>
          <cell r="GG53">
            <v>0</v>
          </cell>
          <cell r="GH53">
            <v>-18.946999999999999</v>
          </cell>
          <cell r="GI53">
            <v>459.79899999999998</v>
          </cell>
          <cell r="GJ53">
            <v>0</v>
          </cell>
          <cell r="GK53">
            <v>-9.1059999999999999</v>
          </cell>
          <cell r="GL53">
            <v>546.47699999999998</v>
          </cell>
          <cell r="GM53">
            <v>0</v>
          </cell>
          <cell r="GN53">
            <v>-13.766999999999999</v>
          </cell>
          <cell r="GO53">
            <v>419.83800000000002</v>
          </cell>
          <cell r="GP53">
            <v>0</v>
          </cell>
          <cell r="GQ53">
            <v>-288.65800000000002</v>
          </cell>
          <cell r="GR53">
            <v>38.357999999999997</v>
          </cell>
          <cell r="GS53">
            <v>0</v>
          </cell>
          <cell r="GT53">
            <v>11.936999999999999</v>
          </cell>
          <cell r="GU53">
            <v>59.755000000000003</v>
          </cell>
          <cell r="GV53">
            <v>0</v>
          </cell>
          <cell r="GW53">
            <v>31.027999999999999</v>
          </cell>
          <cell r="GX53">
            <v>89.811999999999998</v>
          </cell>
          <cell r="GY53">
            <v>0</v>
          </cell>
          <cell r="GZ53">
            <v>22.13</v>
          </cell>
          <cell r="HA53">
            <v>115.705</v>
          </cell>
          <cell r="HB53">
            <v>0</v>
          </cell>
          <cell r="HC53">
            <v>345.36</v>
          </cell>
          <cell r="HD53">
            <v>144.19900000000001</v>
          </cell>
          <cell r="HE53">
            <v>0</v>
          </cell>
          <cell r="HF53">
            <v>387.00099999999998</v>
          </cell>
          <cell r="HG53">
            <v>152.733</v>
          </cell>
          <cell r="HH53">
            <v>0</v>
          </cell>
          <cell r="HI53">
            <v>384.654</v>
          </cell>
          <cell r="HJ53">
            <v>187.166</v>
          </cell>
          <cell r="HK53">
            <v>0</v>
          </cell>
          <cell r="HL53">
            <v>385.13499999999999</v>
          </cell>
          <cell r="HM53">
            <v>217.53100000000001</v>
          </cell>
          <cell r="HN53">
            <v>0</v>
          </cell>
          <cell r="HO53">
            <v>397.64499999999998</v>
          </cell>
          <cell r="HP53">
            <v>134.38499999999999</v>
          </cell>
          <cell r="HQ53">
            <v>0</v>
          </cell>
          <cell r="HR53">
            <v>449.61</v>
          </cell>
        </row>
        <row r="54">
          <cell r="S54">
            <v>41</v>
          </cell>
          <cell r="T54">
            <v>88.569000000000017</v>
          </cell>
          <cell r="U54">
            <v>116</v>
          </cell>
          <cell r="V54">
            <v>261.32100000000003</v>
          </cell>
          <cell r="W54">
            <v>131.81699999999998</v>
          </cell>
          <cell r="X54">
            <v>238.82262856235855</v>
          </cell>
          <cell r="Y54">
            <v>203.95</v>
          </cell>
          <cell r="Z54">
            <v>361.06799999999998</v>
          </cell>
          <cell r="AA54">
            <v>326.09129967944364</v>
          </cell>
          <cell r="AB54">
            <v>323.86900000000003</v>
          </cell>
          <cell r="AC54">
            <v>368.14600000000002</v>
          </cell>
          <cell r="AD54">
            <v>443.0516534184959</v>
          </cell>
          <cell r="AE54">
            <v>593.07799999999997</v>
          </cell>
          <cell r="AF54">
            <v>435.43599999999998</v>
          </cell>
          <cell r="AG54">
            <v>650.71055839439975</v>
          </cell>
          <cell r="AH54">
            <v>713.34895000000006</v>
          </cell>
          <cell r="AI54">
            <v>589.48099999999999</v>
          </cell>
          <cell r="AJ54">
            <v>650.71055839439975</v>
          </cell>
          <cell r="AK54">
            <v>713.34895000000006</v>
          </cell>
          <cell r="AL54">
            <v>632.94900000000007</v>
          </cell>
          <cell r="AM54">
            <v>772.62746210515184</v>
          </cell>
          <cell r="AN54">
            <v>853.08994999999993</v>
          </cell>
          <cell r="AO54">
            <v>795.904</v>
          </cell>
          <cell r="AP54">
            <v>909.57057258728173</v>
          </cell>
          <cell r="AQ54">
            <v>935.10794999999996</v>
          </cell>
          <cell r="AR54">
            <v>990.80700000000002</v>
          </cell>
          <cell r="AS54">
            <v>1024.3952030694115</v>
          </cell>
          <cell r="AT54">
            <v>1251.6349500000001</v>
          </cell>
          <cell r="AU54">
            <v>1082.3780000000002</v>
          </cell>
          <cell r="AV54">
            <v>1142.7001518053723</v>
          </cell>
          <cell r="AW54">
            <v>1391.11195</v>
          </cell>
          <cell r="AX54">
            <v>1179.596</v>
          </cell>
          <cell r="AY54">
            <v>1255.154324169057</v>
          </cell>
          <cell r="AZ54">
            <v>1494.43101</v>
          </cell>
          <cell r="BA54">
            <v>729.83332999999993</v>
          </cell>
          <cell r="BB54">
            <v>1346.1857965327415</v>
          </cell>
          <cell r="BC54">
            <v>1332.76199</v>
          </cell>
          <cell r="BD54">
            <v>184.29400000000001</v>
          </cell>
          <cell r="BE54">
            <v>97.403283090232904</v>
          </cell>
          <cell r="BF54">
            <v>88.569000000000017</v>
          </cell>
          <cell r="BG54">
            <v>224.696</v>
          </cell>
          <cell r="BH54">
            <v>184.82616698046579</v>
          </cell>
          <cell r="BI54">
            <v>131.81699999999998</v>
          </cell>
          <cell r="BJ54">
            <v>328.46099999999996</v>
          </cell>
          <cell r="BK54">
            <v>273.35860767069863</v>
          </cell>
          <cell r="BL54">
            <v>361.06799999999998</v>
          </cell>
          <cell r="BM54">
            <v>416.91899999999998</v>
          </cell>
          <cell r="BN54">
            <v>352.34696100093146</v>
          </cell>
          <cell r="BO54">
            <v>368.14600000000002</v>
          </cell>
          <cell r="BP54">
            <v>500.51416999999998</v>
          </cell>
          <cell r="BQ54">
            <v>431.12645593116429</v>
          </cell>
          <cell r="BR54">
            <v>435.43599999999998</v>
          </cell>
          <cell r="BS54">
            <v>519.46316999999999</v>
          </cell>
          <cell r="BT54">
            <v>512.92760622139724</v>
          </cell>
          <cell r="BU54">
            <v>589.48099999999999</v>
          </cell>
          <cell r="BV54">
            <v>731.63016999999991</v>
          </cell>
          <cell r="BW54">
            <v>608.09106099163012</v>
          </cell>
          <cell r="BX54">
            <v>632.94900000000007</v>
          </cell>
          <cell r="BY54">
            <v>699.59116999999992</v>
          </cell>
          <cell r="BZ54">
            <v>703.65127864186297</v>
          </cell>
          <cell r="CA54">
            <v>795.904</v>
          </cell>
          <cell r="CB54">
            <v>718.49017000000003</v>
          </cell>
          <cell r="CC54">
            <v>787.32457741209578</v>
          </cell>
          <cell r="CD54">
            <v>990.80700000000002</v>
          </cell>
          <cell r="CE54">
            <v>781.81216999999992</v>
          </cell>
          <cell r="CF54">
            <v>868.8843933023287</v>
          </cell>
          <cell r="CG54">
            <v>1082.3780000000002</v>
          </cell>
          <cell r="CH54">
            <v>962.4971700000001</v>
          </cell>
          <cell r="CI54">
            <v>952.09528167256155</v>
          </cell>
          <cell r="CJ54">
            <v>1179.596</v>
          </cell>
          <cell r="CK54">
            <v>731.79216999999994</v>
          </cell>
          <cell r="CL54">
            <v>952.09528167256155</v>
          </cell>
          <cell r="CM54">
            <v>1179.596</v>
          </cell>
          <cell r="CN54">
            <v>146.07900000000001</v>
          </cell>
          <cell r="CO54">
            <v>62.112396827417321</v>
          </cell>
          <cell r="CP54">
            <v>184.29400000000001</v>
          </cell>
          <cell r="CQ54">
            <v>173.518</v>
          </cell>
          <cell r="CR54">
            <v>104.87342741483454</v>
          </cell>
          <cell r="CS54">
            <v>224.696</v>
          </cell>
          <cell r="CT54">
            <v>234.428</v>
          </cell>
          <cell r="CU54">
            <v>141.84617288225172</v>
          </cell>
          <cell r="CV54">
            <v>328.46100000000001</v>
          </cell>
          <cell r="CW54">
            <v>229.81</v>
          </cell>
          <cell r="CX54">
            <v>165.14519018966897</v>
          </cell>
          <cell r="CY54">
            <v>416.91899999999998</v>
          </cell>
          <cell r="CZ54">
            <v>428.298</v>
          </cell>
          <cell r="DA54">
            <v>235.02751533708607</v>
          </cell>
          <cell r="DB54">
            <v>500.51416999999998</v>
          </cell>
          <cell r="DC54">
            <v>400.31899999999996</v>
          </cell>
          <cell r="DD54">
            <v>311.55082160450326</v>
          </cell>
          <cell r="DE54">
            <v>519.46316999999999</v>
          </cell>
          <cell r="DF54">
            <v>458.68099999999998</v>
          </cell>
          <cell r="DG54">
            <v>452.91131187192047</v>
          </cell>
          <cell r="DH54">
            <v>731.63016999999991</v>
          </cell>
          <cell r="DI54">
            <v>605.97699999999998</v>
          </cell>
          <cell r="DJ54">
            <v>581.45926965933768</v>
          </cell>
          <cell r="DK54">
            <v>699.59116999999992</v>
          </cell>
          <cell r="DL54">
            <v>815.67499999999995</v>
          </cell>
          <cell r="DM54">
            <v>686.71129014854364</v>
          </cell>
          <cell r="DN54">
            <v>718.49017000000003</v>
          </cell>
          <cell r="DO54">
            <v>852.07299999999998</v>
          </cell>
          <cell r="DP54">
            <v>769.0142020159609</v>
          </cell>
          <cell r="DQ54">
            <v>781.81216999999992</v>
          </cell>
          <cell r="DR54">
            <v>906.47799999999995</v>
          </cell>
          <cell r="DS54">
            <v>851.11236812337813</v>
          </cell>
          <cell r="DT54">
            <v>962.4971700000001</v>
          </cell>
          <cell r="DU54">
            <v>966.77900000000011</v>
          </cell>
          <cell r="DV54">
            <v>948.98607391079543</v>
          </cell>
          <cell r="DW54">
            <v>731.79216999999994</v>
          </cell>
          <cell r="DX54">
            <v>185.37700000000001</v>
          </cell>
          <cell r="DY54">
            <v>138.52638786487586</v>
          </cell>
          <cell r="DZ54">
            <v>146.07900000000001</v>
          </cell>
          <cell r="EA54">
            <v>293.89499999999998</v>
          </cell>
          <cell r="EB54">
            <v>263.97975236975145</v>
          </cell>
          <cell r="EC54">
            <v>173.518</v>
          </cell>
          <cell r="ED54">
            <v>369.82900000000001</v>
          </cell>
          <cell r="EE54">
            <v>385.18865271462727</v>
          </cell>
          <cell r="EF54">
            <v>234.428</v>
          </cell>
          <cell r="EG54">
            <v>421.90100000000001</v>
          </cell>
          <cell r="EH54">
            <v>429.35199849950305</v>
          </cell>
          <cell r="EI54">
            <v>229.81</v>
          </cell>
          <cell r="EJ54">
            <v>558.01100000000008</v>
          </cell>
          <cell r="EK54">
            <v>510.15467916437888</v>
          </cell>
          <cell r="EL54">
            <v>428.298</v>
          </cell>
          <cell r="EM54">
            <v>696.83699999999999</v>
          </cell>
          <cell r="EN54">
            <v>593.69966638925473</v>
          </cell>
          <cell r="EO54">
            <v>400.31899999999996</v>
          </cell>
          <cell r="EP54">
            <v>797.16099999999994</v>
          </cell>
          <cell r="EQ54">
            <v>755.15256833413048</v>
          </cell>
          <cell r="ER54">
            <v>458.68099999999998</v>
          </cell>
          <cell r="ES54">
            <v>968.79300000000001</v>
          </cell>
          <cell r="ET54">
            <v>908.54476515900637</v>
          </cell>
          <cell r="EU54">
            <v>605.97699999999998</v>
          </cell>
          <cell r="EV54">
            <v>1082.6390000000001</v>
          </cell>
          <cell r="EW54">
            <v>1036.6622215038822</v>
          </cell>
          <cell r="EX54">
            <v>815.67499999999995</v>
          </cell>
          <cell r="EY54">
            <v>1201.5640000000001</v>
          </cell>
          <cell r="EZ54">
            <v>1137.9883247287578</v>
          </cell>
          <cell r="FA54">
            <v>852.07299999999998</v>
          </cell>
          <cell r="FB54">
            <v>1276.932</v>
          </cell>
          <cell r="FC54">
            <v>1235.7527289136335</v>
          </cell>
          <cell r="FD54">
            <v>906.47799999999995</v>
          </cell>
          <cell r="FE54">
            <v>1724.5410000000002</v>
          </cell>
          <cell r="FF54">
            <v>1348.4947698985093</v>
          </cell>
          <cell r="FG54">
            <v>966.77900000000011</v>
          </cell>
          <cell r="FH54">
            <v>95.915000000000006</v>
          </cell>
          <cell r="FI54">
            <v>126.5928936434203</v>
          </cell>
          <cell r="FJ54">
            <v>185.37700000000001</v>
          </cell>
          <cell r="FK54">
            <v>155.435</v>
          </cell>
          <cell r="FL54">
            <v>228.70370753684062</v>
          </cell>
          <cell r="FM54">
            <v>293.89499999999998</v>
          </cell>
          <cell r="FN54">
            <v>364.07900000000001</v>
          </cell>
          <cell r="FO54">
            <v>331.98315373026105</v>
          </cell>
          <cell r="FP54">
            <v>369.82900000000001</v>
          </cell>
          <cell r="FQ54">
            <v>387.666</v>
          </cell>
          <cell r="FR54">
            <v>426.09105092368134</v>
          </cell>
          <cell r="FS54">
            <v>421.90100000000001</v>
          </cell>
          <cell r="FT54">
            <v>-326.23300000000006</v>
          </cell>
          <cell r="FU54">
            <v>490.08683751710157</v>
          </cell>
          <cell r="FV54">
            <v>558.01100000000008</v>
          </cell>
          <cell r="FW54">
            <v>-287.86</v>
          </cell>
          <cell r="FX54">
            <v>557.90210531052196</v>
          </cell>
          <cell r="FY54">
            <v>696.83699999999999</v>
          </cell>
          <cell r="FZ54">
            <v>-276.87</v>
          </cell>
          <cell r="GA54">
            <v>688.06606980394224</v>
          </cell>
          <cell r="GB54">
            <v>797.16099999999994</v>
          </cell>
          <cell r="GC54">
            <v>-167.149</v>
          </cell>
          <cell r="GD54">
            <v>813.23894344736254</v>
          </cell>
          <cell r="GE54">
            <v>968.79300000000001</v>
          </cell>
          <cell r="GF54">
            <v>-53.135999999999967</v>
          </cell>
          <cell r="GG54">
            <v>916.07528889078287</v>
          </cell>
          <cell r="GH54">
            <v>1082.6390000000001</v>
          </cell>
          <cell r="GI54">
            <v>25.882999999999981</v>
          </cell>
          <cell r="GJ54">
            <v>1006.8903680842033</v>
          </cell>
          <cell r="GK54">
            <v>1201.5640000000001</v>
          </cell>
          <cell r="GL54">
            <v>45.21</v>
          </cell>
          <cell r="GM54">
            <v>1082.2500096276235</v>
          </cell>
          <cell r="GN54">
            <v>1276.932</v>
          </cell>
          <cell r="GO54">
            <v>-100.56699999999995</v>
          </cell>
          <cell r="GP54">
            <v>1185.6465591710439</v>
          </cell>
          <cell r="GQ54">
            <v>1724.5410000000002</v>
          </cell>
          <cell r="GR54">
            <v>118.477</v>
          </cell>
          <cell r="GS54">
            <v>81.846551920071136</v>
          </cell>
          <cell r="GT54">
            <v>95.915000000000006</v>
          </cell>
          <cell r="GU54">
            <v>136.61000000000001</v>
          </cell>
          <cell r="GV54">
            <v>149.83581974014245</v>
          </cell>
          <cell r="GW54">
            <v>155.435</v>
          </cell>
          <cell r="GX54">
            <v>275.61599999999999</v>
          </cell>
          <cell r="GY54">
            <v>209.03326716021363</v>
          </cell>
          <cell r="GZ54">
            <v>364.07900000000001</v>
          </cell>
          <cell r="HA54">
            <v>357.43799999999999</v>
          </cell>
          <cell r="HB54">
            <v>234.98865958028495</v>
          </cell>
          <cell r="HC54">
            <v>387.666</v>
          </cell>
          <cell r="HD54">
            <v>394.20499999999998</v>
          </cell>
          <cell r="HE54">
            <v>308.55605930035631</v>
          </cell>
          <cell r="HF54">
            <v>-326.23300000000006</v>
          </cell>
          <cell r="HG54">
            <v>414.24900000000002</v>
          </cell>
          <cell r="HH54">
            <v>426.55914042042752</v>
          </cell>
          <cell r="HI54">
            <v>-287.86</v>
          </cell>
          <cell r="HJ54">
            <v>579.52099999999996</v>
          </cell>
          <cell r="HK54">
            <v>619.31526364049876</v>
          </cell>
          <cell r="HL54">
            <v>-276.87</v>
          </cell>
          <cell r="HM54">
            <v>639.97399999999993</v>
          </cell>
          <cell r="HN54">
            <v>811.41272996057</v>
          </cell>
          <cell r="HO54">
            <v>-167.149</v>
          </cell>
          <cell r="HP54">
            <v>831.13599999999997</v>
          </cell>
          <cell r="HQ54">
            <v>954.30233538064124</v>
          </cell>
          <cell r="HR54">
            <v>-53.135999999999967</v>
          </cell>
        </row>
        <row r="55">
          <cell r="S55">
            <v>42</v>
          </cell>
        </row>
        <row r="56">
          <cell r="S56">
            <v>43</v>
          </cell>
          <cell r="T56">
            <v>287.79119999999995</v>
          </cell>
          <cell r="U56">
            <v>197.90944999999999</v>
          </cell>
          <cell r="V56">
            <v>397.22263999999871</v>
          </cell>
          <cell r="W56">
            <v>347.00846999999703</v>
          </cell>
          <cell r="X56">
            <v>413.34184047739689</v>
          </cell>
          <cell r="Y56">
            <v>293.91013999999996</v>
          </cell>
          <cell r="Z56">
            <v>674.94929999999999</v>
          </cell>
          <cell r="AA56">
            <v>564.38193811259237</v>
          </cell>
          <cell r="AB56">
            <v>514.46460000000047</v>
          </cell>
          <cell r="AC56">
            <v>675.52823000000171</v>
          </cell>
          <cell r="AD56">
            <v>766.81086274342613</v>
          </cell>
          <cell r="AE56">
            <v>943.08931999999891</v>
          </cell>
          <cell r="AF56">
            <v>771.00499999999533</v>
          </cell>
          <cell r="AG56">
            <v>1126.216143938751</v>
          </cell>
          <cell r="AH56">
            <v>1108.4148800000005</v>
          </cell>
          <cell r="AI56">
            <v>1025.3261899999961</v>
          </cell>
          <cell r="AJ56">
            <v>1126.216143938751</v>
          </cell>
          <cell r="AK56">
            <v>1108.4148800000005</v>
          </cell>
          <cell r="AL56">
            <v>1078.0946499999973</v>
          </cell>
          <cell r="AM56">
            <v>1337.2236086352952</v>
          </cell>
          <cell r="AN56">
            <v>1329.1191900000031</v>
          </cell>
          <cell r="AO56">
            <v>1343.0320199999974</v>
          </cell>
          <cell r="AP56">
            <v>1574.2376540300897</v>
          </cell>
          <cell r="AQ56">
            <v>1410.3811300000016</v>
          </cell>
          <cell r="AR56">
            <v>1656.8481399999971</v>
          </cell>
          <cell r="AS56">
            <v>1772.9701794248847</v>
          </cell>
          <cell r="AT56">
            <v>1972.7735199999975</v>
          </cell>
          <cell r="AU56">
            <v>1806.2542599999997</v>
          </cell>
          <cell r="AV56">
            <v>1977.7262594599804</v>
          </cell>
          <cell r="AW56">
            <v>2190.6049399999924</v>
          </cell>
          <cell r="AX56">
            <v>1949.6225300000028</v>
          </cell>
          <cell r="AY56">
            <v>2172.3561186738075</v>
          </cell>
          <cell r="AZ56">
            <v>2346.6574799999853</v>
          </cell>
          <cell r="BA56">
            <v>1806.582809999994</v>
          </cell>
          <cell r="BB56">
            <v>2330.9086778876344</v>
          </cell>
          <cell r="BC56">
            <v>2333.6667999999968</v>
          </cell>
          <cell r="BD56">
            <v>277.74372000000074</v>
          </cell>
          <cell r="BE56">
            <v>144.04585574192055</v>
          </cell>
          <cell r="BF56">
            <v>287.79119999999995</v>
          </cell>
          <cell r="BG56">
            <v>323.37204999999676</v>
          </cell>
          <cell r="BH56">
            <v>270.95146068384099</v>
          </cell>
          <cell r="BI56">
            <v>347.00846999999749</v>
          </cell>
          <cell r="BJ56">
            <v>433.67032999999873</v>
          </cell>
          <cell r="BK56">
            <v>399.76260882576383</v>
          </cell>
          <cell r="BL56">
            <v>674.94930000000045</v>
          </cell>
          <cell r="BM56">
            <v>559.4498500000044</v>
          </cell>
          <cell r="BN56">
            <v>512.18282432768456</v>
          </cell>
          <cell r="BO56">
            <v>675.52823000000171</v>
          </cell>
          <cell r="BP56">
            <v>602.73359000000391</v>
          </cell>
          <cell r="BQ56">
            <v>624.24434822960404</v>
          </cell>
          <cell r="BR56">
            <v>771.00500000000397</v>
          </cell>
          <cell r="BS56">
            <v>623.70638999999619</v>
          </cell>
          <cell r="BT56">
            <v>741.4952367715249</v>
          </cell>
          <cell r="BU56">
            <v>1025.3261899999961</v>
          </cell>
          <cell r="BV56">
            <v>762.1000100000042</v>
          </cell>
          <cell r="BW56">
            <v>881.69443083344584</v>
          </cell>
          <cell r="BX56">
            <v>1078.0946499999982</v>
          </cell>
          <cell r="BY56">
            <v>695.29727000000071</v>
          </cell>
          <cell r="BZ56">
            <v>1022.5750220153723</v>
          </cell>
          <cell r="CA56">
            <v>1343.0320199999983</v>
          </cell>
          <cell r="CB56">
            <v>705.17715000001363</v>
          </cell>
          <cell r="CC56">
            <v>1143.0411220772905</v>
          </cell>
          <cell r="CD56">
            <v>1656.8481399999971</v>
          </cell>
          <cell r="CE56">
            <v>788.76662999999894</v>
          </cell>
          <cell r="CF56">
            <v>1259.8775450192143</v>
          </cell>
          <cell r="CG56">
            <v>1806.2542599999988</v>
          </cell>
          <cell r="CH56">
            <v>1087.6690000000062</v>
          </cell>
          <cell r="CI56">
            <v>1379.5495054811363</v>
          </cell>
          <cell r="CJ56">
            <v>1949.6225300000028</v>
          </cell>
          <cell r="CK56">
            <v>345.53855000000317</v>
          </cell>
          <cell r="CL56">
            <v>1379.5495054811363</v>
          </cell>
          <cell r="CM56">
            <v>1949.6225300000028</v>
          </cell>
          <cell r="CN56">
            <v>212.11901999999952</v>
          </cell>
          <cell r="CO56">
            <v>82.377567377520592</v>
          </cell>
          <cell r="CP56">
            <v>277.74372000000074</v>
          </cell>
          <cell r="CQ56">
            <v>233.21068000000062</v>
          </cell>
          <cell r="CR56">
            <v>131.52132099504215</v>
          </cell>
          <cell r="CS56">
            <v>323.37204999999676</v>
          </cell>
          <cell r="CT56">
            <v>314.50316000000009</v>
          </cell>
          <cell r="CU56">
            <v>170.7242697325612</v>
          </cell>
          <cell r="CV56">
            <v>433.67032999999867</v>
          </cell>
          <cell r="CW56">
            <v>309.26418000000348</v>
          </cell>
          <cell r="CX56">
            <v>186.44407663008175</v>
          </cell>
          <cell r="CY56">
            <v>559.4498500000044</v>
          </cell>
          <cell r="CZ56">
            <v>635.13280999999438</v>
          </cell>
          <cell r="DA56">
            <v>282.16570568759875</v>
          </cell>
          <cell r="DB56">
            <v>602.60724000000391</v>
          </cell>
          <cell r="DC56">
            <v>966.56245999999783</v>
          </cell>
          <cell r="DD56">
            <v>389.29244362512139</v>
          </cell>
          <cell r="DE56">
            <v>623.58003999999619</v>
          </cell>
          <cell r="DF56">
            <v>1063.5143600000019</v>
          </cell>
          <cell r="DG56">
            <v>607.76999756263933</v>
          </cell>
          <cell r="DH56">
            <v>761.9736600000042</v>
          </cell>
          <cell r="DI56">
            <v>1467.7042999999981</v>
          </cell>
          <cell r="DJ56">
            <v>804.2434739801588</v>
          </cell>
          <cell r="DK56">
            <v>695.17092000000071</v>
          </cell>
          <cell r="DL56">
            <v>1826.6712299999974</v>
          </cell>
          <cell r="DM56">
            <v>960.70865590727067</v>
          </cell>
          <cell r="DN56">
            <v>705.05080000001362</v>
          </cell>
          <cell r="DO56">
            <v>1887.7111800000125</v>
          </cell>
          <cell r="DP56">
            <v>1077.7612382447883</v>
          </cell>
          <cell r="DQ56">
            <v>788.64027999999894</v>
          </cell>
          <cell r="DR56">
            <v>1980.0699300000024</v>
          </cell>
          <cell r="DS56">
            <v>1194.4622463423093</v>
          </cell>
          <cell r="DT56">
            <v>1087.5426500000062</v>
          </cell>
          <cell r="DU56">
            <v>2141.2571300000022</v>
          </cell>
          <cell r="DV56">
            <v>1338.2559747598307</v>
          </cell>
          <cell r="DW56">
            <v>345.55075000000329</v>
          </cell>
          <cell r="DX56">
            <v>302.87688999999943</v>
          </cell>
          <cell r="DY56">
            <v>237.55230144185271</v>
          </cell>
          <cell r="DZ56">
            <v>212.11901999999952</v>
          </cell>
          <cell r="EA56">
            <v>522.4614099999992</v>
          </cell>
          <cell r="EB56">
            <v>452.65310624370551</v>
          </cell>
          <cell r="EC56">
            <v>233.21068000000062</v>
          </cell>
          <cell r="ED56">
            <v>653.12726000000248</v>
          </cell>
          <cell r="EE56">
            <v>660.46450520555527</v>
          </cell>
          <cell r="EF56">
            <v>314.50316000000009</v>
          </cell>
          <cell r="EG56">
            <v>739.57278000000292</v>
          </cell>
          <cell r="EH56">
            <v>735.9585387274069</v>
          </cell>
          <cell r="EI56">
            <v>309.26418000000348</v>
          </cell>
          <cell r="EJ56">
            <v>970.77979000000676</v>
          </cell>
          <cell r="EK56">
            <v>874.37664736925808</v>
          </cell>
          <cell r="EL56">
            <v>635.13280999999506</v>
          </cell>
          <cell r="EM56">
            <v>1208.6047500000009</v>
          </cell>
          <cell r="EN56">
            <v>1017.5043694511099</v>
          </cell>
          <cell r="EO56">
            <v>966.56245999999783</v>
          </cell>
          <cell r="EP56">
            <v>1491.9409000000051</v>
          </cell>
          <cell r="EQ56">
            <v>1294.4304668129644</v>
          </cell>
          <cell r="ER56">
            <v>1063.5143600000024</v>
          </cell>
          <cell r="ES56">
            <v>1786.0884899999874</v>
          </cell>
          <cell r="ET56">
            <v>1557.5131792948198</v>
          </cell>
          <cell r="EU56">
            <v>1467.7042999999976</v>
          </cell>
          <cell r="EV56">
            <v>1981.2291299999983</v>
          </cell>
          <cell r="EW56">
            <v>1777.1892722566761</v>
          </cell>
          <cell r="EX56">
            <v>1826.6712299999979</v>
          </cell>
          <cell r="EY56">
            <v>2184.0182600000007</v>
          </cell>
          <cell r="EZ56">
            <v>1950.8541283385287</v>
          </cell>
          <cell r="FA56">
            <v>1887.711180000013</v>
          </cell>
          <cell r="FB56">
            <v>2312.6073000000006</v>
          </cell>
          <cell r="FC56">
            <v>2118.402153460378</v>
          </cell>
          <cell r="FD56">
            <v>1980.0699300000033</v>
          </cell>
          <cell r="FE56">
            <v>3529.1979400000073</v>
          </cell>
          <cell r="FF56">
            <v>2311.6726417822269</v>
          </cell>
          <cell r="FG56">
            <v>2141.2571300000013</v>
          </cell>
          <cell r="FH56">
            <v>168.90767000000008</v>
          </cell>
          <cell r="FI56">
            <v>240.34302996069587</v>
          </cell>
          <cell r="FJ56">
            <v>302.87688999999943</v>
          </cell>
          <cell r="FK56">
            <v>281.87653000000006</v>
          </cell>
          <cell r="FL56">
            <v>434.20558967139198</v>
          </cell>
          <cell r="FM56">
            <v>522.46140999999943</v>
          </cell>
          <cell r="FN56">
            <v>680.53509000000145</v>
          </cell>
          <cell r="FO56">
            <v>630.28685708208889</v>
          </cell>
          <cell r="FP56">
            <v>653.12726000000248</v>
          </cell>
          <cell r="FQ56">
            <v>743.39672000000405</v>
          </cell>
          <cell r="FR56">
            <v>808.95547349278297</v>
          </cell>
          <cell r="FS56">
            <v>739.57278000000292</v>
          </cell>
          <cell r="FT56">
            <v>-628.44662000000028</v>
          </cell>
          <cell r="FU56">
            <v>930.45472050347769</v>
          </cell>
          <cell r="FV56">
            <v>970.77979000000676</v>
          </cell>
          <cell r="FW56">
            <v>-558.11301999999989</v>
          </cell>
          <cell r="FX56">
            <v>1059.2054463141753</v>
          </cell>
          <cell r="FY56">
            <v>1208.6047500000009</v>
          </cell>
          <cell r="FZ56">
            <v>-557.44025000000408</v>
          </cell>
          <cell r="GA56">
            <v>1306.3283354248724</v>
          </cell>
          <cell r="GB56">
            <v>1491.9409000000051</v>
          </cell>
          <cell r="GC56">
            <v>-365.33200999999133</v>
          </cell>
          <cell r="GD56">
            <v>1543.9753853855655</v>
          </cell>
          <cell r="GE56">
            <v>1786.0884899999874</v>
          </cell>
          <cell r="GF56">
            <v>-129.59230999999681</v>
          </cell>
          <cell r="GG56">
            <v>1739.2154035462663</v>
          </cell>
          <cell r="GH56">
            <v>1981.2291299999983</v>
          </cell>
          <cell r="GI56">
            <v>22.240690000002189</v>
          </cell>
          <cell r="GJ56">
            <v>1911.6324379569674</v>
          </cell>
          <cell r="GK56">
            <v>2184.0182600000007</v>
          </cell>
          <cell r="GL56">
            <v>283.32506000000291</v>
          </cell>
          <cell r="GM56">
            <v>2054.7065400176652</v>
          </cell>
          <cell r="GN56">
            <v>2312.6073000000006</v>
          </cell>
          <cell r="GO56">
            <v>637.59611000000041</v>
          </cell>
          <cell r="GP56">
            <v>2251.010134078364</v>
          </cell>
          <cell r="GQ56">
            <v>3529.1979400000073</v>
          </cell>
          <cell r="GR56">
            <v>239.19325000000069</v>
          </cell>
          <cell r="GS56">
            <v>166.17330238317476</v>
          </cell>
          <cell r="GT56">
            <v>168.90767000000008</v>
          </cell>
          <cell r="GU56">
            <v>289.02933000000019</v>
          </cell>
          <cell r="GV56">
            <v>304.21211886634967</v>
          </cell>
          <cell r="GW56">
            <v>281.87653000000006</v>
          </cell>
          <cell r="GX56">
            <v>555.75099999999793</v>
          </cell>
          <cell r="GY56">
            <v>424.40087574952554</v>
          </cell>
          <cell r="GZ56">
            <v>680.53509000000145</v>
          </cell>
          <cell r="HA56">
            <v>720.08104000000287</v>
          </cell>
          <cell r="HB56">
            <v>477.09818763270056</v>
          </cell>
          <cell r="HC56">
            <v>743.39672000000405</v>
          </cell>
          <cell r="HD56">
            <v>792.52386000000172</v>
          </cell>
          <cell r="HE56">
            <v>626.46230221587962</v>
          </cell>
          <cell r="HF56">
            <v>-628.44662000000028</v>
          </cell>
          <cell r="HG56">
            <v>831.98233999999343</v>
          </cell>
          <cell r="HH56">
            <v>866.04431539905352</v>
          </cell>
          <cell r="HI56">
            <v>-558.11301999999989</v>
          </cell>
          <cell r="HJ56">
            <v>1166.7581800000064</v>
          </cell>
          <cell r="HK56">
            <v>1257.3976564822251</v>
          </cell>
          <cell r="HL56">
            <v>-557.44025000000408</v>
          </cell>
          <cell r="HM56">
            <v>1288.6080099999906</v>
          </cell>
          <cell r="HN56">
            <v>1647.4137244654009</v>
          </cell>
          <cell r="HO56">
            <v>-365.33200999999133</v>
          </cell>
          <cell r="HP56">
            <v>1675.0099000000037</v>
          </cell>
          <cell r="HQ56">
            <v>1937.5229233485784</v>
          </cell>
          <cell r="HR56">
            <v>-129.59230999999681</v>
          </cell>
        </row>
        <row r="57">
          <cell r="S57">
            <v>44</v>
          </cell>
          <cell r="AF57" t="str">
            <v xml:space="preserve"> </v>
          </cell>
          <cell r="AI57" t="str">
            <v xml:space="preserve"> </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load "/>
      <sheetName val="Other Cost Center Expenses"/>
      <sheetName val="Cost Center Expenses"/>
      <sheetName val="Orders"/>
      <sheetName val="Orders Materials by GL"/>
      <sheetName val="Available Hours"/>
      <sheetName val="Vehicle Budget "/>
      <sheetName val="Capital Budget Summary"/>
      <sheetName val="Operating Budget Summary"/>
      <sheetName val="Cornwall Operating "/>
      <sheetName val="CNPI Operating"/>
      <sheetName val="FOG Operating"/>
      <sheetName val="FON Operating"/>
      <sheetName val="Capital 2005"/>
      <sheetName val="export order listing"/>
      <sheetName val="List of oper exp GL's"/>
      <sheetName val="Activity Rate for 2200"/>
      <sheetName val="Activity Rate for 27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5">
          <cell r="A5">
            <v>7130</v>
          </cell>
          <cell r="B5" t="str">
            <v>Transmission Fee</v>
          </cell>
        </row>
        <row r="6">
          <cell r="A6">
            <v>7210</v>
          </cell>
          <cell r="B6" t="str">
            <v>Regular Salaries</v>
          </cell>
        </row>
        <row r="7">
          <cell r="A7">
            <v>7211</v>
          </cell>
          <cell r="B7" t="str">
            <v>Disability</v>
          </cell>
        </row>
        <row r="8">
          <cell r="A8">
            <v>7212</v>
          </cell>
          <cell r="B8" t="str">
            <v>Bonus</v>
          </cell>
        </row>
        <row r="9">
          <cell r="A9">
            <v>7220</v>
          </cell>
          <cell r="B9" t="str">
            <v>Wage Expense</v>
          </cell>
        </row>
        <row r="10">
          <cell r="A10">
            <v>7221</v>
          </cell>
          <cell r="B10" t="str">
            <v>Union Disability</v>
          </cell>
        </row>
        <row r="11">
          <cell r="A11">
            <v>7222</v>
          </cell>
          <cell r="B11" t="str">
            <v>Bonus-Marketing</v>
          </cell>
        </row>
        <row r="12">
          <cell r="A12">
            <v>7223</v>
          </cell>
          <cell r="B12" t="str">
            <v>Moving Allowances</v>
          </cell>
        </row>
        <row r="13">
          <cell r="A13">
            <v>7224</v>
          </cell>
          <cell r="B13" t="str">
            <v>Retiring Allowances</v>
          </cell>
        </row>
        <row r="14">
          <cell r="A14">
            <v>7225</v>
          </cell>
          <cell r="B14" t="str">
            <v>Union Sick Time</v>
          </cell>
        </row>
        <row r="15">
          <cell r="A15">
            <v>7226</v>
          </cell>
          <cell r="B15" t="str">
            <v>Union WSIB Time</v>
          </cell>
        </row>
        <row r="16">
          <cell r="A16">
            <v>7240</v>
          </cell>
          <cell r="B16" t="str">
            <v>Temporary Non Regular Wages</v>
          </cell>
        </row>
        <row r="17">
          <cell r="A17">
            <v>7241</v>
          </cell>
          <cell r="B17" t="str">
            <v>Temporary Overtime</v>
          </cell>
        </row>
        <row r="18">
          <cell r="A18">
            <v>7250</v>
          </cell>
          <cell r="B18" t="str">
            <v>Students Non Regular Wages</v>
          </cell>
        </row>
        <row r="19">
          <cell r="A19">
            <v>7251</v>
          </cell>
          <cell r="B19" t="str">
            <v>Students Overtime</v>
          </cell>
        </row>
        <row r="20">
          <cell r="A20">
            <v>7260</v>
          </cell>
          <cell r="B20" t="str">
            <v>Board Fees</v>
          </cell>
        </row>
        <row r="21">
          <cell r="A21">
            <v>7270</v>
          </cell>
          <cell r="B21" t="str">
            <v>CPP - Employer Portion</v>
          </cell>
        </row>
        <row r="22">
          <cell r="A22">
            <v>7271</v>
          </cell>
          <cell r="B22" t="str">
            <v>EI - Employer Portion</v>
          </cell>
        </row>
        <row r="23">
          <cell r="A23">
            <v>7272</v>
          </cell>
          <cell r="B23" t="str">
            <v>EHT Expense</v>
          </cell>
        </row>
        <row r="24">
          <cell r="A24">
            <v>7273</v>
          </cell>
          <cell r="B24" t="str">
            <v>Workers Safety Insurance Board Expense</v>
          </cell>
        </row>
        <row r="25">
          <cell r="A25">
            <v>7274</v>
          </cell>
          <cell r="B25" t="str">
            <v>RRSP Expense</v>
          </cell>
        </row>
        <row r="26">
          <cell r="A26">
            <v>7275</v>
          </cell>
          <cell r="B26" t="str">
            <v>Insurance Benefit</v>
          </cell>
        </row>
        <row r="27">
          <cell r="A27">
            <v>7276</v>
          </cell>
          <cell r="B27" t="str">
            <v>Medical Care Plan</v>
          </cell>
        </row>
        <row r="28">
          <cell r="A28">
            <v>7277</v>
          </cell>
          <cell r="B28" t="str">
            <v>Pension Expense</v>
          </cell>
        </row>
        <row r="29">
          <cell r="A29">
            <v>7278</v>
          </cell>
          <cell r="B29" t="str">
            <v>Post Retirement Benefit Expense</v>
          </cell>
        </row>
        <row r="30">
          <cell r="A30">
            <v>7279</v>
          </cell>
          <cell r="B30" t="str">
            <v>Share Purchase Plan</v>
          </cell>
        </row>
        <row r="31">
          <cell r="A31">
            <v>7300</v>
          </cell>
          <cell r="B31" t="str">
            <v>Transportation - Gas</v>
          </cell>
        </row>
        <row r="32">
          <cell r="A32">
            <v>7301</v>
          </cell>
          <cell r="B32" t="str">
            <v>Transportation - Insurance</v>
          </cell>
        </row>
        <row r="33">
          <cell r="A33">
            <v>7302</v>
          </cell>
          <cell r="B33" t="str">
            <v>Transportation - General Repair</v>
          </cell>
        </row>
        <row r="34">
          <cell r="A34">
            <v>7303</v>
          </cell>
          <cell r="B34" t="str">
            <v>Transportation - Licensing &amp; Registratio</v>
          </cell>
        </row>
        <row r="35">
          <cell r="A35">
            <v>7304</v>
          </cell>
          <cell r="B35" t="str">
            <v>Transportation - Depreciation</v>
          </cell>
        </row>
        <row r="36">
          <cell r="A36">
            <v>7305</v>
          </cell>
          <cell r="B36" t="str">
            <v>Transportation - Miscellaneous</v>
          </cell>
        </row>
        <row r="37">
          <cell r="A37">
            <v>7310</v>
          </cell>
          <cell r="B37" t="str">
            <v>Vehicles-Lease Agreement</v>
          </cell>
        </row>
        <row r="38">
          <cell r="A38">
            <v>7400</v>
          </cell>
          <cell r="B38" t="str">
            <v>Utilities - Gas, Hydro, Water</v>
          </cell>
        </row>
        <row r="39">
          <cell r="A39">
            <v>7401</v>
          </cell>
          <cell r="B39" t="str">
            <v>Insurances</v>
          </cell>
        </row>
        <row r="40">
          <cell r="A40">
            <v>7402</v>
          </cell>
          <cell r="B40" t="str">
            <v>Licensing, Registration, Inspection</v>
          </cell>
        </row>
        <row r="41">
          <cell r="A41">
            <v>7403</v>
          </cell>
          <cell r="B41" t="str">
            <v>Telephone</v>
          </cell>
        </row>
        <row r="42">
          <cell r="A42">
            <v>7404</v>
          </cell>
          <cell r="B42" t="str">
            <v>Welfare &amp; Pension Administration</v>
          </cell>
        </row>
        <row r="43">
          <cell r="A43">
            <v>7405</v>
          </cell>
          <cell r="B43" t="str">
            <v>Cellular</v>
          </cell>
        </row>
        <row r="44">
          <cell r="A44">
            <v>7406</v>
          </cell>
          <cell r="B44" t="str">
            <v>General Repair &amp; Maintenance</v>
          </cell>
        </row>
        <row r="45">
          <cell r="A45">
            <v>7407</v>
          </cell>
          <cell r="B45" t="str">
            <v>Bank Charges</v>
          </cell>
        </row>
        <row r="46">
          <cell r="A46">
            <v>7408</v>
          </cell>
          <cell r="B46" t="str">
            <v>Pagers</v>
          </cell>
        </row>
        <row r="47">
          <cell r="A47">
            <v>7410</v>
          </cell>
          <cell r="B47" t="str">
            <v>Other Service Charges</v>
          </cell>
        </row>
        <row r="48">
          <cell r="A48">
            <v>7411</v>
          </cell>
          <cell r="B48" t="str">
            <v>Gas</v>
          </cell>
        </row>
        <row r="49">
          <cell r="A49">
            <v>7412</v>
          </cell>
          <cell r="B49" t="str">
            <v>Water</v>
          </cell>
        </row>
        <row r="50">
          <cell r="A50">
            <v>7413</v>
          </cell>
          <cell r="B50" t="str">
            <v>Cable</v>
          </cell>
        </row>
        <row r="51">
          <cell r="A51">
            <v>7450</v>
          </cell>
          <cell r="B51" t="str">
            <v>Unallocated Procurements</v>
          </cell>
        </row>
        <row r="52">
          <cell r="A52">
            <v>7451</v>
          </cell>
          <cell r="B52" t="str">
            <v>Company Hydro</v>
          </cell>
        </row>
        <row r="53">
          <cell r="A53">
            <v>7501</v>
          </cell>
          <cell r="B53" t="str">
            <v>Municipal Promotion</v>
          </cell>
        </row>
        <row r="54">
          <cell r="A54">
            <v>7502</v>
          </cell>
          <cell r="B54" t="str">
            <v>Advertising &amp; Sponsorships</v>
          </cell>
        </row>
        <row r="55">
          <cell r="A55">
            <v>7503</v>
          </cell>
          <cell r="B55" t="str">
            <v>Corporate Donation - General</v>
          </cell>
        </row>
        <row r="56">
          <cell r="A56">
            <v>7504</v>
          </cell>
          <cell r="B56" t="str">
            <v>Charitable Donations - General</v>
          </cell>
        </row>
        <row r="57">
          <cell r="A57">
            <v>7505</v>
          </cell>
          <cell r="B57" t="str">
            <v>Political Contributions</v>
          </cell>
        </row>
        <row r="58">
          <cell r="A58">
            <v>7506</v>
          </cell>
          <cell r="B58" t="str">
            <v>Gratis Power</v>
          </cell>
        </row>
        <row r="59">
          <cell r="A59">
            <v>7507</v>
          </cell>
          <cell r="B59" t="str">
            <v>Franchise Requirements</v>
          </cell>
        </row>
        <row r="60">
          <cell r="A60">
            <v>7508</v>
          </cell>
          <cell r="B60" t="str">
            <v>Marketing Consultants Third party</v>
          </cell>
        </row>
        <row r="61">
          <cell r="A61">
            <v>7509</v>
          </cell>
          <cell r="B61" t="str">
            <v>Business &amp; Professional Functions</v>
          </cell>
        </row>
        <row r="62">
          <cell r="A62">
            <v>7510</v>
          </cell>
          <cell r="B62" t="str">
            <v>Retail Promotions</v>
          </cell>
        </row>
        <row r="63">
          <cell r="A63">
            <v>7511</v>
          </cell>
          <cell r="B63" t="str">
            <v>Marketing Research &amp; Expenses</v>
          </cell>
        </row>
        <row r="64">
          <cell r="A64">
            <v>7512</v>
          </cell>
          <cell r="B64" t="str">
            <v>Sales Expenses</v>
          </cell>
        </row>
        <row r="65">
          <cell r="A65">
            <v>7600</v>
          </cell>
          <cell r="B65" t="str">
            <v>Aid to Education</v>
          </cell>
        </row>
        <row r="66">
          <cell r="A66">
            <v>7601</v>
          </cell>
          <cell r="B66" t="str">
            <v>Fitness Memberships</v>
          </cell>
        </row>
        <row r="67">
          <cell r="A67">
            <v>7602</v>
          </cell>
          <cell r="B67" t="str">
            <v>Social Club</v>
          </cell>
        </row>
        <row r="68">
          <cell r="A68">
            <v>7603</v>
          </cell>
          <cell r="B68" t="str">
            <v>Training</v>
          </cell>
        </row>
        <row r="69">
          <cell r="A69">
            <v>7604</v>
          </cell>
          <cell r="B69" t="str">
            <v>Professional Dues</v>
          </cell>
        </row>
        <row r="70">
          <cell r="A70">
            <v>7605</v>
          </cell>
          <cell r="B70" t="str">
            <v>Employee Recognition</v>
          </cell>
        </row>
        <row r="71">
          <cell r="A71">
            <v>7606</v>
          </cell>
          <cell r="B71" t="str">
            <v>Computer Purchase Plan</v>
          </cell>
        </row>
        <row r="72">
          <cell r="A72">
            <v>7607</v>
          </cell>
          <cell r="B72" t="str">
            <v>Employee Entertainment</v>
          </cell>
        </row>
        <row r="73">
          <cell r="A73">
            <v>7608</v>
          </cell>
          <cell r="B73" t="str">
            <v>Other Employee Welfare Expenses</v>
          </cell>
        </row>
        <row r="74">
          <cell r="A74">
            <v>7609</v>
          </cell>
          <cell r="B74" t="str">
            <v>Training Materials</v>
          </cell>
        </row>
        <row r="75">
          <cell r="A75">
            <v>7610</v>
          </cell>
          <cell r="B75" t="str">
            <v>Registration Fees</v>
          </cell>
        </row>
        <row r="76">
          <cell r="A76">
            <v>7611</v>
          </cell>
          <cell r="B76" t="str">
            <v>Safety Materials &amp; Fees</v>
          </cell>
        </row>
        <row r="77">
          <cell r="A77">
            <v>7700</v>
          </cell>
          <cell r="B77" t="str">
            <v>Project Investigations</v>
          </cell>
        </row>
        <row r="78">
          <cell r="A78">
            <v>7701</v>
          </cell>
          <cell r="B78" t="str">
            <v>Counselling Services</v>
          </cell>
        </row>
        <row r="79">
          <cell r="A79">
            <v>7702</v>
          </cell>
          <cell r="B79" t="str">
            <v>Systems Consultants</v>
          </cell>
        </row>
        <row r="80">
          <cell r="A80">
            <v>7703</v>
          </cell>
          <cell r="B80" t="str">
            <v>Affiliate Mgmt Fee - Expense</v>
          </cell>
        </row>
        <row r="81">
          <cell r="A81">
            <v>7704</v>
          </cell>
          <cell r="B81" t="str">
            <v>Legal Fees</v>
          </cell>
        </row>
        <row r="82">
          <cell r="A82">
            <v>7705</v>
          </cell>
          <cell r="B82" t="str">
            <v>Audit Fees</v>
          </cell>
        </row>
        <row r="83">
          <cell r="A83">
            <v>7706</v>
          </cell>
          <cell r="B83" t="str">
            <v>Other Consultants</v>
          </cell>
        </row>
        <row r="84">
          <cell r="A84">
            <v>7707</v>
          </cell>
          <cell r="B84" t="str">
            <v>Lobbyists</v>
          </cell>
        </row>
        <row r="85">
          <cell r="A85">
            <v>7708</v>
          </cell>
          <cell r="B85" t="str">
            <v>Affilliated Labour &amp; Other Charges</v>
          </cell>
        </row>
        <row r="86">
          <cell r="A86">
            <v>7800</v>
          </cell>
          <cell r="B86" t="str">
            <v>Travel - Air &amp; Accomodations</v>
          </cell>
        </row>
        <row r="87">
          <cell r="A87">
            <v>7801</v>
          </cell>
          <cell r="B87" t="str">
            <v>Mileage</v>
          </cell>
        </row>
        <row r="88">
          <cell r="A88">
            <v>7802</v>
          </cell>
          <cell r="B88" t="str">
            <v>Meals</v>
          </cell>
        </row>
        <row r="89">
          <cell r="A89">
            <v>7803</v>
          </cell>
          <cell r="B89" t="str">
            <v>Other Non Deductibles</v>
          </cell>
        </row>
        <row r="90">
          <cell r="A90">
            <v>7804</v>
          </cell>
          <cell r="B90" t="str">
            <v>Other Travel</v>
          </cell>
        </row>
        <row r="91">
          <cell r="A91">
            <v>7900</v>
          </cell>
          <cell r="B91" t="str">
            <v>Cash over or Short</v>
          </cell>
        </row>
        <row r="92">
          <cell r="A92">
            <v>7901</v>
          </cell>
          <cell r="B92" t="str">
            <v>Contracted Services</v>
          </cell>
        </row>
        <row r="93">
          <cell r="A93">
            <v>7902</v>
          </cell>
          <cell r="B93" t="str">
            <v>Rental Agreements</v>
          </cell>
        </row>
        <row r="94">
          <cell r="A94">
            <v>7903</v>
          </cell>
          <cell r="B94" t="str">
            <v>Credit Bureau</v>
          </cell>
        </row>
        <row r="95">
          <cell r="A95">
            <v>7904</v>
          </cell>
          <cell r="B95" t="str">
            <v>Customer Damages &amp; Claims</v>
          </cell>
        </row>
        <row r="96">
          <cell r="A96">
            <v>7905</v>
          </cell>
          <cell r="B96" t="str">
            <v>Easement Expenses</v>
          </cell>
        </row>
        <row r="97">
          <cell r="A97">
            <v>7906</v>
          </cell>
          <cell r="B97" t="str">
            <v>Trenching Services</v>
          </cell>
        </row>
        <row r="98">
          <cell r="A98">
            <v>7907</v>
          </cell>
          <cell r="B98" t="str">
            <v>Personal Protective Equipment</v>
          </cell>
        </row>
        <row r="99">
          <cell r="A99">
            <v>7908</v>
          </cell>
          <cell r="B99" t="str">
            <v>Enviromental Supplies</v>
          </cell>
        </row>
        <row r="100">
          <cell r="A100">
            <v>7909</v>
          </cell>
          <cell r="B100" t="str">
            <v>Maintenance Agreements - general</v>
          </cell>
        </row>
        <row r="101">
          <cell r="A101">
            <v>7910</v>
          </cell>
          <cell r="B101" t="str">
            <v>Software</v>
          </cell>
        </row>
        <row r="102">
          <cell r="A102">
            <v>7911</v>
          </cell>
          <cell r="B102" t="str">
            <v>Grass Cutting</v>
          </cell>
        </row>
        <row r="103">
          <cell r="A103">
            <v>7912</v>
          </cell>
          <cell r="B103" t="str">
            <v>Hand Delivery</v>
          </cell>
        </row>
        <row r="104">
          <cell r="A104">
            <v>7913</v>
          </cell>
          <cell r="B104" t="str">
            <v>Health &amp; Safety Supplies</v>
          </cell>
        </row>
        <row r="105">
          <cell r="A105">
            <v>7914</v>
          </cell>
          <cell r="B105" t="str">
            <v>Rock Breaking Services</v>
          </cell>
        </row>
        <row r="106">
          <cell r="A106">
            <v>7915</v>
          </cell>
          <cell r="B106" t="str">
            <v>Computer Peripherals &amp; Accessories</v>
          </cell>
        </row>
        <row r="107">
          <cell r="A107">
            <v>7916</v>
          </cell>
          <cell r="B107" t="str">
            <v>Networking ( WAN/Interner)</v>
          </cell>
        </row>
        <row r="108">
          <cell r="A108">
            <v>7917</v>
          </cell>
          <cell r="B108" t="str">
            <v>Bad Debts</v>
          </cell>
        </row>
        <row r="109">
          <cell r="A109">
            <v>7918</v>
          </cell>
          <cell r="B109" t="str">
            <v>Miscellaneous</v>
          </cell>
        </row>
        <row r="110">
          <cell r="A110">
            <v>7919</v>
          </cell>
          <cell r="B110" t="str">
            <v>Couriers</v>
          </cell>
        </row>
        <row r="111">
          <cell r="A111">
            <v>7920</v>
          </cell>
          <cell r="B111" t="str">
            <v>Office Supplies</v>
          </cell>
        </row>
        <row r="112">
          <cell r="A112">
            <v>7921</v>
          </cell>
          <cell r="B112" t="str">
            <v>Freight</v>
          </cell>
        </row>
        <row r="113">
          <cell r="A113">
            <v>7922</v>
          </cell>
          <cell r="B113" t="str">
            <v>Postage</v>
          </cell>
        </row>
        <row r="114">
          <cell r="A114">
            <v>7923</v>
          </cell>
          <cell r="B114" t="str">
            <v>Print Matter</v>
          </cell>
        </row>
        <row r="115">
          <cell r="A115">
            <v>7924</v>
          </cell>
          <cell r="B115" t="str">
            <v>Radios</v>
          </cell>
        </row>
        <row r="116">
          <cell r="A116">
            <v>7925</v>
          </cell>
          <cell r="B116" t="str">
            <v>Small Tools &amp; Equipment</v>
          </cell>
        </row>
        <row r="117">
          <cell r="A117">
            <v>7926</v>
          </cell>
          <cell r="B117" t="str">
            <v>Snow Removal</v>
          </cell>
        </row>
        <row r="118">
          <cell r="A118">
            <v>7927</v>
          </cell>
          <cell r="B118" t="str">
            <v>Subscriptions</v>
          </cell>
        </row>
        <row r="119">
          <cell r="A119">
            <v>7928</v>
          </cell>
          <cell r="B119" t="str">
            <v>Telephone Maintenance</v>
          </cell>
        </row>
        <row r="120">
          <cell r="A120">
            <v>7929</v>
          </cell>
          <cell r="B120" t="str">
            <v>Tree trimming, bursh cutting</v>
          </cell>
        </row>
        <row r="121">
          <cell r="A121">
            <v>7930</v>
          </cell>
          <cell r="B121" t="str">
            <v>Lease - Water Filtration Systems</v>
          </cell>
        </row>
        <row r="122">
          <cell r="A122">
            <v>7931</v>
          </cell>
          <cell r="B122" t="str">
            <v>Inventory Scrap &amp; Adjustments</v>
          </cell>
        </row>
        <row r="123">
          <cell r="A123">
            <v>7932</v>
          </cell>
          <cell r="B123" t="str">
            <v>Zebra Mussels</v>
          </cell>
        </row>
        <row r="124">
          <cell r="A124">
            <v>7933</v>
          </cell>
          <cell r="B124" t="str">
            <v>Reel Deposits</v>
          </cell>
        </row>
        <row r="125">
          <cell r="A125">
            <v>7934</v>
          </cell>
          <cell r="B125" t="str">
            <v>Conferences &amp; Seminars</v>
          </cell>
        </row>
        <row r="126">
          <cell r="A126">
            <v>7935</v>
          </cell>
          <cell r="B126" t="str">
            <v>S/C General Maintenance</v>
          </cell>
        </row>
        <row r="127">
          <cell r="A127">
            <v>7936</v>
          </cell>
          <cell r="B127" t="str">
            <v>T&amp;D Common Allocations</v>
          </cell>
        </row>
        <row r="128">
          <cell r="A128">
            <v>7937</v>
          </cell>
          <cell r="B128" t="str">
            <v>Janitorial Supplies</v>
          </cell>
        </row>
        <row r="129">
          <cell r="A129">
            <v>7938</v>
          </cell>
          <cell r="B129" t="str">
            <v>Clothing &amp; Other Accessories</v>
          </cell>
        </row>
        <row r="130">
          <cell r="A130">
            <v>7939</v>
          </cell>
          <cell r="B130" t="str">
            <v>Communications</v>
          </cell>
        </row>
        <row r="131">
          <cell r="A131">
            <v>7940</v>
          </cell>
          <cell r="B131" t="str">
            <v>Glove Testing</v>
          </cell>
        </row>
        <row r="132">
          <cell r="A132">
            <v>7941</v>
          </cell>
          <cell r="B132" t="str">
            <v>Publications &amp; Reference Materials</v>
          </cell>
        </row>
        <row r="133">
          <cell r="A133">
            <v>7942</v>
          </cell>
          <cell r="B133" t="str">
            <v>E, H&amp;S Monitoring &amp; Analysis</v>
          </cell>
        </row>
        <row r="134">
          <cell r="A134">
            <v>7943</v>
          </cell>
          <cell r="B134" t="str">
            <v>Waste Management - Non-Hazardous</v>
          </cell>
        </row>
        <row r="135">
          <cell r="A135">
            <v>7944</v>
          </cell>
          <cell r="B135" t="str">
            <v>Waste Management - Hazardous</v>
          </cell>
        </row>
        <row r="136">
          <cell r="A136">
            <v>7945</v>
          </cell>
          <cell r="B136" t="str">
            <v>General Repair &amp; Maintenance</v>
          </cell>
        </row>
        <row r="137">
          <cell r="A137">
            <v>7946</v>
          </cell>
          <cell r="B137" t="str">
            <v>Material Handling</v>
          </cell>
        </row>
        <row r="138">
          <cell r="A138">
            <v>7947</v>
          </cell>
          <cell r="B138" t="str">
            <v>Work Gloves</v>
          </cell>
        </row>
        <row r="139">
          <cell r="A139">
            <v>7948</v>
          </cell>
          <cell r="B139" t="str">
            <v>Batteries &amp; Flashlights</v>
          </cell>
        </row>
        <row r="140">
          <cell r="A140">
            <v>7949</v>
          </cell>
          <cell r="B140" t="str">
            <v>Automotive Supplies</v>
          </cell>
        </row>
        <row r="141">
          <cell r="A141">
            <v>7950</v>
          </cell>
          <cell r="B141" t="str">
            <v>HVAC Agreement</v>
          </cell>
        </row>
        <row r="142">
          <cell r="A142">
            <v>7951</v>
          </cell>
          <cell r="B142" t="str">
            <v>Alarm Agreement</v>
          </cell>
        </row>
        <row r="143">
          <cell r="A143">
            <v>7952</v>
          </cell>
          <cell r="B143" t="str">
            <v>Elevator Agreement</v>
          </cell>
        </row>
        <row r="144">
          <cell r="A144">
            <v>7953</v>
          </cell>
          <cell r="B144" t="str">
            <v>Plumbing</v>
          </cell>
        </row>
        <row r="145">
          <cell r="A145">
            <v>7954</v>
          </cell>
          <cell r="B145" t="str">
            <v>Door Maintenance</v>
          </cell>
        </row>
        <row r="146">
          <cell r="A146">
            <v>7955</v>
          </cell>
          <cell r="B146" t="str">
            <v>Yard &amp; Garden Maintenance</v>
          </cell>
        </row>
        <row r="147">
          <cell r="A147">
            <v>7956</v>
          </cell>
          <cell r="B147" t="str">
            <v>Parking Lot Maintenance</v>
          </cell>
        </row>
        <row r="148">
          <cell r="A148">
            <v>7957</v>
          </cell>
          <cell r="B148" t="str">
            <v>Parking Lot Sealing</v>
          </cell>
        </row>
        <row r="149">
          <cell r="A149">
            <v>7958</v>
          </cell>
          <cell r="B149" t="str">
            <v>Kitchen Supplies</v>
          </cell>
        </row>
        <row r="150">
          <cell r="A150">
            <v>7959</v>
          </cell>
          <cell r="B150" t="str">
            <v>Fire Ext. Maintenance</v>
          </cell>
        </row>
        <row r="151">
          <cell r="A151">
            <v>7960</v>
          </cell>
          <cell r="B151" t="str">
            <v>Sprinkler System</v>
          </cell>
        </row>
        <row r="152">
          <cell r="A152">
            <v>7961</v>
          </cell>
          <cell r="B152" t="str">
            <v>Electrical Supplies</v>
          </cell>
        </row>
        <row r="153">
          <cell r="A153">
            <v>7962</v>
          </cell>
          <cell r="B153" t="str">
            <v>Mechanical Supplies</v>
          </cell>
        </row>
        <row r="154">
          <cell r="A154">
            <v>7963</v>
          </cell>
          <cell r="B154" t="str">
            <v>Coveralls</v>
          </cell>
        </row>
        <row r="155">
          <cell r="A155">
            <v>7964</v>
          </cell>
          <cell r="B155" t="str">
            <v>Bird Project</v>
          </cell>
        </row>
        <row r="156">
          <cell r="A156">
            <v>7965</v>
          </cell>
          <cell r="B156" t="str">
            <v>Spider Project</v>
          </cell>
        </row>
        <row r="157">
          <cell r="A157">
            <v>7970</v>
          </cell>
          <cell r="B157" t="str">
            <v>Lost Cash Discount</v>
          </cell>
        </row>
        <row r="158">
          <cell r="A158">
            <v>7980</v>
          </cell>
          <cell r="B158" t="str">
            <v>O&amp;M Agreement-FSSI</v>
          </cell>
        </row>
        <row r="159">
          <cell r="A159">
            <v>7981</v>
          </cell>
          <cell r="B159" t="str">
            <v>Property taxes-FSSI</v>
          </cell>
        </row>
        <row r="160">
          <cell r="A160">
            <v>7982</v>
          </cell>
          <cell r="B160" t="str">
            <v>Water Rentals-FSSI</v>
          </cell>
        </row>
        <row r="161">
          <cell r="A161">
            <v>7999</v>
          </cell>
          <cell r="B161" t="str">
            <v>Generator Unit Material</v>
          </cell>
        </row>
        <row r="162">
          <cell r="A162">
            <v>8900</v>
          </cell>
          <cell r="B162" t="str">
            <v>Wood Poles - Transmission Support Struct</v>
          </cell>
        </row>
        <row r="163">
          <cell r="A163">
            <v>8901</v>
          </cell>
          <cell r="B163" t="str">
            <v>Steel Poles - Transmission Support Struc</v>
          </cell>
        </row>
        <row r="164">
          <cell r="A164">
            <v>8902</v>
          </cell>
          <cell r="B164" t="str">
            <v>Steel Tower - Transmission Support Struc</v>
          </cell>
        </row>
        <row r="165">
          <cell r="A165">
            <v>8903</v>
          </cell>
          <cell r="B165" t="str">
            <v>Poles &amp; Fixtures - Distribution</v>
          </cell>
        </row>
        <row r="166">
          <cell r="A166">
            <v>8904</v>
          </cell>
          <cell r="B166" t="str">
            <v>Conductors &amp; Devices -Transmission Overh</v>
          </cell>
        </row>
        <row r="167">
          <cell r="A167">
            <v>8905</v>
          </cell>
          <cell r="B167" t="str">
            <v>Conductors &amp; Devices -Transmission Under</v>
          </cell>
        </row>
        <row r="168">
          <cell r="A168">
            <v>8906</v>
          </cell>
          <cell r="B168" t="str">
            <v>Conductors &amp; Devices-Distribution Primar</v>
          </cell>
        </row>
        <row r="169">
          <cell r="A169">
            <v>8907</v>
          </cell>
          <cell r="B169" t="str">
            <v>Conductor &amp; Devices-Distribution Seconda</v>
          </cell>
        </row>
        <row r="170">
          <cell r="A170">
            <v>8908</v>
          </cell>
          <cell r="B170" t="str">
            <v>Conductors &amp; Devices-Distr Primary UG</v>
          </cell>
        </row>
        <row r="171">
          <cell r="A171">
            <v>8909</v>
          </cell>
          <cell r="B171" t="str">
            <v>Conductors &amp; Devices-Distr Secondary UG</v>
          </cell>
        </row>
        <row r="172">
          <cell r="A172">
            <v>8910</v>
          </cell>
          <cell r="B172" t="str">
            <v>Underground Conduit &amp; Manholes-Transmiss</v>
          </cell>
        </row>
        <row r="173">
          <cell r="A173">
            <v>8911</v>
          </cell>
          <cell r="B173" t="str">
            <v>Underground Conduit &amp; Manholes-Distribui</v>
          </cell>
        </row>
        <row r="174">
          <cell r="A174">
            <v>8912</v>
          </cell>
          <cell r="B174" t="str">
            <v>Line Transformer Distribution</v>
          </cell>
        </row>
        <row r="175">
          <cell r="A175">
            <v>8913</v>
          </cell>
          <cell r="B175" t="str">
            <v>Watthour Meter Distribution</v>
          </cell>
        </row>
        <row r="176">
          <cell r="A176">
            <v>8914</v>
          </cell>
          <cell r="B176" t="str">
            <v>Combination Meter Distribution</v>
          </cell>
        </row>
        <row r="177">
          <cell r="A177">
            <v>8915</v>
          </cell>
          <cell r="B177" t="str">
            <v>Instrument Transformers Distribution</v>
          </cell>
        </row>
        <row r="178">
          <cell r="A178">
            <v>8916</v>
          </cell>
          <cell r="B178" t="str">
            <v>Misc. Meter Distribution</v>
          </cell>
        </row>
        <row r="179">
          <cell r="A179">
            <v>8917</v>
          </cell>
          <cell r="B179" t="str">
            <v>Lights Private Area Lighting - Distribut</v>
          </cell>
        </row>
        <row r="180">
          <cell r="A180">
            <v>8919</v>
          </cell>
          <cell r="B180" t="str">
            <v>Street Lights Distribution</v>
          </cell>
        </row>
        <row r="181">
          <cell r="A181">
            <v>8920</v>
          </cell>
          <cell r="B181" t="str">
            <v>Misc Matl/Services - Transformers</v>
          </cell>
        </row>
        <row r="182">
          <cell r="A182">
            <v>8921</v>
          </cell>
          <cell r="B182" t="str">
            <v>Misc Matl/Services - Poles</v>
          </cell>
        </row>
        <row r="183">
          <cell r="A183">
            <v>8922</v>
          </cell>
          <cell r="B183" t="str">
            <v>Misc Matl/Services - Conduit</v>
          </cell>
        </row>
        <row r="184">
          <cell r="A184">
            <v>8923</v>
          </cell>
          <cell r="B184" t="str">
            <v>Misc Matl/Services - Structures</v>
          </cell>
        </row>
        <row r="185">
          <cell r="A185">
            <v>8924</v>
          </cell>
          <cell r="B185" t="str">
            <v>Misc Matl/Services - Conductors</v>
          </cell>
        </row>
        <row r="186">
          <cell r="A186">
            <v>8925</v>
          </cell>
          <cell r="B186" t="str">
            <v>Misc Equipment</v>
          </cell>
        </row>
        <row r="187">
          <cell r="A187">
            <v>8930</v>
          </cell>
          <cell r="B187" t="str">
            <v>Capital - Furniture &amp; Equipment</v>
          </cell>
        </row>
        <row r="188">
          <cell r="A188">
            <v>8931</v>
          </cell>
          <cell r="B188" t="str">
            <v>Capital - HARDWARE &amp; SERVERS</v>
          </cell>
        </row>
        <row r="189">
          <cell r="A189">
            <v>8932</v>
          </cell>
          <cell r="B189" t="str">
            <v>Capital - SOFTWARE</v>
          </cell>
        </row>
        <row r="190">
          <cell r="A190">
            <v>8933</v>
          </cell>
          <cell r="B190" t="str">
            <v>Capital - Workstations</v>
          </cell>
        </row>
        <row r="191">
          <cell r="A191">
            <v>8935</v>
          </cell>
          <cell r="B191" t="str">
            <v>Capital - Miscellaneous</v>
          </cell>
        </row>
        <row r="192">
          <cell r="A192">
            <v>8952</v>
          </cell>
          <cell r="B192" t="str">
            <v>Capitalized Loaded Labour</v>
          </cell>
        </row>
        <row r="193">
          <cell r="A193">
            <v>8953</v>
          </cell>
          <cell r="B193" t="str">
            <v>General Labor Settlement to balance shee</v>
          </cell>
        </row>
        <row r="194">
          <cell r="A194">
            <v>8969</v>
          </cell>
          <cell r="B194" t="str">
            <v>Administrative Services Expense from CNP</v>
          </cell>
        </row>
        <row r="195">
          <cell r="A195">
            <v>8970</v>
          </cell>
          <cell r="B195" t="str">
            <v>Re-allocation of Charges</v>
          </cell>
        </row>
        <row r="196">
          <cell r="A196">
            <v>8971</v>
          </cell>
          <cell r="B196" t="str">
            <v>Cost/Labour Recovery</v>
          </cell>
        </row>
        <row r="197">
          <cell r="A197">
            <v>8972</v>
          </cell>
          <cell r="B197" t="str">
            <v>Corporate Services Charge from CNP Ltd</v>
          </cell>
        </row>
        <row r="198">
          <cell r="A198">
            <v>8973</v>
          </cell>
          <cell r="B198" t="str">
            <v>Adminstrative Overhead Charge</v>
          </cell>
        </row>
        <row r="199">
          <cell r="A199">
            <v>8975</v>
          </cell>
          <cell r="B199" t="str">
            <v>Affil Corp Fee Expense</v>
          </cell>
        </row>
        <row r="200">
          <cell r="A200">
            <v>8976</v>
          </cell>
          <cell r="B200" t="str">
            <v>Affil Admin Services</v>
          </cell>
        </row>
        <row r="201">
          <cell r="A201">
            <v>8977</v>
          </cell>
          <cell r="B201" t="str">
            <v>Affiliate Rent Charge</v>
          </cell>
        </row>
        <row r="202">
          <cell r="A202">
            <v>8978</v>
          </cell>
          <cell r="B202" t="str">
            <v>Intercompany Service Order</v>
          </cell>
        </row>
        <row r="203">
          <cell r="A203">
            <v>8979</v>
          </cell>
          <cell r="B203" t="str">
            <v>Intercompany Payroll Benefits</v>
          </cell>
        </row>
        <row r="204">
          <cell r="A204">
            <v>8980</v>
          </cell>
          <cell r="B204" t="str">
            <v>Affiliate Mgmt Fee - Revenue</v>
          </cell>
        </row>
        <row r="205">
          <cell r="A205">
            <v>8981</v>
          </cell>
          <cell r="B205" t="str">
            <v>Interdept. Admin Allocation</v>
          </cell>
        </row>
        <row r="206">
          <cell r="A206">
            <v>8982</v>
          </cell>
          <cell r="B206" t="str">
            <v>Accrual Allocation</v>
          </cell>
        </row>
        <row r="207">
          <cell r="A207">
            <v>8990</v>
          </cell>
          <cell r="B207" t="str">
            <v>Cost Adjustment (Budget)</v>
          </cell>
        </row>
        <row r="208">
          <cell r="A208">
            <v>8991</v>
          </cell>
          <cell r="B208" t="str">
            <v>Overhead on Contracted Services (Finance</v>
          </cell>
        </row>
        <row r="209">
          <cell r="A209">
            <v>9507</v>
          </cell>
          <cell r="B209" t="str">
            <v>Interest on Customer deposits</v>
          </cell>
        </row>
      </sheetData>
      <sheetData sheetId="16"/>
      <sheetData sheetId="17"/>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pp.2-IB_Load_Forecast"/>
      <sheetName val="App.2-P_Cost_Allocation"/>
      <sheetName val="App.2-PA_Res_Rate_Design"/>
      <sheetName val="App.2-V_Rev_Reconciliation"/>
      <sheetName val="App. 2-TS_Tariff"/>
      <sheetName val="App.2-W_Bill Impacts"/>
      <sheetName val="App.2-W_Bill Impacts_hidden"/>
      <sheetName val="lists"/>
      <sheetName val="lists2"/>
    </sheetNames>
    <sheetDataSet>
      <sheetData sheetId="0"/>
      <sheetData sheetId="1"/>
      <sheetData sheetId="2"/>
      <sheetData sheetId="3"/>
      <sheetData sheetId="4"/>
      <sheetData sheetId="5"/>
      <sheetData sheetId="6"/>
      <sheetData sheetId="7"/>
      <sheetData sheetId="8">
        <row r="1">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cell r="AL1" t="str">
            <v>Algoma Power Inc.</v>
          </cell>
        </row>
        <row r="2">
          <cell r="A2" t="str">
            <v>DISTRIBUTED GENERATION [DGEN]</v>
          </cell>
          <cell r="I2" t="str">
            <v>Distribution Volumetric Rate</v>
          </cell>
          <cell r="L2" t="str">
            <v>Total Loss Factor – Primary Metered Customer</v>
          </cell>
          <cell r="N2" t="str">
            <v>$</v>
          </cell>
          <cell r="O2" t="str">
            <v>$/kWh</v>
          </cell>
          <cell r="P2" t="str">
            <v>$</v>
          </cell>
          <cell r="Z2" t="str">
            <v>Account set up charge/change of occupancy charge</v>
          </cell>
          <cell r="AA2" t="str">
            <v>Administrative Billing Charge</v>
          </cell>
          <cell r="AL2" t="str">
            <v>Atikokan Hydro Inc.</v>
          </cell>
        </row>
        <row r="3">
          <cell r="A3" t="str">
            <v>EMBEDDED DISTRIBUTOR</v>
          </cell>
          <cell r="I3" t="str">
            <v>Distribution Volumetric Rate - $/kW of contracted amount</v>
          </cell>
          <cell r="L3" t="str">
            <v>Total Loss Factor – Primary Metered Customer &lt; 5,000 kW</v>
          </cell>
          <cell r="N3" t="str">
            <v>$/kWh</v>
          </cell>
          <cell r="O3" t="str">
            <v>$/kW</v>
          </cell>
          <cell r="P3" t="str">
            <v>%</v>
          </cell>
          <cell r="Z3" t="str">
            <v>Account set up charge/change of occupancy charge (plus credit agency costs if applicable – Residential)</v>
          </cell>
          <cell r="AA3" t="str">
            <v>Bell Canada Pole Rentals</v>
          </cell>
          <cell r="AL3" t="str">
            <v xml:space="preserve">Attawapiskat Power Corp. </v>
          </cell>
        </row>
        <row r="4">
          <cell r="A4" t="str">
            <v>EMBEDDED DISTRIBUTOR</v>
          </cell>
          <cell r="I4" t="str">
            <v>Distribution Wheeling Service Rate</v>
          </cell>
          <cell r="L4" t="str">
            <v>Total Loss Factor – Primary Metered Customer &gt; 5,000 kW</v>
          </cell>
          <cell r="N4" t="str">
            <v>$/kW</v>
          </cell>
          <cell r="O4" t="str">
            <v>$/kVA</v>
          </cell>
          <cell r="Z4" t="str">
            <v>Account set up charge/change of occupancy charge (plus credit agency costs if applicable)</v>
          </cell>
          <cell r="AA4" t="str">
            <v>Clearance Pole Attachment charge $/pole/year</v>
          </cell>
          <cell r="AL4" t="str">
            <v>Bluewater Power Distribution Corporation</v>
          </cell>
        </row>
        <row r="5">
          <cell r="A5" t="str">
            <v>FARMS - SINGLE PHASE ENERGY-BILLED [F1]</v>
          </cell>
          <cell r="I5" t="str">
            <v>Electricity Rate</v>
          </cell>
          <cell r="L5" t="str">
            <v>Total Loss Factor – Secondary Metered Customer</v>
          </cell>
          <cell r="N5" t="str">
            <v>$/kVA</v>
          </cell>
          <cell r="Z5" t="str">
            <v>Arrears certificate</v>
          </cell>
          <cell r="AA5" t="str">
            <v>Collection of account charge – no disconnection</v>
          </cell>
          <cell r="AL5" t="str">
            <v>Brant County Power Inc.</v>
          </cell>
        </row>
        <row r="6">
          <cell r="A6" t="str">
            <v>FARMS - THREE PHASE ENERGY-BILLED [F3]</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cell r="AL6" t="str">
            <v>Brantford Power Inc.</v>
          </cell>
        </row>
        <row r="7">
          <cell r="A7" t="str">
            <v>GENERAL SERVICE - COMMERCIAL</v>
          </cell>
          <cell r="I7" t="str">
            <v>Electricity Rate - First 250 kWh</v>
          </cell>
          <cell r="L7">
            <v>0</v>
          </cell>
          <cell r="Z7">
            <v>0</v>
          </cell>
          <cell r="AA7">
            <v>0</v>
          </cell>
          <cell r="AL7" t="str">
            <v>Burlington Hydro Inc.</v>
          </cell>
        </row>
        <row r="8">
          <cell r="A8" t="str">
            <v>GENERAL SERVICE - INSTITUTIONAL</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cell r="AL8" t="str">
            <v>Cambridge and North Dumfries Hydro Inc.</v>
          </cell>
        </row>
        <row r="9">
          <cell r="A9" t="str">
            <v>GENERAL SERVICE 1,000 TO 2,999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cell r="AL9" t="str">
            <v>Canadian Niagara Power Inc.</v>
          </cell>
        </row>
        <row r="10">
          <cell r="A10" t="str">
            <v>GENERAL SERVICE 1,000 TO 4,999 KW</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cell r="AL10" t="str">
            <v>Centre Wellington Hydro Ltd.</v>
          </cell>
        </row>
        <row r="11">
          <cell r="A11" t="str">
            <v>GENERAL SERVICE 1,000 TO 4,999 KW - INTERVAL METERS</v>
          </cell>
          <cell r="I11" t="str">
            <v>Electricity Rate First 6,000 kWh</v>
          </cell>
          <cell r="L11" t="str">
            <v>Distribution Loss Factor - Primary Metered Customer &lt; 5,000 kW</v>
          </cell>
          <cell r="Z11" t="str">
            <v>Credit check (plus credit agency costs)</v>
          </cell>
          <cell r="AA11" t="str">
            <v>Credit Card Convenience Charge</v>
          </cell>
          <cell r="AL11" t="str">
            <v>Chapleau Public Utilities Corporation</v>
          </cell>
        </row>
        <row r="12">
          <cell r="A12" t="str">
            <v>GENERAL SERVICE 1,000 TO 4,999 KW (CO-GENERATION)</v>
          </cell>
          <cell r="I12" t="str">
            <v>Electricity Rate Next 1,500 kWh</v>
          </cell>
          <cell r="L12" t="str">
            <v>Distribution Loss Factor - Primary Metered Customer &gt; 5,000 kW</v>
          </cell>
          <cell r="Z12" t="str">
            <v>Credit reference Letter</v>
          </cell>
          <cell r="AA12" t="str">
            <v>Disconnect/Reconnect at meter – after regular hours</v>
          </cell>
          <cell r="AL12" t="str">
            <v>Clinton Power Corporation</v>
          </cell>
        </row>
        <row r="13">
          <cell r="A13" t="str">
            <v>GENERAL SERVICE 1,500 TO 4,999 KW</v>
          </cell>
          <cell r="I13" t="str">
            <v>General Service 1,500 to 4,999 kW customer</v>
          </cell>
          <cell r="L13">
            <v>0</v>
          </cell>
          <cell r="Z13">
            <v>0</v>
          </cell>
          <cell r="AA13">
            <v>0</v>
          </cell>
          <cell r="AL13" t="str">
            <v>COLLUS Power Corporation</v>
          </cell>
        </row>
        <row r="14">
          <cell r="A14" t="str">
            <v>GENERAL SERVICE 2,500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cell r="AL14" t="str">
            <v>Cooperative Hydro Embrun Inc.</v>
          </cell>
        </row>
        <row r="15">
          <cell r="A15" t="str">
            <v>GENERAL SERVICE 3,000 TO 4,999 KW</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cell r="AL15" t="str">
            <v>E.L.K. Energy Inc.</v>
          </cell>
        </row>
        <row r="16">
          <cell r="A16" t="str">
            <v>GENERAL SERVICE 3,000 TO 4,999 KW - INTERMEDIATE USE</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cell r="AL16" t="str">
            <v>Enersource Hydro Mississauga Inc.</v>
          </cell>
        </row>
        <row r="17">
          <cell r="A17" t="str">
            <v>GENERAL SERVICE 3,000 TO 4,999 KW - INTERVAL METERED</v>
          </cell>
          <cell r="I17" t="str">
            <v>Green Energy Act Plan Funding Adder</v>
          </cell>
          <cell r="Z17" t="str">
            <v>Dispute Test – Commercial TT -- MC</v>
          </cell>
          <cell r="AA17" t="str">
            <v>Disconnect/Reconnect Charge – At Meter – After Hours</v>
          </cell>
          <cell r="AL17" t="str">
            <v>Entegrus Powerlines Inc.</v>
          </cell>
        </row>
        <row r="18">
          <cell r="A18" t="str">
            <v>GENERAL SERVICE 3,000 TO 4,999 KW - TIME OF USE</v>
          </cell>
          <cell r="I18" t="str">
            <v>Green Energy Act Plan Funding Adder - effective April 1, 2013 until March 31, 2014</v>
          </cell>
          <cell r="Z18" t="str">
            <v>Dispute Test – Residential</v>
          </cell>
          <cell r="AA18" t="str">
            <v>Disconnect/Reconnect Charge – At Meter – During Regular Hours</v>
          </cell>
          <cell r="AL18" t="str">
            <v>ENWIN Utilities Ltd.</v>
          </cell>
        </row>
        <row r="19">
          <cell r="A19" t="str">
            <v>GENERAL SERVICE 50 TO 1,000 KW</v>
          </cell>
          <cell r="I19" t="str">
            <v>Green Energy Act Plan Funding Adder - effective April 1, 2014 until March 31, 2015</v>
          </cell>
          <cell r="Z19" t="str">
            <v>Duplicate Invoices for previous billing</v>
          </cell>
          <cell r="AA19" t="str">
            <v>Disconnect/Reconnect Charge – At Pole – After Hours</v>
          </cell>
          <cell r="AL19" t="str">
            <v>Erie Thames Powerlines Corporation</v>
          </cell>
        </row>
        <row r="20">
          <cell r="A20" t="str">
            <v>GENERAL SERVICE 50 TO 1,000 KW - INTERVAL METERS</v>
          </cell>
          <cell r="I20" t="str">
            <v>ICM Rate Rider (2014) - in effect until the effective date of the next cost of service rates</v>
          </cell>
          <cell r="Z20" t="str">
            <v>Easement Letter</v>
          </cell>
          <cell r="AA20" t="str">
            <v>Disconnect/Reconnect Charge – At Pole – During Regular Hours</v>
          </cell>
          <cell r="AL20" t="str">
            <v>Espanola Regional Hydro Distribution Corporation</v>
          </cell>
        </row>
        <row r="21">
          <cell r="A21" t="str">
            <v>GENERAL SERVICE 50 TO 1,000 KW - NON INTERVAL METERS</v>
          </cell>
          <cell r="I21" t="str">
            <v>Low Voltage Service Charge</v>
          </cell>
          <cell r="Z21" t="str">
            <v>Income Tax Letter</v>
          </cell>
          <cell r="AA21" t="str">
            <v>Disconnect/Reconnect Charges for non payment of account - At Meter After Hours</v>
          </cell>
          <cell r="AL21" t="str">
            <v>Essex Powerlines Corporation</v>
          </cell>
        </row>
        <row r="22">
          <cell r="A22" t="str">
            <v>GENERAL SERVICE 50 TO 1,499 KW</v>
          </cell>
          <cell r="I22" t="str">
            <v>Low Voltage Service Rate</v>
          </cell>
          <cell r="Z22" t="str">
            <v>Interval Meter Interrogation</v>
          </cell>
          <cell r="AA22" t="str">
            <v>Disconnect/Reconnect charges for non payment of account – at meter after regular hours</v>
          </cell>
          <cell r="AL22" t="str">
            <v>Festival Hydro Inc.</v>
          </cell>
        </row>
        <row r="23">
          <cell r="A23" t="str">
            <v>GENERAL SERVICE 50 TO 1,499 KW - INTERVAL METERED</v>
          </cell>
          <cell r="I23" t="str">
            <v>Low Voltage Volumetric Rate</v>
          </cell>
          <cell r="Z23" t="str">
            <v>Interval meter request change</v>
          </cell>
          <cell r="AA23" t="str">
            <v>Disconnect/Reconnect Charges for non payment of account - At Meter During Regular Hours</v>
          </cell>
          <cell r="AL23" t="str">
            <v>Fort Albany Power Corporation</v>
          </cell>
        </row>
        <row r="24">
          <cell r="A24" t="str">
            <v>GENERAL SERVICE 50 TO 2,499 KW</v>
          </cell>
          <cell r="I24" t="str">
            <v>LRAM Rate Rider - Effective Until April 30, 2015</v>
          </cell>
          <cell r="Z24" t="str">
            <v>Legal letter</v>
          </cell>
          <cell r="AA24" t="str">
            <v>Disconnect/Reconnect charges for non payment of account – at meter during regular hours</v>
          </cell>
          <cell r="AL24" t="str">
            <v>Fort Frances Power Corporation</v>
          </cell>
        </row>
        <row r="25">
          <cell r="A25" t="str">
            <v>GENERAL SERVICE 50 TO 2,999 KW</v>
          </cell>
          <cell r="I25" t="str">
            <v>Minimum Distribution Charge - per KW of maximum billing demand in the previous 11 months</v>
          </cell>
          <cell r="Z25" t="str">
            <v>Legal letter charge</v>
          </cell>
          <cell r="AA25" t="str">
            <v>Disconnect/Reconnect charges for non payment of account – at pole after regular hours</v>
          </cell>
          <cell r="AL25" t="str">
            <v>Greater Sudbury Hydro Inc.</v>
          </cell>
        </row>
        <row r="26">
          <cell r="A26" t="str">
            <v>GENERAL SERVICE 50 TO 2,999 KW - INTERVAL METERED</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cell r="AL26" t="str">
            <v>Grimsby Power Inc.</v>
          </cell>
        </row>
        <row r="27">
          <cell r="A27" t="str">
            <v>GENERAL SERVICE 50 TO 2,999 KW - TIME OF USE</v>
          </cell>
          <cell r="I27" t="str">
            <v>Monthly Distribution Wheeling Service Rate - Hydro One Networks</v>
          </cell>
          <cell r="Z27" t="str">
            <v>Notification charge</v>
          </cell>
          <cell r="AA27" t="str">
            <v>Disconnect/Reconnection for &gt;300 volts - after regular hours</v>
          </cell>
          <cell r="AL27" t="str">
            <v>Guelph Hydro Electric Systems Inc.</v>
          </cell>
        </row>
        <row r="28">
          <cell r="A28" t="str">
            <v>GENERAL SERVICE 50 TO 4,999 KW</v>
          </cell>
          <cell r="I28" t="str">
            <v>Monthly Distribution Wheeling Service Rate - Shared LV Line</v>
          </cell>
          <cell r="Z28" t="str">
            <v>Pulling Post Dated Cheques</v>
          </cell>
          <cell r="AA28" t="str">
            <v>Disconnect/Reconnection for &gt;300 volts - during regular hours</v>
          </cell>
          <cell r="AL28" t="str">
            <v>Haldimand County Hydro Inc.</v>
          </cell>
        </row>
        <row r="29">
          <cell r="A29" t="str">
            <v>GENERAL SERVICE 50 TO 4,999 KW - INTERVAL METERED</v>
          </cell>
          <cell r="I29" t="str">
            <v>Monthly Distribution Wheeling Service Rate - Waterloo North Hydro</v>
          </cell>
          <cell r="Z29" t="str">
            <v>Request for other billing information</v>
          </cell>
          <cell r="AA29" t="str">
            <v>Disposal of Concrete Poles</v>
          </cell>
          <cell r="AL29" t="str">
            <v>Halton Hills Hydro Inc.</v>
          </cell>
        </row>
        <row r="30">
          <cell r="A30" t="str">
            <v>GENERAL SERVICE 50 TO 4,999 KW - TIME OF USE</v>
          </cell>
          <cell r="I30" t="str">
            <v>Rate Rider for Application of Tax Change - effective until April 30, 2015</v>
          </cell>
          <cell r="Z30" t="str">
            <v>Returned cheque (plus bank charges)</v>
          </cell>
          <cell r="AA30" t="str">
            <v>Dispute Test – Commercial TT -- MC</v>
          </cell>
          <cell r="AL30" t="str">
            <v>Hearst Power Distribution Company Limited</v>
          </cell>
        </row>
        <row r="31">
          <cell r="A31" t="str">
            <v>GENERAL SERVICE 50 TO 4,999 KW (COGENERATION)</v>
          </cell>
          <cell r="I31" t="str">
            <v>Rate Rider for Application of Tax Change - effective until December 31, 2014</v>
          </cell>
          <cell r="Z31" t="str">
            <v>Returned cheque charge (plus bank charges)</v>
          </cell>
          <cell r="AA31" t="str">
            <v>Install/Remove load control device – after regular hours</v>
          </cell>
          <cell r="AL31" t="str">
            <v>Horizon Utilities Corporation</v>
          </cell>
        </row>
        <row r="32">
          <cell r="A32" t="str">
            <v>GENERAL SERVICE 50 TO 4,999 KW (FORMERLY TIME OF USE)</v>
          </cell>
          <cell r="I32" t="str">
            <v>Rate Rider for Application of Tax Change (2014) - effective until April 30, 2015</v>
          </cell>
          <cell r="Z32" t="str">
            <v>Special Billing Service (aggregation)</v>
          </cell>
          <cell r="AA32" t="str">
            <v>Install/Remove load control device – during regular hours</v>
          </cell>
          <cell r="AL32" t="str">
            <v>Hydro 2000 Inc.</v>
          </cell>
        </row>
        <row r="33">
          <cell r="A33" t="str">
            <v>GENERAL SERVICE 50 TO 499 KW</v>
          </cell>
          <cell r="I33" t="str">
            <v>Rate Rider for Application of Tax Change (per connection) - effective until April 30, 2015</v>
          </cell>
          <cell r="Z33" t="str">
            <v>Special Billing Service (sub-metering charge per meter)</v>
          </cell>
          <cell r="AA33" t="str">
            <v>Interval Meter Interrogation</v>
          </cell>
          <cell r="AL33" t="str">
            <v>Hydro Hawkesbury Inc.</v>
          </cell>
        </row>
        <row r="34">
          <cell r="A34" t="str">
            <v>GENERAL SERVICE 50 TO 699 KW</v>
          </cell>
          <cell r="I34" t="str">
            <v>Rate Rider for CGAAP Accounting Changes (2013) - effective until April 30, 2017</v>
          </cell>
          <cell r="Z34" t="str">
            <v>Special meter reads</v>
          </cell>
          <cell r="AA34" t="str">
            <v>Interval Meter Load Management Tool Charge $/month</v>
          </cell>
          <cell r="AL34" t="str">
            <v>Hydro One Brampton Networks Inc.</v>
          </cell>
        </row>
        <row r="35">
          <cell r="A35" t="str">
            <v>GENERAL SERVICE 50 TO 999 KW</v>
          </cell>
          <cell r="I35" t="str">
            <v>Rate Rider for Deferral/Variance Account (2012) - effective unitl April 30, 2016</v>
          </cell>
          <cell r="Z35" t="str">
            <v>Statement of Account</v>
          </cell>
          <cell r="AA35" t="str">
            <v>Interval meter request change</v>
          </cell>
          <cell r="AL35" t="str">
            <v>Hydro One Networks Inc.</v>
          </cell>
        </row>
        <row r="36">
          <cell r="A36" t="str">
            <v>GENERAL SERVICE 50 TO 999 KW - INTERVAL METERED</v>
          </cell>
          <cell r="I36" t="str">
            <v>Rate Rider for Deferral/Variance Account Disposition – effective until April 30, 2015</v>
          </cell>
          <cell r="Z36" t="str">
            <v>Unprocessed Payment Charge (plus bank charges)</v>
          </cell>
          <cell r="AA36" t="str">
            <v>Late Payment – per annum</v>
          </cell>
          <cell r="AL36" t="str">
            <v>Hydro Ottawa Limited</v>
          </cell>
        </row>
        <row r="37">
          <cell r="A37" t="str">
            <v>GENERAL SERVICE 500 TO 4,999 KW</v>
          </cell>
          <cell r="I37" t="str">
            <v>Rate Rider for Deferral/Variance Account Disposition (2012) - effective until April 30, 2016</v>
          </cell>
          <cell r="AA37" t="str">
            <v>Late Payment – per month</v>
          </cell>
          <cell r="AL37" t="str">
            <v>Innisfil Hydro Distribution Systems Limited</v>
          </cell>
        </row>
        <row r="38">
          <cell r="A38" t="str">
            <v>GENERAL SERVICE 700 TO 4,999 KW</v>
          </cell>
          <cell r="I38" t="str">
            <v>Rate Rider for Deferral/Variance Account Disposition (2013) - effective until April 30, 2014</v>
          </cell>
          <cell r="AA38" t="str">
            <v>Layout fees</v>
          </cell>
          <cell r="AL38" t="str">
            <v>Kashechewan Power Corporation</v>
          </cell>
        </row>
        <row r="39">
          <cell r="A39" t="str">
            <v>GENERAL SERVICE DEMAND BILLED (50 KW AND ABOVE) [GSD]</v>
          </cell>
          <cell r="I39" t="str">
            <v>Rate Rider for Deferral/Variance Account Disposition (2014) - effective until April 28, 2016</v>
          </cell>
          <cell r="AA39" t="str">
            <v>Meter dispute charge plus Measurement Canada fees (if meter found correct)</v>
          </cell>
          <cell r="AL39" t="str">
            <v>Kenora Hydro Electric Corporation Ltd.</v>
          </cell>
        </row>
        <row r="40">
          <cell r="A40" t="str">
            <v>GENERAL SERVICE ENERGY BILLED (LESS THAN 50 KW) [GSE-METERED]</v>
          </cell>
          <cell r="I40" t="str">
            <v>Rate Rider for Deferral/Variance Account Disposition (2014) - effective until April 30, 2015</v>
          </cell>
          <cell r="AA40" t="str">
            <v>Meter Interrogation Charge</v>
          </cell>
          <cell r="AL40" t="str">
            <v>Kingston Hydro Corporation</v>
          </cell>
        </row>
        <row r="41">
          <cell r="A41" t="str">
            <v>GENERAL SERVICE ENERGY BILLED (LESS THAN TO 50 KW) [GSE-UNMETERED]</v>
          </cell>
          <cell r="I41" t="str">
            <v>Rate Rider for Deferral/Variance Account Disposition (2014) - effective until Decembeer 31, 2015</v>
          </cell>
          <cell r="AA41" t="str">
            <v>Missed Service Appointment</v>
          </cell>
          <cell r="AL41" t="str">
            <v>Kitchener-Wilmot Hydro Inc.</v>
          </cell>
        </row>
        <row r="42">
          <cell r="A42" t="str">
            <v>GENERAL SERVICE EQUAL TO OR GREATER THAN 1,500 KW</v>
          </cell>
          <cell r="I42" t="str">
            <v>Rate Rider for Deferral/Variance Account Disposition (2014) - effective until December 30, 2015</v>
          </cell>
          <cell r="AA42" t="str">
            <v>Norfolk Pole Rentals – Billed</v>
          </cell>
          <cell r="AL42" t="str">
            <v>Lakefront Utilities Inc.</v>
          </cell>
        </row>
        <row r="43">
          <cell r="A43" t="str">
            <v>GENERAL SERVICE EQUAL TO OR GREATER THAN 1,500 KW - INTERVAL METERED</v>
          </cell>
          <cell r="I43" t="str">
            <v>Rate Rider for Deferral/Variance Account Disposition (2014) - effective until December 31, 2014</v>
          </cell>
          <cell r="AA43" t="str">
            <v>Optional Interval/TOU Meter charge $/month</v>
          </cell>
          <cell r="AL43" t="str">
            <v>Lakeland Power Distribution Ltd.</v>
          </cell>
        </row>
        <row r="44">
          <cell r="A44" t="str">
            <v>GENERAL SERVICE GREATER THAN 1,000 KW</v>
          </cell>
          <cell r="I44" t="str">
            <v>Rate Rider for Deferral/Variance Account Disposition (2014) - effective until December 31, 2015</v>
          </cell>
          <cell r="AA44" t="str">
            <v>Overtime Locate</v>
          </cell>
          <cell r="AL44" t="str">
            <v>London Hydro Inc.</v>
          </cell>
        </row>
        <row r="45">
          <cell r="A45" t="str">
            <v>GENERAL SERVICE GREATER THAN 50 kW - WMP</v>
          </cell>
          <cell r="I45" t="str">
            <v>Rate Rider for Deferral/Variance Account Dispositon (2012) - effective until April 30, 2016</v>
          </cell>
          <cell r="AA45" t="str">
            <v>Owner Requested Disconnection/Reconnection – after regular hours</v>
          </cell>
          <cell r="AL45" t="str">
            <v>Midland Power Utility Corporation</v>
          </cell>
        </row>
        <row r="46">
          <cell r="A46" t="str">
            <v>GENERAL SERVICE INTERMEDIATE 1,000 TO 4,999 KW</v>
          </cell>
          <cell r="I46" t="str">
            <v>Rate Rider for Disposition of Accounting Changes Under CGAAP Account 1576 - effective until April 30, 2016</v>
          </cell>
          <cell r="AA46" t="str">
            <v>Owner Requested Disconnection/Reconnection – during regular hours</v>
          </cell>
          <cell r="AL46" t="str">
            <v>Milton Hydro Distribution inc.</v>
          </cell>
        </row>
        <row r="47">
          <cell r="A47" t="str">
            <v>GENERAL SERVICE INTERMEDIATE RATE CLASS 1,000 TO 4,999 KW (FORMERLY GENERAL SERVICE &gt; 50 KW CUSTOMERS)</v>
          </cell>
          <cell r="I47" t="str">
            <v>Rate Rider for Disposition of Deferral/Variance Accounts (2010) - effective until December 31, 2014</v>
          </cell>
          <cell r="AA47" t="str">
            <v>Returned cheque (plus bank charges)</v>
          </cell>
          <cell r="AL47" t="str">
            <v>Newmarket - Tay Power Distribution Ltd.</v>
          </cell>
        </row>
        <row r="48">
          <cell r="A48" t="str">
            <v>GENERAL SERVICE INTERMEDIATE RATE CLASS 1,000 TO 4,999 KW (FORMERLY LARGE USE CUSTOMERS)</v>
          </cell>
          <cell r="I48" t="str">
            <v>Rate Rider for Disposition of Deferral/Variance Accounts (2011) - effective until April 30, 2015</v>
          </cell>
          <cell r="AA48" t="str">
            <v>Rural system expansion / line connection fee</v>
          </cell>
          <cell r="AL48" t="str">
            <v>Niagara Peninsula Energy Inc.</v>
          </cell>
        </row>
        <row r="49">
          <cell r="A49" t="str">
            <v>GENERAL SERVICE LESS THAN 50 KW</v>
          </cell>
          <cell r="I49" t="str">
            <v>Rate Rider for Disposition of Deferral/Variance Accounts (2011) - effective until April 30, 2016</v>
          </cell>
          <cell r="AA49" t="str">
            <v>Same Day Open Trench</v>
          </cell>
          <cell r="AL49" t="str">
            <v>Niagara-on-the-Lake Hydro Inc.</v>
          </cell>
        </row>
        <row r="50">
          <cell r="A50" t="str">
            <v>GENERAL SERVICE LESS THAN 50 KW - SINGLE PHASE ENERGY-BILLED [G1]</v>
          </cell>
          <cell r="I50" t="str">
            <v>Rate Rider for Disposition of Deferral/Variance Accounts (2012) - effective until April 30, 2014</v>
          </cell>
          <cell r="AA50" t="str">
            <v>Scheduled Day Open Trench</v>
          </cell>
          <cell r="AL50" t="str">
            <v>Norfolk Power Distribution Inc.</v>
          </cell>
        </row>
        <row r="51">
          <cell r="A51" t="str">
            <v>GENERAL SERVICE LESS THAN 50 KW - THREE PHASE ENERGY-BILLED [G3]</v>
          </cell>
          <cell r="I51" t="str">
            <v>Rate Rider for Disposition of Deferral/Variance Accounts (2012) - effective until April 30, 2015</v>
          </cell>
          <cell r="AA51" t="str">
            <v>Service call – after regular hours</v>
          </cell>
          <cell r="AL51" t="str">
            <v>North Bay Hydro Distribution Limited</v>
          </cell>
        </row>
        <row r="52">
          <cell r="A52" t="str">
            <v>GENERAL SERVICE LESS THAN 50 KW - TRANSMISSION CLASS ENERGY-BILLED [T]</v>
          </cell>
          <cell r="I52" t="str">
            <v>Rate Rider for Disposition of Deferral/Variance Accounts (2012) - effective until April 30, 2016</v>
          </cell>
          <cell r="AA52" t="str">
            <v>Service call – customer owned equipment</v>
          </cell>
          <cell r="AL52" t="str">
            <v>Northern Ontario Wires Inc.</v>
          </cell>
        </row>
        <row r="53">
          <cell r="A53" t="str">
            <v>GENERAL SERVICE LESS THAN 50 KW - URBAN ENERGY-BILLED [UG]</v>
          </cell>
          <cell r="I53" t="str">
            <v>Rate Rider for Disposition of Deferral/Variance Accounts (2012) - effective until August 31, 2014</v>
          </cell>
          <cell r="AA53" t="str">
            <v>Service Call – Customer-owned Equipment – After Regular Hours</v>
          </cell>
          <cell r="AL53" t="str">
            <v>Oakville Hydro Electricity Distribution Inc.</v>
          </cell>
        </row>
        <row r="54">
          <cell r="A54" t="str">
            <v>GENERAL SERVICE SINGLE PHASE - G1</v>
          </cell>
          <cell r="I54" t="str">
            <v>Rate Rider for Disposition of Deferral/Variance Accounts (2012) - effective until December 31, 2015</v>
          </cell>
          <cell r="AA54" t="str">
            <v>Service Call – Customer-owned Equipment – During Regular Hours</v>
          </cell>
          <cell r="AL54" t="str">
            <v>Orangeville Hydro Limited</v>
          </cell>
        </row>
        <row r="55">
          <cell r="A55" t="str">
            <v>GENERAL SERVICE THREE PHASE - G3</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cell r="AL55" t="str">
            <v>Orillia Power Distribution Corporation</v>
          </cell>
        </row>
        <row r="56">
          <cell r="A56" t="str">
            <v>INTERMEDIATE USERS</v>
          </cell>
          <cell r="I56" t="str">
            <v>Rate Rider for Disposition of Deferral/Variance Accounts (2012) – effective until December 31, 2016 Applicable only in the former service area of Clinton Power</v>
          </cell>
          <cell r="AA56" t="str">
            <v>Service Layout - Commercial</v>
          </cell>
          <cell r="AL56" t="str">
            <v>Oshawa PUC Networks Inc.</v>
          </cell>
        </row>
        <row r="57">
          <cell r="A57" t="str">
            <v>INTERMEDIATE WITH SELF GENERATION</v>
          </cell>
          <cell r="I57" t="str">
            <v>Rate Rider for Disposition of Deferral/Variance Accounts (2012) - effective until January 31, 2014</v>
          </cell>
          <cell r="AA57" t="str">
            <v>Service Layout - ResidentiaI</v>
          </cell>
          <cell r="AL57" t="str">
            <v>Ottawa River Power Corporation</v>
          </cell>
        </row>
        <row r="58">
          <cell r="A58" t="str">
            <v>LARGE USE</v>
          </cell>
          <cell r="I58" t="str">
            <v>Rate Rider for Disposition of Deferral/Variance Accounts (2012) - effective until June 30, 2014</v>
          </cell>
          <cell r="AA58" t="str">
            <v>Special Billing Service (sub-metering charge per meter)</v>
          </cell>
          <cell r="AL58" t="str">
            <v>Parry Sound Power Corporation</v>
          </cell>
        </row>
        <row r="59">
          <cell r="A59" t="str">
            <v>LARGE USE - 3TS</v>
          </cell>
          <cell r="I59" t="str">
            <v>Rate Rider for Disposition of Deferral/Variance Accounts (2013) - Applicable only to Wholesale Market Participants - effective until April 30, 2015</v>
          </cell>
          <cell r="AA59" t="str">
            <v>Special meter reads</v>
          </cell>
          <cell r="AL59" t="str">
            <v>Peterborough Distribution Incorporated</v>
          </cell>
        </row>
        <row r="60">
          <cell r="A60" t="str">
            <v>LARGE USE - FORD ANNEX</v>
          </cell>
          <cell r="I60" t="str">
            <v>Rate Rider for Disposition of Deferral/Variance Accounts (2013) - effective until April 30, 2014</v>
          </cell>
          <cell r="AA60" t="str">
            <v>Specific Charge for Access to the Power Poles - $/pole/year</v>
          </cell>
          <cell r="AL60" t="str">
            <v>PowerStream Inc.</v>
          </cell>
        </row>
        <row r="61">
          <cell r="A61" t="str">
            <v>LARGE USE - REGULAR</v>
          </cell>
          <cell r="I61" t="str">
            <v>Rate Rider for Disposition of Deferral/Variance Accounts (2013) - effective until April 30, 2015</v>
          </cell>
          <cell r="AA61" t="str">
            <v>Specific Charge for Bell Canada Access to the Power Poles – per pole/year</v>
          </cell>
          <cell r="AL61" t="str">
            <v>PUC Distribution Inc.</v>
          </cell>
        </row>
        <row r="62">
          <cell r="A62" t="str">
            <v>LARGE USE &gt; 5000 KW</v>
          </cell>
          <cell r="I62" t="str">
            <v>Rate Rider for Disposition of Deferral/Variance Accounts (2013) - effective until April 30, 2015, not applicable to Wholesale Market Participants</v>
          </cell>
          <cell r="AA62" t="str">
            <v>Switching for company maintenance – Charge based on Time and Materials</v>
          </cell>
          <cell r="AL62" t="str">
            <v>Renfrew Hydro Inc.</v>
          </cell>
        </row>
        <row r="63">
          <cell r="A63" t="str">
            <v>microFIT</v>
          </cell>
          <cell r="I63" t="str">
            <v>Rate Rider for Disposition of Deferral/Variance Accounts (2013) - effective until April 30, 2017</v>
          </cell>
          <cell r="AA63" t="str">
            <v>Temporary Service – Install &amp; remove – overhead – no transformer</v>
          </cell>
          <cell r="AL63" t="str">
            <v>Rideau St. Lawrence Distribution Inc.</v>
          </cell>
        </row>
        <row r="64">
          <cell r="A64" t="str">
            <v>RESIDENTIAL</v>
          </cell>
          <cell r="I64" t="str">
            <v>Rate Rider for Disposition of Deferral/Variance Accounts (2013) - effective until August 31, 2014</v>
          </cell>
          <cell r="AA64" t="str">
            <v>Temporary Service – Install &amp; remove – overhead – with transformer</v>
          </cell>
          <cell r="AL64" t="str">
            <v>Sioux Lookout Hydro Inc.</v>
          </cell>
        </row>
        <row r="65">
          <cell r="A65" t="str">
            <v>RESIDENTIAL - HENSALL</v>
          </cell>
          <cell r="I65" t="str">
            <v>Rate Rider for Disposition of Deferral/Variance Accounts (2013) - effective until December 31, 2014</v>
          </cell>
          <cell r="AA65" t="str">
            <v>Temporary Service – Install &amp; remove – underground – no transformer</v>
          </cell>
          <cell r="AL65" t="str">
            <v>St. Thomas Energy Inc.</v>
          </cell>
        </row>
        <row r="66">
          <cell r="A66" t="str">
            <v>RESIDENTIAL - HIGH DENSITY [R1]</v>
          </cell>
          <cell r="I66" t="str">
            <v>Rate Rider for Disposition of Deferral/Variance Accounts (2013) - effective until May 31, 2014</v>
          </cell>
          <cell r="AA66" t="str">
            <v>Temporary service install &amp; remove – overhead – no transformer</v>
          </cell>
          <cell r="AL66" t="str">
            <v>Thunder Bay Hydro Electricity Distribution Inc.</v>
          </cell>
        </row>
        <row r="67">
          <cell r="A67" t="str">
            <v>RESIDENTIAL - LOW DENSITY [R2]</v>
          </cell>
          <cell r="I67" t="str">
            <v>Rate Rider for Disposition of Deferred PILs Variance Account 1562 - effective until March 31, 2016</v>
          </cell>
          <cell r="AA67" t="str">
            <v>Temporary Service Install &amp; Remove – Overhead – With Transformer</v>
          </cell>
          <cell r="AL67" t="str">
            <v>Tillsonburg Hydro Inc.</v>
          </cell>
        </row>
        <row r="68">
          <cell r="A68" t="str">
            <v>RESIDENTIAL - MEDIUM DENSITY [R1]</v>
          </cell>
          <cell r="I68" t="str">
            <v>Rate Rider for Disposition of Deferred PILs Variance Account 1562 (2012) - effective until April 30, 2015</v>
          </cell>
          <cell r="AA68" t="str">
            <v>Temporary Service Install &amp; Remove – Underground – No Transformer</v>
          </cell>
          <cell r="AL68" t="str">
            <v>Toronto Hydro-Electric System Limited</v>
          </cell>
        </row>
        <row r="69">
          <cell r="A69" t="str">
            <v>RESIDENTIAL - NORMAL DENSITY [R2]</v>
          </cell>
          <cell r="I69" t="str">
            <v>Rate Rider for Disposition of Deferred PILs Variance Account 1562 (2012) - effective until April 30, 2016</v>
          </cell>
          <cell r="AA69" t="str">
            <v>Temporary service installation and removal – overhead – no transformer</v>
          </cell>
          <cell r="AL69" t="str">
            <v>Veridian Connections Inc.</v>
          </cell>
        </row>
        <row r="70">
          <cell r="A70" t="str">
            <v>RESIDENTIAL - TIME OF USE</v>
          </cell>
          <cell r="I70" t="str">
            <v>Rate Rider for Disposition of Deferred PILs Variance Account 1562 (2nd Installment - 2012) - effective until April 30, 2016</v>
          </cell>
          <cell r="AA70" t="str">
            <v>Temporary service installation and removal – overhead – with transformer</v>
          </cell>
          <cell r="AL70" t="str">
            <v>Wasaga Distribution Inc.</v>
          </cell>
        </row>
        <row r="71">
          <cell r="A71" t="str">
            <v>RESIDENTIAL - URBAN [UR]</v>
          </cell>
          <cell r="I71" t="str">
            <v>Rate Rider for Disposition of Deferred PILs Variance Account 1562 (per connection) (2012) - effective until April 30, 2015</v>
          </cell>
          <cell r="AA71" t="str">
            <v>Temporary service installation and removal – underground – no transformer</v>
          </cell>
          <cell r="AL71" t="str">
            <v>Waterloo North Hydro Inc.</v>
          </cell>
        </row>
        <row r="72">
          <cell r="A72" t="str">
            <v>RESIDENTIAL REGULAR</v>
          </cell>
          <cell r="I72" t="str">
            <v>Rate Rider for Disposition of Deferred PILs Variance Account 1562 (per connection) (2012) - effective until April 30, 2016</v>
          </cell>
          <cell r="AL72" t="str">
            <v>Welland Hydro-Electric System Corp.</v>
          </cell>
        </row>
        <row r="73">
          <cell r="A73" t="str">
            <v>RESIDENTIAL SUBURBAN</v>
          </cell>
          <cell r="I73" t="str">
            <v>Rate Rider for Disposition of Global Adjustment Sub-Account (2011) - effective until April 30, 2015 Applicable only for Non-RPP Customers</v>
          </cell>
          <cell r="AL73" t="str">
            <v>Wellington North Power Inc.</v>
          </cell>
        </row>
        <row r="74">
          <cell r="A74" t="str">
            <v>RESIDENTIAL SUBURBAN SEASONAL</v>
          </cell>
          <cell r="I74" t="str">
            <v>Rate Rider for Disposition of Global Adjustment Sub-Account (2011) - effective until April 30, 2016 Applicable only for Non-RPP Customers</v>
          </cell>
          <cell r="AL74" t="str">
            <v>West Coast Huron Energy Inc.</v>
          </cell>
        </row>
        <row r="75">
          <cell r="A75" t="str">
            <v>RESIDENTIAL SUBURBAN YEAR ROUND</v>
          </cell>
          <cell r="I75" t="str">
            <v>Rate Rider for Disposition of Global Adjustment Sub-Account (2012) - effective until April 30, 2014 Applicable only for Non-RPP Customers</v>
          </cell>
          <cell r="AL75" t="str">
            <v>West Perth Power Inc.</v>
          </cell>
        </row>
        <row r="76">
          <cell r="A76" t="str">
            <v>RESIDENTIAL URBAN</v>
          </cell>
          <cell r="I76" t="str">
            <v>Rate Rider for Disposition of Global Adjustment Sub-Account (2012) - effective until April 30, 2015 Applicable only for Non-RPP Customers</v>
          </cell>
          <cell r="AL76" t="str">
            <v>Westario Power Inc.</v>
          </cell>
        </row>
        <row r="77">
          <cell r="A77" t="str">
            <v>RESIDENTIAL URBAN YEAR-ROUND</v>
          </cell>
          <cell r="I77" t="str">
            <v>Rate Rider for Disposition of Global Adjustment Sub-Account (2012) - effective until April 30, 2015 Applicatble only for Non-RPP Customers</v>
          </cell>
          <cell r="AL77" t="str">
            <v>Whitby Hydro Electric Corporation</v>
          </cell>
        </row>
        <row r="78">
          <cell r="A78" t="str">
            <v>SEASONAL RESIDENTIAL</v>
          </cell>
          <cell r="I78" t="str">
            <v>Rate Rider for Disposition of Global Adjustment Sub-Account (2012) - effective until April 30, 2016 Applicable only for Non-RPP Customers</v>
          </cell>
          <cell r="AL78" t="str">
            <v>Woodstock Hydro Services Inc.</v>
          </cell>
        </row>
        <row r="79">
          <cell r="A79" t="str">
            <v>SEASONAL RESIDENTIAL - HIGH DENSITY [R3]</v>
          </cell>
          <cell r="I79" t="str">
            <v>Rate Rider for Disposition of Global Adjustment Sub-Account (2012) - effective until January 31, 2014. Applicable only for Non-RPP Customers</v>
          </cell>
        </row>
        <row r="80">
          <cell r="A80" t="str">
            <v>SEASONAL RESIDENTIAL - NORMAL DENSITY [R4]</v>
          </cell>
          <cell r="I80" t="str">
            <v>Rate Rider for Disposition of Global Adjustment Sub-Account (2012) - effective until June 30, 2014 Applicable only for Non-RPP Customers</v>
          </cell>
        </row>
        <row r="81">
          <cell r="A81" t="str">
            <v>SENTINEL LIGHTING</v>
          </cell>
          <cell r="I81" t="str">
            <v>Rate Rider for Disposition of Global Adjustment Sub-Account (2012) Applicable only for Non-RPP Customers - effective until August 31, 2014</v>
          </cell>
        </row>
        <row r="82">
          <cell r="A82" t="str">
            <v>SMALL COMMERCIAL AND USL - PER CONNECTION</v>
          </cell>
          <cell r="I82" t="str">
            <v>Rate Rider for Disposition of Global Adjustment Sub-Account (2012) Applicable only to Non-RPP Customers - effective until August 31, 2014</v>
          </cell>
        </row>
        <row r="83">
          <cell r="A83" t="str">
            <v>SMALL COMMERCIAL AND USL - PER METER</v>
          </cell>
          <cell r="I83" t="str">
            <v>Rate Rider for Disposition of Global Adjustment Sub-Account (2013) - effective until April 30, 2014 Applicable only for Non-RPP Customers</v>
          </cell>
        </row>
        <row r="84">
          <cell r="A84" t="str">
            <v>STANDARD A GENERAL SERVICE AIR ACCESS</v>
          </cell>
          <cell r="I84" t="str">
            <v>Rate Rider for Disposition of Global Adjustment Sub-Account (2013) - effective until April 30, 2015 Applicable only for Non-RPP Customers</v>
          </cell>
        </row>
        <row r="85">
          <cell r="A85" t="str">
            <v>STANDARD A GENERAL SERVICE ROAD/RAIL</v>
          </cell>
          <cell r="I85" t="str">
            <v>Rate Rider for Disposition of Global Adjustment Sub-Account (2013) - effective until April 30, 2015 Applicable only for Non-RPP Customers and excluding Wholesale Market Participants</v>
          </cell>
        </row>
        <row r="86">
          <cell r="A86" t="str">
            <v>STANDARD A GRID CONNECTED</v>
          </cell>
          <cell r="I86" t="str">
            <v>Rate Rider for Disposition of Global Adjustment Sub-Account (2013) - effective until April 30, 2017 Applicable only for Non-RPP Customers</v>
          </cell>
        </row>
        <row r="87">
          <cell r="A87" t="str">
            <v>STANDARD A RESIDENTIAL AIR ACCESS</v>
          </cell>
          <cell r="I87" t="str">
            <v>Rate Rider For Disposition of Global Adjustment Sub-Account (2013) - effective until August 31, 2014 Applicable only for Non-RPP Customers</v>
          </cell>
        </row>
        <row r="88">
          <cell r="A88" t="str">
            <v>STANDARD A RESIDENTIAL ROAD/RAIL</v>
          </cell>
          <cell r="I88" t="str">
            <v>Rate Rider for Disposition of Global Adjustment Sub-Account (2013) - effective until December 31, 2014 Applicable only for Non-RPP Customers</v>
          </cell>
        </row>
        <row r="89">
          <cell r="A89" t="str">
            <v>STANDBY - GENERAL SERVICE 1,000 - 5,000 KW</v>
          </cell>
          <cell r="I89" t="str">
            <v>Rate Rider for Disposition of Global Adjustment Sub-Account (2013) - effective until May 31, 2014 Applicable only for Non-RPP Customers</v>
          </cell>
        </row>
        <row r="90">
          <cell r="A90" t="str">
            <v>STANDBY - GENERAL SERVICE 50 - 1,000 KW</v>
          </cell>
          <cell r="I90" t="str">
            <v>Rate Rider for Disposition of Global Adjustment Sub-Account (2014) - effective until December 31, 2014. Applicable only for Non-RPP - Class B Customers</v>
          </cell>
        </row>
        <row r="91">
          <cell r="A91" t="str">
            <v>STANDBY - LARGE USE</v>
          </cell>
          <cell r="I91" t="str">
            <v>Rate Rider for Disposition of Global Adjustment Sub-Account (2014) - effective until December 31, 2014. Applicable only for Non-RPP Customers</v>
          </cell>
        </row>
        <row r="92">
          <cell r="A92" t="str">
            <v>STANDBY DISTRIBUTION SERVICE</v>
          </cell>
          <cell r="I92" t="str">
            <v>Rate Rider for Disposition of Global Adjustment Sub-Account (2014) - effective until December 31, 2014. Applicable only for Non-RPP Customers - Class A Customers</v>
          </cell>
        </row>
        <row r="93">
          <cell r="A93" t="str">
            <v>STANDBY POWER</v>
          </cell>
          <cell r="I93" t="str">
            <v>Rate Rider for Disposition of Global Adjustment Sub-Account (2014) - effective until December 31, 2014. Applicable only for Non-RPP Customers - Interval Metered</v>
          </cell>
        </row>
        <row r="94">
          <cell r="A94" t="str">
            <v>STANDBY POWER - APPROVED ON AN INTERIM BASIS</v>
          </cell>
          <cell r="I94" t="str">
            <v>Rate Rider for Disposition of Global Adjustment Sub-Account (2014) - effective until December 31, 2014. Applicable only for Non-RPP Customers - Non Interval Metered</v>
          </cell>
        </row>
        <row r="95">
          <cell r="A95" t="str">
            <v>STANDBY POWER GENERAL SERVICE 1,500 TO 4,999 KW</v>
          </cell>
          <cell r="I95" t="str">
            <v>Rate Rider for Disposition of Post Retirement Actuarial Gain - effective until March 31, 2025</v>
          </cell>
        </row>
        <row r="96">
          <cell r="A96" t="str">
            <v>STANDBY POWER GENERAL SERVICE 50 TO 1,499 KW</v>
          </cell>
          <cell r="I96" t="str">
            <v>Rate Rider for Disposition of Residual Hisotrical Smart Meter Costs - effective until April 30, 2015</v>
          </cell>
        </row>
        <row r="97">
          <cell r="A97" t="str">
            <v>STANDBY POWER GENERAL SERVICE LARGE USE</v>
          </cell>
          <cell r="I97" t="str">
            <v>Rate Rider for Disposition of Residual Hisotrical Smart Meter Costs - effective until April 30, 2017</v>
          </cell>
        </row>
        <row r="98">
          <cell r="A98" t="str">
            <v>STREET LIGHTING</v>
          </cell>
          <cell r="I98" t="str">
            <v>Rate Rider for Disposition of Residual Historical Smart Meter Costs - effective until April 30, 2014</v>
          </cell>
        </row>
        <row r="99">
          <cell r="A99" t="str">
            <v>SUB TRANSMISSION [ST]</v>
          </cell>
          <cell r="I99" t="str">
            <v>Rate Rider for Disposition of Residual Historical Smart Meter Costs - effective until April 30, 2016</v>
          </cell>
        </row>
        <row r="100">
          <cell r="A100" t="str">
            <v>UNMETERED SCATTERED LOAD</v>
          </cell>
          <cell r="I100" t="str">
            <v>Rate Rider for Disposition of Residual Historical Smart Meter Costs - effective until August 31, 2014</v>
          </cell>
        </row>
        <row r="101">
          <cell r="A101" t="str">
            <v>URBAN GENERAL SERVICE DEMAND BILLED (50 KW AND ABOVE) [UGD]</v>
          </cell>
          <cell r="I101" t="str">
            <v>Rate Rider for Disposition of Residual Historical Smart Meter Costs - effective until August 31, 2015</v>
          </cell>
        </row>
        <row r="102">
          <cell r="A102" t="str">
            <v>URBAN GENERAL SERVICE ENERGY BILLED (LESS THAN 50 KW) [UGE]</v>
          </cell>
          <cell r="I102" t="str">
            <v>Rate Rider for Disposition of Residual Historical Smart Meter Costs - effective until December 31, 2014</v>
          </cell>
        </row>
        <row r="103">
          <cell r="A103" t="str">
            <v>WESTPORT SEWAGE TREATMENT PLANT</v>
          </cell>
          <cell r="I103" t="str">
            <v>Rate Rider for Disposition of Residual Historical Smart Meter Costs – effective until December 31, 2014</v>
          </cell>
        </row>
        <row r="104">
          <cell r="A104" t="str">
            <v>YEAR-ROUND RESIDENTIAL - R2</v>
          </cell>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9"/>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for Audit Binder"/>
      <sheetName val="Cover Page"/>
      <sheetName val="FO Highlights (cons.)"/>
      <sheetName val="FO P&amp;L (consolidated)"/>
      <sheetName val="FO SCF (consolidated)"/>
      <sheetName val="BS Grouping Schedules"/>
      <sheetName val="FO BS (consolidated)"/>
      <sheetName val="FO - P&amp;L(non-consolidated)"/>
      <sheetName val="FO - SCFP (non-consolidated)"/>
      <sheetName val="FO - BS (non-consolidated)"/>
      <sheetName val="CNP Inc. - P&amp;L"/>
      <sheetName val="CNP Inc. - SCFP"/>
      <sheetName val="CNP Inc. - BS"/>
      <sheetName val="CE - P&amp;L"/>
      <sheetName val="CE - SCFP"/>
      <sheetName val="CE - BS"/>
      <sheetName val="Appendices"/>
      <sheetName val="Energy Sold  -  MWh"/>
      <sheetName val="Module1"/>
      <sheetName val="Energy Sold - $"/>
      <sheetName val="FO-Service Quality Report "/>
      <sheetName val="Budget 2006 - FON CONSOLIDATED"/>
      <sheetName val="Budget 2006 - FON Non-cons."/>
      <sheetName val="Budget 2006 - CNP INC."/>
      <sheetName val="Budget 2006 - Cornwall Electric"/>
      <sheetName val="1161557- BS"/>
      <sheetName val="1161557 - P&amp;L"/>
      <sheetName val="Adjustments to GL"/>
      <sheetName val="Import Cost Centres"/>
      <sheetName val="Consolidation Eliminations"/>
      <sheetName val="Consolidation Elimin-Prev.Yr."/>
      <sheetName val="Segment Eliminations"/>
      <sheetName val="Segmentation-Balance Sheet"/>
      <sheetName val="Segmentation-Income Statement"/>
      <sheetName val="IS Grouping Schedules"/>
      <sheetName val="Rev.Grouping by Cust.Class"/>
      <sheetName val="DATA"/>
      <sheetName val="Asset Recap"/>
      <sheetName val="January 2006 Worksheet"/>
      <sheetName val="2006 - January - Monthl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Highlights (cons.)"/>
      <sheetName val="P&amp;L (cons.)"/>
      <sheetName val="SCFP (cons.)"/>
      <sheetName val="BS (cons.)"/>
      <sheetName val="Comparative P&amp;L (non-cons.)"/>
      <sheetName val="Ret.Earnings "/>
      <sheetName val="SCFP (non-cons.)"/>
      <sheetName val="BS (non-cons.)"/>
      <sheetName val="P&amp;L - Cowley Ridge"/>
      <sheetName val="SCFP - Cowley Ridge"/>
      <sheetName val="BS - Cowley Ridge"/>
      <sheetName val="Appendices"/>
      <sheetName val="Energy Sold - MWh"/>
      <sheetName val="Energy Sold - $"/>
      <sheetName val="Module1"/>
      <sheetName val="Highlights (non-cons.)"/>
      <sheetName val="CowleyProd.Chart"/>
      <sheetName val="Fin"/>
      <sheetName val="CRP - #10"/>
      <sheetName val="CNWPCI - #11"/>
      <sheetName val="Newco - #12"/>
      <sheetName val="DATA"/>
      <sheetName val="Expenses - Sched 1"/>
      <sheetName val="Expenses - Sched 2"/>
      <sheetName val="1998 Budget"/>
      <sheetName val="Bud"/>
      <sheetName val="Energy Sold - MWh 97"/>
      <sheetName val="May 99 Worksheets"/>
      <sheetName val="9905 - FORTIS MONTHLY FORMA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5">
          <cell r="A5" t="str">
            <v>###.##-4591-##/####</v>
          </cell>
          <cell r="B5">
            <v>0</v>
          </cell>
          <cell r="C5">
            <v>29138</v>
          </cell>
          <cell r="D5">
            <v>0</v>
          </cell>
          <cell r="E5">
            <v>84990</v>
          </cell>
          <cell r="F5">
            <v>-84990</v>
          </cell>
          <cell r="G5">
            <v>103202.5</v>
          </cell>
          <cell r="H5">
            <v>0</v>
          </cell>
        </row>
        <row r="6">
          <cell r="A6" t="str">
            <v>###.##-4623-##/####</v>
          </cell>
          <cell r="B6">
            <v>0</v>
          </cell>
          <cell r="C6">
            <v>0</v>
          </cell>
          <cell r="D6">
            <v>0</v>
          </cell>
          <cell r="E6">
            <v>0</v>
          </cell>
          <cell r="F6">
            <v>0</v>
          </cell>
          <cell r="G6">
            <v>0</v>
          </cell>
          <cell r="H6">
            <v>0</v>
          </cell>
        </row>
        <row r="7">
          <cell r="A7" t="str">
            <v>###.##-4632-##/####</v>
          </cell>
          <cell r="B7">
            <v>0</v>
          </cell>
          <cell r="C7">
            <v>0</v>
          </cell>
          <cell r="D7">
            <v>0</v>
          </cell>
          <cell r="E7">
            <v>0</v>
          </cell>
          <cell r="F7">
            <v>0</v>
          </cell>
          <cell r="G7">
            <v>0</v>
          </cell>
          <cell r="H7">
            <v>0</v>
          </cell>
        </row>
        <row r="8">
          <cell r="A8" t="str">
            <v>101.01-####-##/####</v>
          </cell>
          <cell r="B8">
            <v>0</v>
          </cell>
          <cell r="C8">
            <v>-1197.9100000000001</v>
          </cell>
          <cell r="D8">
            <v>58972155.240000002</v>
          </cell>
          <cell r="E8">
            <v>57399832.170000002</v>
          </cell>
          <cell r="F8">
            <v>1572323.07</v>
          </cell>
          <cell r="G8">
            <v>3897726.29</v>
          </cell>
          <cell r="H8">
            <v>58973053.670000002</v>
          </cell>
        </row>
        <row r="9">
          <cell r="A9" t="str">
            <v>101.01-301#-##/####</v>
          </cell>
          <cell r="B9">
            <v>0</v>
          </cell>
          <cell r="C9">
            <v>-1197.9100000000001</v>
          </cell>
          <cell r="D9">
            <v>147773.88</v>
          </cell>
          <cell r="E9">
            <v>195135.53</v>
          </cell>
          <cell r="F9">
            <v>-47361.65</v>
          </cell>
          <cell r="G9">
            <v>-28749.84</v>
          </cell>
          <cell r="H9">
            <v>148672.31</v>
          </cell>
        </row>
        <row r="10">
          <cell r="A10" t="str">
            <v>101.01-301#-##/9997</v>
          </cell>
          <cell r="B10">
            <v>0</v>
          </cell>
          <cell r="C10">
            <v>0</v>
          </cell>
          <cell r="D10">
            <v>0</v>
          </cell>
          <cell r="E10">
            <v>0</v>
          </cell>
          <cell r="F10">
            <v>4922.1499999999996</v>
          </cell>
          <cell r="G10">
            <v>0</v>
          </cell>
          <cell r="H10">
            <v>4922.1499999999996</v>
          </cell>
        </row>
        <row r="11">
          <cell r="A11" t="str">
            <v>101.01-301#-##/9998</v>
          </cell>
          <cell r="B11">
            <v>0</v>
          </cell>
          <cell r="C11">
            <v>1197.9100000000001</v>
          </cell>
          <cell r="D11">
            <v>898.43</v>
          </cell>
          <cell r="E11">
            <v>5989.55</v>
          </cell>
          <cell r="F11">
            <v>52283.8</v>
          </cell>
          <cell r="G11">
            <v>14374.92</v>
          </cell>
          <cell r="H11">
            <v>57374.92</v>
          </cell>
        </row>
        <row r="12">
          <cell r="A12" t="str">
            <v>101.01-301#-##/9999</v>
          </cell>
          <cell r="B12">
            <v>0</v>
          </cell>
          <cell r="C12">
            <v>0</v>
          </cell>
          <cell r="D12">
            <v>0</v>
          </cell>
          <cell r="E12">
            <v>0</v>
          </cell>
          <cell r="F12">
            <v>0</v>
          </cell>
          <cell r="G12">
            <v>0</v>
          </cell>
          <cell r="H12">
            <v>0</v>
          </cell>
        </row>
        <row r="13">
          <cell r="A13" t="str">
            <v>101.01-320#-##/####</v>
          </cell>
          <cell r="B13">
            <v>0</v>
          </cell>
          <cell r="C13">
            <v>0</v>
          </cell>
          <cell r="D13">
            <v>0</v>
          </cell>
          <cell r="E13">
            <v>0</v>
          </cell>
          <cell r="F13">
            <v>0</v>
          </cell>
          <cell r="G13">
            <v>0</v>
          </cell>
          <cell r="H13">
            <v>0</v>
          </cell>
        </row>
        <row r="14">
          <cell r="A14" t="str">
            <v>101.01-320#-##/9997</v>
          </cell>
          <cell r="B14">
            <v>0</v>
          </cell>
          <cell r="C14">
            <v>0</v>
          </cell>
          <cell r="D14">
            <v>0</v>
          </cell>
          <cell r="E14">
            <v>0</v>
          </cell>
          <cell r="F14">
            <v>0</v>
          </cell>
          <cell r="G14">
            <v>0</v>
          </cell>
          <cell r="H14">
            <v>0</v>
          </cell>
        </row>
        <row r="15">
          <cell r="A15" t="str">
            <v>101.01-320#-##/9998</v>
          </cell>
          <cell r="B15">
            <v>0</v>
          </cell>
          <cell r="C15">
            <v>0</v>
          </cell>
          <cell r="D15">
            <v>0</v>
          </cell>
          <cell r="E15">
            <v>0</v>
          </cell>
          <cell r="F15">
            <v>0</v>
          </cell>
          <cell r="G15">
            <v>0</v>
          </cell>
          <cell r="H15">
            <v>0</v>
          </cell>
        </row>
        <row r="16">
          <cell r="A16" t="str">
            <v>101.01-320#-##/9999</v>
          </cell>
          <cell r="B16">
            <v>0</v>
          </cell>
          <cell r="C16">
            <v>0</v>
          </cell>
          <cell r="D16">
            <v>0</v>
          </cell>
          <cell r="E16">
            <v>0</v>
          </cell>
          <cell r="F16">
            <v>0</v>
          </cell>
          <cell r="G16">
            <v>0</v>
          </cell>
          <cell r="H16">
            <v>0</v>
          </cell>
        </row>
        <row r="17">
          <cell r="A17" t="str">
            <v>101.01-321#-##/####</v>
          </cell>
          <cell r="B17">
            <v>0</v>
          </cell>
          <cell r="C17">
            <v>0</v>
          </cell>
          <cell r="D17">
            <v>3171391.52</v>
          </cell>
          <cell r="E17">
            <v>3196171.54</v>
          </cell>
          <cell r="F17">
            <v>-24780.02</v>
          </cell>
          <cell r="G17">
            <v>0</v>
          </cell>
          <cell r="H17">
            <v>3171391.52</v>
          </cell>
        </row>
        <row r="18">
          <cell r="A18" t="str">
            <v>101.01-321#-##/9997</v>
          </cell>
          <cell r="B18">
            <v>0</v>
          </cell>
          <cell r="C18">
            <v>0</v>
          </cell>
          <cell r="D18">
            <v>0</v>
          </cell>
          <cell r="E18">
            <v>0</v>
          </cell>
          <cell r="F18">
            <v>0</v>
          </cell>
          <cell r="G18">
            <v>0</v>
          </cell>
          <cell r="H18">
            <v>0</v>
          </cell>
        </row>
        <row r="19">
          <cell r="A19" t="str">
            <v>101.01-321#-##/9998</v>
          </cell>
          <cell r="B19">
            <v>0</v>
          </cell>
          <cell r="C19">
            <v>0</v>
          </cell>
          <cell r="D19">
            <v>0</v>
          </cell>
          <cell r="E19">
            <v>0</v>
          </cell>
          <cell r="F19">
            <v>24780.02</v>
          </cell>
          <cell r="G19">
            <v>0</v>
          </cell>
          <cell r="H19">
            <v>24780.02</v>
          </cell>
        </row>
        <row r="20">
          <cell r="A20" t="str">
            <v>101.01-321#-##/9999</v>
          </cell>
          <cell r="B20">
            <v>0</v>
          </cell>
          <cell r="C20">
            <v>0</v>
          </cell>
          <cell r="D20">
            <v>0</v>
          </cell>
          <cell r="E20">
            <v>0</v>
          </cell>
          <cell r="F20">
            <v>0</v>
          </cell>
          <cell r="G20">
            <v>0</v>
          </cell>
          <cell r="H20">
            <v>0</v>
          </cell>
        </row>
        <row r="21">
          <cell r="A21" t="str">
            <v>101.01-322#-##/####</v>
          </cell>
          <cell r="B21">
            <v>0</v>
          </cell>
          <cell r="C21">
            <v>0</v>
          </cell>
          <cell r="D21">
            <v>1945235.75</v>
          </cell>
          <cell r="E21">
            <v>1945235.75</v>
          </cell>
          <cell r="F21">
            <v>0</v>
          </cell>
          <cell r="G21">
            <v>1188.48</v>
          </cell>
          <cell r="H21">
            <v>1945235.75</v>
          </cell>
        </row>
        <row r="22">
          <cell r="A22" t="str">
            <v>101.01-322#-##/9997</v>
          </cell>
          <cell r="B22">
            <v>0</v>
          </cell>
          <cell r="C22">
            <v>0</v>
          </cell>
          <cell r="D22">
            <v>0</v>
          </cell>
          <cell r="E22">
            <v>0</v>
          </cell>
          <cell r="F22">
            <v>0</v>
          </cell>
          <cell r="G22">
            <v>594.24</v>
          </cell>
          <cell r="H22">
            <v>0</v>
          </cell>
        </row>
        <row r="23">
          <cell r="A23" t="str">
            <v>101.01-322#-##/9998</v>
          </cell>
          <cell r="B23">
            <v>0</v>
          </cell>
          <cell r="C23">
            <v>0</v>
          </cell>
          <cell r="D23">
            <v>0</v>
          </cell>
          <cell r="E23">
            <v>0</v>
          </cell>
          <cell r="F23">
            <v>0</v>
          </cell>
          <cell r="G23">
            <v>0</v>
          </cell>
          <cell r="H23">
            <v>0</v>
          </cell>
        </row>
        <row r="24">
          <cell r="A24" t="str">
            <v>101.01-322#-##/9999</v>
          </cell>
          <cell r="B24">
            <v>0</v>
          </cell>
          <cell r="C24">
            <v>0</v>
          </cell>
          <cell r="D24">
            <v>0</v>
          </cell>
          <cell r="E24">
            <v>0</v>
          </cell>
          <cell r="F24">
            <v>0</v>
          </cell>
          <cell r="G24">
            <v>0</v>
          </cell>
          <cell r="H24">
            <v>0</v>
          </cell>
        </row>
        <row r="25">
          <cell r="A25" t="str">
            <v>101.01-323#-##/####</v>
          </cell>
          <cell r="B25">
            <v>0</v>
          </cell>
          <cell r="C25">
            <v>0</v>
          </cell>
          <cell r="D25">
            <v>3621174.58</v>
          </cell>
          <cell r="E25">
            <v>3621174.58</v>
          </cell>
          <cell r="F25">
            <v>0</v>
          </cell>
          <cell r="G25">
            <v>0</v>
          </cell>
          <cell r="H25">
            <v>3621174.58</v>
          </cell>
        </row>
        <row r="26">
          <cell r="A26" t="str">
            <v>101.01-323#-##/9997</v>
          </cell>
          <cell r="B26">
            <v>0</v>
          </cell>
          <cell r="C26">
            <v>0</v>
          </cell>
          <cell r="D26">
            <v>0</v>
          </cell>
          <cell r="E26">
            <v>0</v>
          </cell>
          <cell r="F26">
            <v>0</v>
          </cell>
          <cell r="G26">
            <v>0</v>
          </cell>
          <cell r="H26">
            <v>0</v>
          </cell>
        </row>
        <row r="27">
          <cell r="A27" t="str">
            <v>101.01-323#-##/9998</v>
          </cell>
          <cell r="B27">
            <v>0</v>
          </cell>
          <cell r="C27">
            <v>0</v>
          </cell>
          <cell r="D27">
            <v>0</v>
          </cell>
          <cell r="E27">
            <v>0</v>
          </cell>
          <cell r="F27">
            <v>0</v>
          </cell>
          <cell r="G27">
            <v>0</v>
          </cell>
          <cell r="H27">
            <v>0</v>
          </cell>
        </row>
        <row r="28">
          <cell r="A28" t="str">
            <v>101.01-323#-##/9999</v>
          </cell>
          <cell r="B28">
            <v>0</v>
          </cell>
          <cell r="C28">
            <v>0</v>
          </cell>
          <cell r="D28">
            <v>0</v>
          </cell>
          <cell r="E28">
            <v>0</v>
          </cell>
          <cell r="F28">
            <v>0</v>
          </cell>
          <cell r="G28">
            <v>0</v>
          </cell>
          <cell r="H28">
            <v>0</v>
          </cell>
        </row>
        <row r="29">
          <cell r="A29" t="str">
            <v>101.01-324#-##/####</v>
          </cell>
          <cell r="B29">
            <v>0</v>
          </cell>
          <cell r="C29">
            <v>0</v>
          </cell>
          <cell r="D29">
            <v>886755.45</v>
          </cell>
          <cell r="E29">
            <v>886755.45</v>
          </cell>
          <cell r="F29">
            <v>0</v>
          </cell>
          <cell r="G29">
            <v>0</v>
          </cell>
          <cell r="H29">
            <v>886755.45</v>
          </cell>
        </row>
        <row r="30">
          <cell r="A30" t="str">
            <v>101.01-324#-##/9997</v>
          </cell>
          <cell r="B30">
            <v>0</v>
          </cell>
          <cell r="C30">
            <v>0</v>
          </cell>
          <cell r="D30">
            <v>0</v>
          </cell>
          <cell r="E30">
            <v>0</v>
          </cell>
          <cell r="F30">
            <v>0</v>
          </cell>
          <cell r="G30">
            <v>0</v>
          </cell>
          <cell r="H30">
            <v>0</v>
          </cell>
        </row>
        <row r="31">
          <cell r="A31" t="str">
            <v>101.01-324#-##/9998</v>
          </cell>
          <cell r="B31">
            <v>0</v>
          </cell>
          <cell r="C31">
            <v>0</v>
          </cell>
          <cell r="D31">
            <v>0</v>
          </cell>
          <cell r="E31">
            <v>0</v>
          </cell>
          <cell r="F31">
            <v>0</v>
          </cell>
          <cell r="G31">
            <v>0</v>
          </cell>
          <cell r="H31">
            <v>0</v>
          </cell>
        </row>
        <row r="32">
          <cell r="A32" t="str">
            <v>101.01-324#-##/9999</v>
          </cell>
          <cell r="B32">
            <v>0</v>
          </cell>
          <cell r="C32">
            <v>0</v>
          </cell>
          <cell r="D32">
            <v>0</v>
          </cell>
          <cell r="E32">
            <v>0</v>
          </cell>
          <cell r="F32">
            <v>0</v>
          </cell>
          <cell r="G32">
            <v>0</v>
          </cell>
          <cell r="H32">
            <v>0</v>
          </cell>
        </row>
        <row r="33">
          <cell r="A33" t="str">
            <v>101.01-325#-##/####</v>
          </cell>
          <cell r="B33">
            <v>0</v>
          </cell>
          <cell r="C33">
            <v>0</v>
          </cell>
          <cell r="D33">
            <v>3068408.29</v>
          </cell>
          <cell r="E33">
            <v>3068408.29</v>
          </cell>
          <cell r="F33">
            <v>0</v>
          </cell>
          <cell r="G33">
            <v>0</v>
          </cell>
          <cell r="H33">
            <v>3068408.29</v>
          </cell>
        </row>
        <row r="34">
          <cell r="A34" t="str">
            <v>101.01-325#-##/9997</v>
          </cell>
          <cell r="B34">
            <v>0</v>
          </cell>
          <cell r="C34">
            <v>0</v>
          </cell>
          <cell r="D34">
            <v>0</v>
          </cell>
          <cell r="E34">
            <v>0</v>
          </cell>
          <cell r="F34">
            <v>0</v>
          </cell>
          <cell r="G34">
            <v>0</v>
          </cell>
          <cell r="H34">
            <v>0</v>
          </cell>
        </row>
        <row r="35">
          <cell r="A35" t="str">
            <v>101.01-325#-##/9998</v>
          </cell>
          <cell r="B35">
            <v>0</v>
          </cell>
          <cell r="C35">
            <v>0</v>
          </cell>
          <cell r="D35">
            <v>0</v>
          </cell>
          <cell r="E35">
            <v>0</v>
          </cell>
          <cell r="F35">
            <v>0</v>
          </cell>
          <cell r="G35">
            <v>0</v>
          </cell>
          <cell r="H35">
            <v>0</v>
          </cell>
        </row>
        <row r="36">
          <cell r="A36" t="str">
            <v>101.01-325#-##/9999</v>
          </cell>
          <cell r="B36">
            <v>0</v>
          </cell>
          <cell r="C36">
            <v>0</v>
          </cell>
          <cell r="D36">
            <v>0</v>
          </cell>
          <cell r="E36">
            <v>0</v>
          </cell>
          <cell r="F36">
            <v>0</v>
          </cell>
          <cell r="G36">
            <v>0</v>
          </cell>
          <cell r="H36">
            <v>0</v>
          </cell>
        </row>
        <row r="37">
          <cell r="A37" t="str">
            <v>101.01-326#-##/####</v>
          </cell>
          <cell r="B37">
            <v>0</v>
          </cell>
          <cell r="C37">
            <v>0</v>
          </cell>
          <cell r="D37">
            <v>0</v>
          </cell>
          <cell r="E37">
            <v>0</v>
          </cell>
          <cell r="F37">
            <v>0</v>
          </cell>
          <cell r="G37">
            <v>0</v>
          </cell>
          <cell r="H37">
            <v>0</v>
          </cell>
        </row>
        <row r="38">
          <cell r="A38" t="str">
            <v>101.01-326#-##/9997</v>
          </cell>
          <cell r="B38">
            <v>0</v>
          </cell>
          <cell r="C38">
            <v>0</v>
          </cell>
          <cell r="D38">
            <v>0</v>
          </cell>
          <cell r="E38">
            <v>0</v>
          </cell>
          <cell r="F38">
            <v>0</v>
          </cell>
          <cell r="G38">
            <v>0</v>
          </cell>
          <cell r="H38">
            <v>0</v>
          </cell>
        </row>
        <row r="39">
          <cell r="A39" t="str">
            <v>101.01-326#-##/9998</v>
          </cell>
          <cell r="B39">
            <v>0</v>
          </cell>
          <cell r="C39">
            <v>0</v>
          </cell>
          <cell r="D39">
            <v>0</v>
          </cell>
          <cell r="E39">
            <v>0</v>
          </cell>
          <cell r="F39">
            <v>0</v>
          </cell>
          <cell r="G39">
            <v>0</v>
          </cell>
          <cell r="H39">
            <v>0</v>
          </cell>
        </row>
        <row r="40">
          <cell r="A40" t="str">
            <v>101.01-326#-##/9999</v>
          </cell>
          <cell r="B40">
            <v>0</v>
          </cell>
          <cell r="C40">
            <v>0</v>
          </cell>
          <cell r="D40">
            <v>0</v>
          </cell>
          <cell r="E40">
            <v>0</v>
          </cell>
          <cell r="F40">
            <v>0</v>
          </cell>
          <cell r="G40">
            <v>0</v>
          </cell>
          <cell r="H40">
            <v>0</v>
          </cell>
        </row>
        <row r="41">
          <cell r="A41" t="str">
            <v>101.01-3401-##/####</v>
          </cell>
          <cell r="B41">
            <v>0</v>
          </cell>
          <cell r="C41">
            <v>0</v>
          </cell>
          <cell r="D41">
            <v>59091.5</v>
          </cell>
          <cell r="E41">
            <v>59091.5</v>
          </cell>
          <cell r="F41">
            <v>0</v>
          </cell>
          <cell r="G41">
            <v>56887</v>
          </cell>
          <cell r="H41">
            <v>59091.5</v>
          </cell>
        </row>
        <row r="42">
          <cell r="A42" t="str">
            <v>101.01-3401-##/9997</v>
          </cell>
          <cell r="B42">
            <v>0</v>
          </cell>
          <cell r="C42">
            <v>0</v>
          </cell>
          <cell r="D42">
            <v>0</v>
          </cell>
          <cell r="E42">
            <v>0</v>
          </cell>
          <cell r="F42">
            <v>0</v>
          </cell>
          <cell r="G42">
            <v>28443.5</v>
          </cell>
          <cell r="H42">
            <v>0</v>
          </cell>
        </row>
        <row r="43">
          <cell r="A43" t="str">
            <v>101.01-3401-##/9998</v>
          </cell>
          <cell r="B43">
            <v>0</v>
          </cell>
          <cell r="C43">
            <v>0</v>
          </cell>
          <cell r="D43">
            <v>0</v>
          </cell>
          <cell r="E43">
            <v>0</v>
          </cell>
          <cell r="F43">
            <v>0</v>
          </cell>
          <cell r="G43">
            <v>0</v>
          </cell>
          <cell r="H43">
            <v>0</v>
          </cell>
        </row>
        <row r="44">
          <cell r="A44" t="str">
            <v>101.01-3401-##/9999</v>
          </cell>
          <cell r="B44">
            <v>0</v>
          </cell>
          <cell r="C44">
            <v>0</v>
          </cell>
          <cell r="D44">
            <v>0</v>
          </cell>
          <cell r="E44">
            <v>0</v>
          </cell>
          <cell r="F44">
            <v>0</v>
          </cell>
          <cell r="G44">
            <v>0</v>
          </cell>
          <cell r="H44">
            <v>0</v>
          </cell>
        </row>
        <row r="45">
          <cell r="A45" t="str">
            <v>101.01-3402-##/####</v>
          </cell>
          <cell r="B45">
            <v>0</v>
          </cell>
          <cell r="C45">
            <v>0</v>
          </cell>
          <cell r="D45">
            <v>270879.58</v>
          </cell>
          <cell r="E45">
            <v>270841.25</v>
          </cell>
          <cell r="F45">
            <v>38.33</v>
          </cell>
          <cell r="G45">
            <v>152330.34</v>
          </cell>
          <cell r="H45">
            <v>270879.58</v>
          </cell>
        </row>
        <row r="46">
          <cell r="A46" t="str">
            <v>101.01-3402-##/9997</v>
          </cell>
          <cell r="B46">
            <v>0</v>
          </cell>
          <cell r="C46">
            <v>0</v>
          </cell>
          <cell r="D46">
            <v>0</v>
          </cell>
          <cell r="E46">
            <v>0</v>
          </cell>
          <cell r="F46">
            <v>80.25</v>
          </cell>
          <cell r="G46">
            <v>76165.17</v>
          </cell>
          <cell r="H46">
            <v>80.25</v>
          </cell>
        </row>
        <row r="47">
          <cell r="A47" t="str">
            <v>101.01-3402-##/9998</v>
          </cell>
          <cell r="B47">
            <v>0</v>
          </cell>
          <cell r="C47">
            <v>0</v>
          </cell>
          <cell r="D47">
            <v>0</v>
          </cell>
          <cell r="E47">
            <v>0</v>
          </cell>
          <cell r="F47">
            <v>41.92</v>
          </cell>
          <cell r="G47">
            <v>0</v>
          </cell>
          <cell r="H47">
            <v>41.92</v>
          </cell>
        </row>
        <row r="48">
          <cell r="A48" t="str">
            <v>101.01-3402-##/9999</v>
          </cell>
          <cell r="B48">
            <v>0</v>
          </cell>
          <cell r="C48">
            <v>0</v>
          </cell>
          <cell r="D48">
            <v>0</v>
          </cell>
          <cell r="E48">
            <v>0</v>
          </cell>
          <cell r="F48">
            <v>0</v>
          </cell>
          <cell r="G48">
            <v>0</v>
          </cell>
          <cell r="H48">
            <v>0</v>
          </cell>
        </row>
        <row r="49">
          <cell r="A49" t="str">
            <v>101.01-342#-##/####</v>
          </cell>
          <cell r="B49">
            <v>0</v>
          </cell>
          <cell r="C49">
            <v>0</v>
          </cell>
          <cell r="D49">
            <v>811966.9</v>
          </cell>
          <cell r="E49">
            <v>843887.52</v>
          </cell>
          <cell r="F49">
            <v>-31920.62</v>
          </cell>
          <cell r="G49">
            <v>0</v>
          </cell>
          <cell r="H49">
            <v>811966.9</v>
          </cell>
        </row>
        <row r="50">
          <cell r="A50" t="str">
            <v>101.01-342#-##/9997</v>
          </cell>
          <cell r="B50">
            <v>0</v>
          </cell>
          <cell r="C50">
            <v>0</v>
          </cell>
          <cell r="D50">
            <v>0</v>
          </cell>
          <cell r="E50">
            <v>0</v>
          </cell>
          <cell r="F50">
            <v>538.91999999999996</v>
          </cell>
          <cell r="G50">
            <v>0</v>
          </cell>
          <cell r="H50">
            <v>538.91999999999996</v>
          </cell>
        </row>
        <row r="51">
          <cell r="A51" t="str">
            <v>101.01-342#-##/9998</v>
          </cell>
          <cell r="B51">
            <v>0</v>
          </cell>
          <cell r="C51">
            <v>0</v>
          </cell>
          <cell r="D51">
            <v>0</v>
          </cell>
          <cell r="E51">
            <v>0</v>
          </cell>
          <cell r="F51">
            <v>32459.54</v>
          </cell>
          <cell r="G51">
            <v>0</v>
          </cell>
          <cell r="H51">
            <v>32459.54</v>
          </cell>
        </row>
        <row r="52">
          <cell r="A52" t="str">
            <v>101.01-342#-##/9999</v>
          </cell>
          <cell r="B52">
            <v>0</v>
          </cell>
          <cell r="C52">
            <v>0</v>
          </cell>
          <cell r="D52">
            <v>0</v>
          </cell>
          <cell r="E52">
            <v>0</v>
          </cell>
          <cell r="F52">
            <v>0</v>
          </cell>
          <cell r="G52">
            <v>0</v>
          </cell>
          <cell r="H52">
            <v>0</v>
          </cell>
        </row>
        <row r="53">
          <cell r="A53" t="str">
            <v>101.01-343#-##/####</v>
          </cell>
          <cell r="B53">
            <v>0</v>
          </cell>
          <cell r="C53">
            <v>0</v>
          </cell>
          <cell r="D53">
            <v>6896748.2599999998</v>
          </cell>
          <cell r="E53">
            <v>6857079.1699999999</v>
          </cell>
          <cell r="F53">
            <v>39669.089999999997</v>
          </cell>
          <cell r="G53">
            <v>291765.48</v>
          </cell>
          <cell r="H53">
            <v>6896748.2599999998</v>
          </cell>
        </row>
        <row r="54">
          <cell r="A54" t="str">
            <v>101.01-343#-##/9997</v>
          </cell>
          <cell r="B54">
            <v>0</v>
          </cell>
          <cell r="C54">
            <v>0</v>
          </cell>
          <cell r="D54">
            <v>0</v>
          </cell>
          <cell r="E54">
            <v>0</v>
          </cell>
          <cell r="F54">
            <v>39669.089999999997</v>
          </cell>
          <cell r="G54">
            <v>145882.74</v>
          </cell>
          <cell r="H54">
            <v>39669.089999999997</v>
          </cell>
        </row>
        <row r="55">
          <cell r="A55" t="str">
            <v>101.01-343#-##/9998</v>
          </cell>
          <cell r="B55">
            <v>0</v>
          </cell>
          <cell r="C55">
            <v>0</v>
          </cell>
          <cell r="D55">
            <v>0</v>
          </cell>
          <cell r="E55">
            <v>0</v>
          </cell>
          <cell r="F55">
            <v>0</v>
          </cell>
          <cell r="G55">
            <v>0</v>
          </cell>
          <cell r="H55">
            <v>0</v>
          </cell>
        </row>
        <row r="56">
          <cell r="A56" t="str">
            <v>101.01-343#-##/9999</v>
          </cell>
          <cell r="B56">
            <v>0</v>
          </cell>
          <cell r="C56">
            <v>0</v>
          </cell>
          <cell r="D56">
            <v>0</v>
          </cell>
          <cell r="E56">
            <v>0</v>
          </cell>
          <cell r="F56">
            <v>0</v>
          </cell>
          <cell r="G56">
            <v>0</v>
          </cell>
          <cell r="H56">
            <v>0</v>
          </cell>
        </row>
        <row r="57">
          <cell r="A57" t="str">
            <v>101.01-344#-##/####</v>
          </cell>
          <cell r="B57">
            <v>0</v>
          </cell>
          <cell r="C57">
            <v>0</v>
          </cell>
          <cell r="D57">
            <v>2257040.2799999998</v>
          </cell>
          <cell r="E57">
            <v>2257040.2799999998</v>
          </cell>
          <cell r="F57">
            <v>0</v>
          </cell>
          <cell r="G57">
            <v>175366.36</v>
          </cell>
          <cell r="H57">
            <v>2257040.2799999998</v>
          </cell>
        </row>
        <row r="58">
          <cell r="A58" t="str">
            <v>101.01-344#-##/9997</v>
          </cell>
          <cell r="B58">
            <v>0</v>
          </cell>
          <cell r="C58">
            <v>0</v>
          </cell>
          <cell r="D58">
            <v>0</v>
          </cell>
          <cell r="E58">
            <v>0</v>
          </cell>
          <cell r="F58">
            <v>0</v>
          </cell>
          <cell r="G58">
            <v>91877.6</v>
          </cell>
          <cell r="H58">
            <v>0</v>
          </cell>
        </row>
        <row r="59">
          <cell r="A59" t="str">
            <v>101.01-344#-##/9998</v>
          </cell>
          <cell r="B59">
            <v>0</v>
          </cell>
          <cell r="C59">
            <v>0</v>
          </cell>
          <cell r="D59">
            <v>0</v>
          </cell>
          <cell r="E59">
            <v>0</v>
          </cell>
          <cell r="F59">
            <v>0</v>
          </cell>
          <cell r="G59">
            <v>4194.42</v>
          </cell>
          <cell r="H59">
            <v>0</v>
          </cell>
        </row>
        <row r="60">
          <cell r="A60" t="str">
            <v>101.01-344#-##/9999</v>
          </cell>
          <cell r="B60">
            <v>0</v>
          </cell>
          <cell r="C60">
            <v>0</v>
          </cell>
          <cell r="D60">
            <v>0</v>
          </cell>
          <cell r="E60">
            <v>0</v>
          </cell>
          <cell r="F60">
            <v>0</v>
          </cell>
          <cell r="G60">
            <v>0</v>
          </cell>
          <cell r="H60">
            <v>0</v>
          </cell>
        </row>
        <row r="61">
          <cell r="A61" t="str">
            <v>101.01-345#-##/####</v>
          </cell>
          <cell r="B61">
            <v>0</v>
          </cell>
          <cell r="C61">
            <v>0</v>
          </cell>
          <cell r="D61">
            <v>1219763.67</v>
          </cell>
          <cell r="E61">
            <v>1693128.5</v>
          </cell>
          <cell r="F61">
            <v>-473364.83</v>
          </cell>
          <cell r="G61">
            <v>140951.67999999999</v>
          </cell>
          <cell r="H61">
            <v>1219763.67</v>
          </cell>
        </row>
        <row r="62">
          <cell r="A62" t="str">
            <v>101.01-345#-##/9997</v>
          </cell>
          <cell r="B62">
            <v>0</v>
          </cell>
          <cell r="C62">
            <v>0</v>
          </cell>
          <cell r="D62">
            <v>0</v>
          </cell>
          <cell r="E62">
            <v>0</v>
          </cell>
          <cell r="F62">
            <v>0</v>
          </cell>
          <cell r="G62">
            <v>70475.839999999997</v>
          </cell>
          <cell r="H62">
            <v>0</v>
          </cell>
        </row>
        <row r="63">
          <cell r="A63" t="str">
            <v>101.01-345#-##/9998</v>
          </cell>
          <cell r="B63">
            <v>0</v>
          </cell>
          <cell r="C63">
            <v>0</v>
          </cell>
          <cell r="D63">
            <v>0</v>
          </cell>
          <cell r="E63">
            <v>0</v>
          </cell>
          <cell r="F63">
            <v>0</v>
          </cell>
          <cell r="G63">
            <v>0</v>
          </cell>
          <cell r="H63">
            <v>0</v>
          </cell>
        </row>
        <row r="64">
          <cell r="A64" t="str">
            <v>101.01-345#-##/9999</v>
          </cell>
          <cell r="B64">
            <v>0</v>
          </cell>
          <cell r="C64">
            <v>0</v>
          </cell>
          <cell r="D64">
            <v>0</v>
          </cell>
          <cell r="E64">
            <v>0</v>
          </cell>
          <cell r="F64">
            <v>-473364.83</v>
          </cell>
          <cell r="G64">
            <v>0</v>
          </cell>
          <cell r="H64">
            <v>-473364.83</v>
          </cell>
        </row>
        <row r="65">
          <cell r="A65" t="str">
            <v>101.01-3461-##/####</v>
          </cell>
          <cell r="B65">
            <v>0</v>
          </cell>
          <cell r="C65">
            <v>0</v>
          </cell>
          <cell r="D65">
            <v>988736.2</v>
          </cell>
          <cell r="E65">
            <v>988736.2</v>
          </cell>
          <cell r="F65">
            <v>0</v>
          </cell>
          <cell r="G65">
            <v>20719.84</v>
          </cell>
          <cell r="H65">
            <v>988736.2</v>
          </cell>
        </row>
        <row r="66">
          <cell r="A66" t="str">
            <v>101.01-3461-##/9997</v>
          </cell>
          <cell r="B66">
            <v>0</v>
          </cell>
          <cell r="C66">
            <v>0</v>
          </cell>
          <cell r="D66">
            <v>0</v>
          </cell>
          <cell r="E66">
            <v>0</v>
          </cell>
          <cell r="F66">
            <v>0</v>
          </cell>
          <cell r="G66">
            <v>12088.94</v>
          </cell>
          <cell r="H66">
            <v>0</v>
          </cell>
        </row>
        <row r="67">
          <cell r="A67" t="str">
            <v>101.01-3461-##/9998</v>
          </cell>
          <cell r="B67">
            <v>0</v>
          </cell>
          <cell r="C67">
            <v>0</v>
          </cell>
          <cell r="D67">
            <v>0</v>
          </cell>
          <cell r="E67">
            <v>0</v>
          </cell>
          <cell r="F67">
            <v>0</v>
          </cell>
          <cell r="G67">
            <v>1729.02</v>
          </cell>
          <cell r="H67">
            <v>0</v>
          </cell>
        </row>
        <row r="68">
          <cell r="A68" t="str">
            <v>101.01-3461-##/9999</v>
          </cell>
          <cell r="B68">
            <v>0</v>
          </cell>
          <cell r="C68">
            <v>0</v>
          </cell>
          <cell r="D68">
            <v>0</v>
          </cell>
          <cell r="E68">
            <v>0</v>
          </cell>
          <cell r="F68">
            <v>0</v>
          </cell>
          <cell r="G68">
            <v>0</v>
          </cell>
          <cell r="H68">
            <v>0</v>
          </cell>
        </row>
        <row r="69">
          <cell r="A69" t="str">
            <v>101.01-3462-##/####</v>
          </cell>
          <cell r="B69">
            <v>0</v>
          </cell>
          <cell r="C69">
            <v>0</v>
          </cell>
          <cell r="D69">
            <v>1302525.6399999999</v>
          </cell>
          <cell r="E69">
            <v>1302525.6399999999</v>
          </cell>
          <cell r="F69">
            <v>0</v>
          </cell>
          <cell r="G69">
            <v>34337.699999999997</v>
          </cell>
          <cell r="H69">
            <v>1302525.6399999999</v>
          </cell>
        </row>
        <row r="70">
          <cell r="A70" t="str">
            <v>101.01-3462-##/9997</v>
          </cell>
          <cell r="B70">
            <v>0</v>
          </cell>
          <cell r="C70">
            <v>0</v>
          </cell>
          <cell r="D70">
            <v>0</v>
          </cell>
          <cell r="E70">
            <v>0</v>
          </cell>
          <cell r="F70">
            <v>0</v>
          </cell>
          <cell r="G70">
            <v>17168.849999999999</v>
          </cell>
          <cell r="H70">
            <v>0</v>
          </cell>
        </row>
        <row r="71">
          <cell r="A71" t="str">
            <v>101.01-3462-##/9998</v>
          </cell>
          <cell r="B71">
            <v>0</v>
          </cell>
          <cell r="C71">
            <v>0</v>
          </cell>
          <cell r="D71">
            <v>0</v>
          </cell>
          <cell r="E71">
            <v>0</v>
          </cell>
          <cell r="F71">
            <v>0</v>
          </cell>
          <cell r="G71">
            <v>0</v>
          </cell>
          <cell r="H71">
            <v>0</v>
          </cell>
        </row>
        <row r="72">
          <cell r="A72" t="str">
            <v>101.01-3462-##/9999</v>
          </cell>
          <cell r="B72">
            <v>0</v>
          </cell>
          <cell r="C72">
            <v>0</v>
          </cell>
          <cell r="D72">
            <v>0</v>
          </cell>
          <cell r="E72">
            <v>0</v>
          </cell>
          <cell r="F72">
            <v>0</v>
          </cell>
          <cell r="G72">
            <v>0</v>
          </cell>
          <cell r="H72">
            <v>0</v>
          </cell>
        </row>
        <row r="73">
          <cell r="A73" t="str">
            <v>101.01-347#-##/####</v>
          </cell>
          <cell r="B73">
            <v>0</v>
          </cell>
          <cell r="C73">
            <v>0</v>
          </cell>
          <cell r="D73">
            <v>583084.66</v>
          </cell>
          <cell r="E73">
            <v>583084.66</v>
          </cell>
          <cell r="F73">
            <v>0</v>
          </cell>
          <cell r="G73">
            <v>0</v>
          </cell>
          <cell r="H73">
            <v>583084.66</v>
          </cell>
        </row>
        <row r="74">
          <cell r="A74" t="str">
            <v>101.01-347#-##/9997</v>
          </cell>
          <cell r="B74">
            <v>0</v>
          </cell>
          <cell r="C74">
            <v>0</v>
          </cell>
          <cell r="D74">
            <v>0</v>
          </cell>
          <cell r="E74">
            <v>0</v>
          </cell>
          <cell r="F74">
            <v>0</v>
          </cell>
          <cell r="G74">
            <v>0</v>
          </cell>
          <cell r="H74">
            <v>0</v>
          </cell>
        </row>
        <row r="75">
          <cell r="A75" t="str">
            <v>101.01-347#-##/9998</v>
          </cell>
          <cell r="B75">
            <v>0</v>
          </cell>
          <cell r="C75">
            <v>0</v>
          </cell>
          <cell r="D75">
            <v>0</v>
          </cell>
          <cell r="E75">
            <v>0</v>
          </cell>
          <cell r="F75">
            <v>0</v>
          </cell>
          <cell r="G75">
            <v>0</v>
          </cell>
          <cell r="H75">
            <v>0</v>
          </cell>
        </row>
        <row r="76">
          <cell r="A76" t="str">
            <v>101.01-347#-##/9999</v>
          </cell>
          <cell r="B76">
            <v>0</v>
          </cell>
          <cell r="C76">
            <v>0</v>
          </cell>
          <cell r="D76">
            <v>0</v>
          </cell>
          <cell r="E76">
            <v>0</v>
          </cell>
          <cell r="F76">
            <v>0</v>
          </cell>
          <cell r="G76">
            <v>0</v>
          </cell>
          <cell r="H76">
            <v>0</v>
          </cell>
        </row>
        <row r="77">
          <cell r="A77" t="str">
            <v>101.01-348#-##/####</v>
          </cell>
          <cell r="B77">
            <v>0</v>
          </cell>
          <cell r="C77">
            <v>0</v>
          </cell>
          <cell r="D77">
            <v>547961.63</v>
          </cell>
          <cell r="E77">
            <v>547961.63</v>
          </cell>
          <cell r="F77">
            <v>0</v>
          </cell>
          <cell r="G77">
            <v>0</v>
          </cell>
          <cell r="H77">
            <v>547961.63</v>
          </cell>
        </row>
        <row r="78">
          <cell r="A78" t="str">
            <v>101.01-348#-##/9997</v>
          </cell>
          <cell r="B78">
            <v>0</v>
          </cell>
          <cell r="C78">
            <v>0</v>
          </cell>
          <cell r="D78">
            <v>0</v>
          </cell>
          <cell r="E78">
            <v>0</v>
          </cell>
          <cell r="F78">
            <v>0</v>
          </cell>
          <cell r="G78">
            <v>0</v>
          </cell>
          <cell r="H78">
            <v>0</v>
          </cell>
        </row>
        <row r="79">
          <cell r="A79" t="str">
            <v>101.01-348#-##/9998</v>
          </cell>
          <cell r="B79">
            <v>0</v>
          </cell>
          <cell r="C79">
            <v>0</v>
          </cell>
          <cell r="D79">
            <v>0</v>
          </cell>
          <cell r="E79">
            <v>0</v>
          </cell>
          <cell r="F79">
            <v>0</v>
          </cell>
          <cell r="G79">
            <v>0</v>
          </cell>
          <cell r="H79">
            <v>0</v>
          </cell>
        </row>
        <row r="80">
          <cell r="A80" t="str">
            <v>101.01-348#-##/9999</v>
          </cell>
          <cell r="B80">
            <v>0</v>
          </cell>
          <cell r="C80">
            <v>0</v>
          </cell>
          <cell r="D80">
            <v>0</v>
          </cell>
          <cell r="E80">
            <v>0</v>
          </cell>
          <cell r="F80">
            <v>0</v>
          </cell>
          <cell r="G80">
            <v>0</v>
          </cell>
          <cell r="H80">
            <v>0</v>
          </cell>
        </row>
        <row r="81">
          <cell r="A81" t="str">
            <v>101.01-349#-##/####</v>
          </cell>
          <cell r="B81">
            <v>0</v>
          </cell>
          <cell r="C81">
            <v>0</v>
          </cell>
          <cell r="D81">
            <v>0</v>
          </cell>
          <cell r="E81">
            <v>0</v>
          </cell>
          <cell r="F81">
            <v>0</v>
          </cell>
          <cell r="G81">
            <v>0</v>
          </cell>
          <cell r="H81">
            <v>0</v>
          </cell>
        </row>
        <row r="82">
          <cell r="A82" t="str">
            <v>101.01-349#-##/9997</v>
          </cell>
          <cell r="B82">
            <v>0</v>
          </cell>
          <cell r="C82">
            <v>0</v>
          </cell>
          <cell r="D82">
            <v>0</v>
          </cell>
          <cell r="E82">
            <v>0</v>
          </cell>
          <cell r="F82">
            <v>0</v>
          </cell>
          <cell r="G82">
            <v>0</v>
          </cell>
          <cell r="H82">
            <v>0</v>
          </cell>
        </row>
        <row r="83">
          <cell r="A83" t="str">
            <v>101.01-349#-##/9998</v>
          </cell>
          <cell r="B83">
            <v>0</v>
          </cell>
          <cell r="C83">
            <v>0</v>
          </cell>
          <cell r="D83">
            <v>0</v>
          </cell>
          <cell r="E83">
            <v>0</v>
          </cell>
          <cell r="F83">
            <v>0</v>
          </cell>
          <cell r="G83">
            <v>0</v>
          </cell>
          <cell r="H83">
            <v>0</v>
          </cell>
        </row>
        <row r="84">
          <cell r="A84" t="str">
            <v>101.01-349#-##/9999</v>
          </cell>
          <cell r="B84">
            <v>0</v>
          </cell>
          <cell r="C84">
            <v>0</v>
          </cell>
          <cell r="D84">
            <v>0</v>
          </cell>
          <cell r="E84">
            <v>0</v>
          </cell>
          <cell r="F84">
            <v>0</v>
          </cell>
          <cell r="G84">
            <v>0</v>
          </cell>
          <cell r="H84">
            <v>0</v>
          </cell>
        </row>
        <row r="85">
          <cell r="A85" t="str">
            <v>101.01-3501-##/####</v>
          </cell>
          <cell r="B85">
            <v>0</v>
          </cell>
          <cell r="C85">
            <v>0</v>
          </cell>
          <cell r="D85">
            <v>49576.74</v>
          </cell>
          <cell r="E85">
            <v>49576.74</v>
          </cell>
          <cell r="F85">
            <v>0</v>
          </cell>
          <cell r="G85">
            <v>0</v>
          </cell>
          <cell r="H85">
            <v>49576.74</v>
          </cell>
        </row>
        <row r="86">
          <cell r="A86" t="str">
            <v>101.01-3501-##/9997</v>
          </cell>
          <cell r="B86">
            <v>0</v>
          </cell>
          <cell r="C86">
            <v>0</v>
          </cell>
          <cell r="D86">
            <v>0</v>
          </cell>
          <cell r="E86">
            <v>0</v>
          </cell>
          <cell r="F86">
            <v>0</v>
          </cell>
          <cell r="G86">
            <v>0</v>
          </cell>
          <cell r="H86">
            <v>0</v>
          </cell>
        </row>
        <row r="87">
          <cell r="A87" t="str">
            <v>101.01-3501-##/9998</v>
          </cell>
          <cell r="B87">
            <v>0</v>
          </cell>
          <cell r="C87">
            <v>0</v>
          </cell>
          <cell r="D87">
            <v>0</v>
          </cell>
          <cell r="E87">
            <v>0</v>
          </cell>
          <cell r="F87">
            <v>0</v>
          </cell>
          <cell r="G87">
            <v>0</v>
          </cell>
          <cell r="H87">
            <v>0</v>
          </cell>
        </row>
        <row r="88">
          <cell r="A88" t="str">
            <v>101.01-3501-##/9999</v>
          </cell>
          <cell r="B88">
            <v>0</v>
          </cell>
          <cell r="C88">
            <v>0</v>
          </cell>
          <cell r="D88">
            <v>0</v>
          </cell>
          <cell r="E88">
            <v>0</v>
          </cell>
          <cell r="F88">
            <v>0</v>
          </cell>
          <cell r="G88">
            <v>0</v>
          </cell>
          <cell r="H88">
            <v>0</v>
          </cell>
        </row>
        <row r="89">
          <cell r="A89" t="str">
            <v>101.01-3502-##/####</v>
          </cell>
          <cell r="B89">
            <v>0</v>
          </cell>
          <cell r="C89">
            <v>0</v>
          </cell>
          <cell r="D89">
            <v>49038.17</v>
          </cell>
          <cell r="E89">
            <v>49038.17</v>
          </cell>
          <cell r="F89">
            <v>0</v>
          </cell>
          <cell r="G89">
            <v>0</v>
          </cell>
          <cell r="H89">
            <v>49038.17</v>
          </cell>
        </row>
        <row r="90">
          <cell r="A90" t="str">
            <v>101.01-3502-##/9997</v>
          </cell>
          <cell r="B90">
            <v>0</v>
          </cell>
          <cell r="C90">
            <v>0</v>
          </cell>
          <cell r="D90">
            <v>0</v>
          </cell>
          <cell r="E90">
            <v>0</v>
          </cell>
          <cell r="F90">
            <v>0</v>
          </cell>
          <cell r="G90">
            <v>0</v>
          </cell>
          <cell r="H90">
            <v>0</v>
          </cell>
        </row>
        <row r="91">
          <cell r="A91" t="str">
            <v>101.01-3502-##/9998</v>
          </cell>
          <cell r="B91">
            <v>0</v>
          </cell>
          <cell r="C91">
            <v>0</v>
          </cell>
          <cell r="D91">
            <v>0</v>
          </cell>
          <cell r="E91">
            <v>0</v>
          </cell>
          <cell r="F91">
            <v>0</v>
          </cell>
          <cell r="G91">
            <v>0</v>
          </cell>
          <cell r="H91">
            <v>0</v>
          </cell>
        </row>
        <row r="92">
          <cell r="A92" t="str">
            <v>101.01-3502-##/9999</v>
          </cell>
          <cell r="B92">
            <v>0</v>
          </cell>
          <cell r="C92">
            <v>0</v>
          </cell>
          <cell r="D92">
            <v>0</v>
          </cell>
          <cell r="E92">
            <v>0</v>
          </cell>
          <cell r="F92">
            <v>0</v>
          </cell>
          <cell r="G92">
            <v>0</v>
          </cell>
          <cell r="H92">
            <v>0</v>
          </cell>
        </row>
        <row r="93">
          <cell r="A93" t="str">
            <v>101.01-351#-##/####</v>
          </cell>
          <cell r="B93">
            <v>0</v>
          </cell>
          <cell r="C93">
            <v>0</v>
          </cell>
          <cell r="D93">
            <v>2856437.71</v>
          </cell>
          <cell r="E93">
            <v>2856437.71</v>
          </cell>
          <cell r="F93">
            <v>0</v>
          </cell>
          <cell r="G93">
            <v>0</v>
          </cell>
          <cell r="H93">
            <v>2856437.71</v>
          </cell>
        </row>
        <row r="94">
          <cell r="A94" t="str">
            <v>101.01-351#-##/9997</v>
          </cell>
          <cell r="B94">
            <v>0</v>
          </cell>
          <cell r="C94">
            <v>0</v>
          </cell>
          <cell r="D94">
            <v>0</v>
          </cell>
          <cell r="E94">
            <v>0</v>
          </cell>
          <cell r="F94">
            <v>0</v>
          </cell>
          <cell r="G94">
            <v>0</v>
          </cell>
          <cell r="H94">
            <v>0</v>
          </cell>
        </row>
        <row r="95">
          <cell r="A95" t="str">
            <v>101.01-351#-##/9998</v>
          </cell>
          <cell r="B95">
            <v>0</v>
          </cell>
          <cell r="C95">
            <v>0</v>
          </cell>
          <cell r="D95">
            <v>0</v>
          </cell>
          <cell r="E95">
            <v>0</v>
          </cell>
          <cell r="F95">
            <v>0</v>
          </cell>
          <cell r="G95">
            <v>0</v>
          </cell>
          <cell r="H95">
            <v>0</v>
          </cell>
        </row>
        <row r="96">
          <cell r="A96" t="str">
            <v>101.01-351#-##/9999</v>
          </cell>
          <cell r="B96">
            <v>0</v>
          </cell>
          <cell r="C96">
            <v>0</v>
          </cell>
          <cell r="D96">
            <v>0</v>
          </cell>
          <cell r="E96">
            <v>0</v>
          </cell>
          <cell r="F96">
            <v>0</v>
          </cell>
          <cell r="G96">
            <v>0</v>
          </cell>
          <cell r="H96">
            <v>0</v>
          </cell>
        </row>
        <row r="97">
          <cell r="A97" t="str">
            <v>101.01-352#-##/####</v>
          </cell>
          <cell r="B97">
            <v>0</v>
          </cell>
          <cell r="C97">
            <v>0</v>
          </cell>
          <cell r="D97">
            <v>1698309.51</v>
          </cell>
          <cell r="E97">
            <v>1698309.51</v>
          </cell>
          <cell r="F97">
            <v>0</v>
          </cell>
          <cell r="G97">
            <v>83631.62</v>
          </cell>
          <cell r="H97">
            <v>1698309.51</v>
          </cell>
        </row>
        <row r="98">
          <cell r="A98" t="str">
            <v>101.01-352#-##/9997</v>
          </cell>
          <cell r="B98">
            <v>0</v>
          </cell>
          <cell r="C98">
            <v>0</v>
          </cell>
          <cell r="D98">
            <v>0</v>
          </cell>
          <cell r="E98">
            <v>0</v>
          </cell>
          <cell r="F98">
            <v>0</v>
          </cell>
          <cell r="G98">
            <v>73620.45</v>
          </cell>
          <cell r="H98">
            <v>0</v>
          </cell>
        </row>
        <row r="99">
          <cell r="A99" t="str">
            <v>101.01-352#-##/9998</v>
          </cell>
          <cell r="B99">
            <v>0</v>
          </cell>
          <cell r="C99">
            <v>0</v>
          </cell>
          <cell r="D99">
            <v>0</v>
          </cell>
          <cell r="E99">
            <v>0</v>
          </cell>
          <cell r="F99">
            <v>0</v>
          </cell>
          <cell r="G99">
            <v>37231.699999999997</v>
          </cell>
          <cell r="H99">
            <v>0</v>
          </cell>
        </row>
        <row r="100">
          <cell r="A100" t="str">
            <v>101.01-352#-##/9999</v>
          </cell>
          <cell r="B100">
            <v>0</v>
          </cell>
          <cell r="C100">
            <v>0</v>
          </cell>
          <cell r="D100">
            <v>0</v>
          </cell>
          <cell r="E100">
            <v>0</v>
          </cell>
          <cell r="F100">
            <v>0</v>
          </cell>
          <cell r="G100">
            <v>5427.06</v>
          </cell>
          <cell r="H100">
            <v>0</v>
          </cell>
        </row>
        <row r="101">
          <cell r="A101" t="str">
            <v>101.01-354#-##/####</v>
          </cell>
          <cell r="B101">
            <v>0</v>
          </cell>
          <cell r="C101">
            <v>0</v>
          </cell>
          <cell r="D101">
            <v>5565133.5700000003</v>
          </cell>
          <cell r="E101">
            <v>4816157.76</v>
          </cell>
          <cell r="F101">
            <v>748975.81</v>
          </cell>
          <cell r="G101">
            <v>621511.54</v>
          </cell>
          <cell r="H101">
            <v>5565133.5700000003</v>
          </cell>
        </row>
        <row r="102">
          <cell r="A102" t="str">
            <v>101.01-354#-##/9997</v>
          </cell>
          <cell r="B102">
            <v>0</v>
          </cell>
          <cell r="C102">
            <v>0</v>
          </cell>
          <cell r="D102">
            <v>0</v>
          </cell>
          <cell r="E102">
            <v>0</v>
          </cell>
          <cell r="F102">
            <v>297336.23</v>
          </cell>
          <cell r="G102">
            <v>351434.88</v>
          </cell>
          <cell r="H102">
            <v>297336.23</v>
          </cell>
        </row>
        <row r="103">
          <cell r="A103" t="str">
            <v>101.01-354#-##/9998</v>
          </cell>
          <cell r="B103">
            <v>0</v>
          </cell>
          <cell r="C103">
            <v>0</v>
          </cell>
          <cell r="D103">
            <v>0</v>
          </cell>
          <cell r="E103">
            <v>0</v>
          </cell>
          <cell r="F103">
            <v>21725.25</v>
          </cell>
          <cell r="G103">
            <v>40925.15</v>
          </cell>
          <cell r="H103">
            <v>21725.25</v>
          </cell>
        </row>
        <row r="104">
          <cell r="A104" t="str">
            <v>101.01-354#-##/9999</v>
          </cell>
          <cell r="B104">
            <v>0</v>
          </cell>
          <cell r="C104">
            <v>0</v>
          </cell>
          <cell r="D104">
            <v>0</v>
          </cell>
          <cell r="E104">
            <v>0</v>
          </cell>
          <cell r="F104">
            <v>473364.83</v>
          </cell>
          <cell r="G104">
            <v>246.04</v>
          </cell>
          <cell r="H104">
            <v>473364.83</v>
          </cell>
        </row>
        <row r="105">
          <cell r="A105" t="str">
            <v>101.01-355#-##/####</v>
          </cell>
          <cell r="B105">
            <v>0</v>
          </cell>
          <cell r="C105">
            <v>0</v>
          </cell>
          <cell r="D105">
            <v>5488543.7599999998</v>
          </cell>
          <cell r="E105">
            <v>5208250.45</v>
          </cell>
          <cell r="F105">
            <v>280293.31</v>
          </cell>
          <cell r="G105">
            <v>636504.48</v>
          </cell>
          <cell r="H105">
            <v>5457400.4100000001</v>
          </cell>
        </row>
        <row r="106">
          <cell r="A106" t="str">
            <v>101.01-355#-##/9997</v>
          </cell>
          <cell r="B106">
            <v>0</v>
          </cell>
          <cell r="C106">
            <v>0</v>
          </cell>
          <cell r="D106">
            <v>0</v>
          </cell>
          <cell r="E106">
            <v>0</v>
          </cell>
          <cell r="F106">
            <v>234019.35</v>
          </cell>
          <cell r="G106">
            <v>326633.88</v>
          </cell>
          <cell r="H106">
            <v>234019.35</v>
          </cell>
        </row>
        <row r="107">
          <cell r="A107" t="str">
            <v>101.01-355#-##/9998</v>
          </cell>
          <cell r="B107">
            <v>0</v>
          </cell>
          <cell r="C107">
            <v>0</v>
          </cell>
          <cell r="D107">
            <v>0</v>
          </cell>
          <cell r="E107">
            <v>0</v>
          </cell>
          <cell r="F107">
            <v>6597.52</v>
          </cell>
          <cell r="G107">
            <v>8135.6</v>
          </cell>
          <cell r="H107">
            <v>6597.52</v>
          </cell>
        </row>
        <row r="108">
          <cell r="A108" t="str">
            <v>101.01-355#-##/9999</v>
          </cell>
          <cell r="B108">
            <v>0</v>
          </cell>
          <cell r="C108">
            <v>0</v>
          </cell>
          <cell r="D108">
            <v>31143.35</v>
          </cell>
          <cell r="E108">
            <v>0</v>
          </cell>
          <cell r="F108">
            <v>52871.48</v>
          </cell>
          <cell r="G108">
            <v>-246.04</v>
          </cell>
          <cell r="H108">
            <v>21728.13</v>
          </cell>
        </row>
        <row r="109">
          <cell r="A109" t="str">
            <v>101.01-356#-##/####</v>
          </cell>
          <cell r="B109">
            <v>0</v>
          </cell>
          <cell r="C109">
            <v>0</v>
          </cell>
          <cell r="D109">
            <v>356574.37</v>
          </cell>
          <cell r="E109">
            <v>362259.33</v>
          </cell>
          <cell r="F109">
            <v>-5684.96</v>
          </cell>
          <cell r="G109">
            <v>67542.2</v>
          </cell>
          <cell r="H109">
            <v>356574.37</v>
          </cell>
        </row>
        <row r="110">
          <cell r="A110" t="str">
            <v>101.01-356#-##/9997</v>
          </cell>
          <cell r="B110">
            <v>0</v>
          </cell>
          <cell r="C110">
            <v>0</v>
          </cell>
          <cell r="D110">
            <v>0</v>
          </cell>
          <cell r="E110">
            <v>0</v>
          </cell>
          <cell r="F110">
            <v>-5684.96</v>
          </cell>
          <cell r="G110">
            <v>33771.1</v>
          </cell>
          <cell r="H110">
            <v>-5684.96</v>
          </cell>
        </row>
        <row r="111">
          <cell r="A111" t="str">
            <v>101.01-356#-##/9998</v>
          </cell>
          <cell r="B111">
            <v>0</v>
          </cell>
          <cell r="C111">
            <v>0</v>
          </cell>
          <cell r="D111">
            <v>0</v>
          </cell>
          <cell r="E111">
            <v>0</v>
          </cell>
          <cell r="F111">
            <v>0</v>
          </cell>
          <cell r="G111">
            <v>0</v>
          </cell>
          <cell r="H111">
            <v>0</v>
          </cell>
        </row>
        <row r="112">
          <cell r="A112" t="str">
            <v>101.01-356#-##/9999</v>
          </cell>
          <cell r="B112">
            <v>0</v>
          </cell>
          <cell r="C112">
            <v>0</v>
          </cell>
          <cell r="D112">
            <v>0</v>
          </cell>
          <cell r="E112">
            <v>0</v>
          </cell>
          <cell r="F112">
            <v>0</v>
          </cell>
          <cell r="G112">
            <v>0</v>
          </cell>
          <cell r="H112">
            <v>0</v>
          </cell>
        </row>
        <row r="113">
          <cell r="A113" t="str">
            <v>101.01-357#-##/####</v>
          </cell>
          <cell r="B113">
            <v>0</v>
          </cell>
          <cell r="C113">
            <v>0</v>
          </cell>
          <cell r="D113">
            <v>652156.30000000005</v>
          </cell>
          <cell r="E113">
            <v>574962.80000000005</v>
          </cell>
          <cell r="F113">
            <v>77193.5</v>
          </cell>
          <cell r="G113">
            <v>57320.6</v>
          </cell>
          <cell r="H113">
            <v>652156.30000000005</v>
          </cell>
        </row>
        <row r="114">
          <cell r="A114" t="str">
            <v>101.01-357#-##/9997</v>
          </cell>
          <cell r="B114">
            <v>0</v>
          </cell>
          <cell r="C114">
            <v>0</v>
          </cell>
          <cell r="D114">
            <v>0</v>
          </cell>
          <cell r="E114">
            <v>0</v>
          </cell>
          <cell r="F114">
            <v>102781</v>
          </cell>
          <cell r="G114">
            <v>28660.3</v>
          </cell>
          <cell r="H114">
            <v>102781</v>
          </cell>
        </row>
        <row r="115">
          <cell r="A115" t="str">
            <v>101.01-357#-##/9998</v>
          </cell>
          <cell r="B115">
            <v>0</v>
          </cell>
          <cell r="C115">
            <v>0</v>
          </cell>
          <cell r="D115">
            <v>0</v>
          </cell>
          <cell r="E115">
            <v>0</v>
          </cell>
          <cell r="F115">
            <v>25587.5</v>
          </cell>
          <cell r="G115">
            <v>0</v>
          </cell>
          <cell r="H115">
            <v>25587.5</v>
          </cell>
        </row>
        <row r="116">
          <cell r="A116" t="str">
            <v>101.01-357#-##/9999</v>
          </cell>
          <cell r="B116">
            <v>0</v>
          </cell>
          <cell r="C116">
            <v>0</v>
          </cell>
          <cell r="D116">
            <v>0</v>
          </cell>
          <cell r="E116">
            <v>0</v>
          </cell>
          <cell r="F116">
            <v>0</v>
          </cell>
          <cell r="G116">
            <v>0</v>
          </cell>
          <cell r="H116">
            <v>0</v>
          </cell>
        </row>
        <row r="117">
          <cell r="A117" t="str">
            <v>101.01-358#-##/####</v>
          </cell>
          <cell r="B117">
            <v>0</v>
          </cell>
          <cell r="C117">
            <v>0</v>
          </cell>
          <cell r="D117">
            <v>3908485.81</v>
          </cell>
          <cell r="E117">
            <v>3619535.5</v>
          </cell>
          <cell r="F117">
            <v>288950.31</v>
          </cell>
          <cell r="G117">
            <v>555608.38</v>
          </cell>
          <cell r="H117">
            <v>3908485.81</v>
          </cell>
        </row>
        <row r="118">
          <cell r="A118" t="str">
            <v>101.01-358#-##/9997</v>
          </cell>
          <cell r="B118">
            <v>0</v>
          </cell>
          <cell r="C118">
            <v>0</v>
          </cell>
          <cell r="D118">
            <v>0</v>
          </cell>
          <cell r="E118">
            <v>0</v>
          </cell>
          <cell r="F118">
            <v>288950.31</v>
          </cell>
          <cell r="G118">
            <v>299103.93</v>
          </cell>
          <cell r="H118">
            <v>288950.31</v>
          </cell>
        </row>
        <row r="119">
          <cell r="A119" t="str">
            <v>101.01-358#-##/9998</v>
          </cell>
          <cell r="B119">
            <v>0</v>
          </cell>
          <cell r="C119">
            <v>0</v>
          </cell>
          <cell r="D119">
            <v>0</v>
          </cell>
          <cell r="E119">
            <v>0</v>
          </cell>
          <cell r="F119">
            <v>0</v>
          </cell>
          <cell r="G119">
            <v>21299.74</v>
          </cell>
          <cell r="H119">
            <v>0</v>
          </cell>
        </row>
        <row r="120">
          <cell r="A120" t="str">
            <v>101.01-358#-##/9999</v>
          </cell>
          <cell r="B120">
            <v>0</v>
          </cell>
          <cell r="C120">
            <v>0</v>
          </cell>
          <cell r="D120">
            <v>0</v>
          </cell>
          <cell r="E120">
            <v>0</v>
          </cell>
          <cell r="F120">
            <v>0</v>
          </cell>
          <cell r="G120">
            <v>0</v>
          </cell>
          <cell r="H120">
            <v>0</v>
          </cell>
        </row>
        <row r="121">
          <cell r="A121" t="str">
            <v>101.01-359#-##/####</v>
          </cell>
          <cell r="B121">
            <v>0</v>
          </cell>
          <cell r="C121">
            <v>0</v>
          </cell>
          <cell r="D121">
            <v>1542148.34</v>
          </cell>
          <cell r="E121">
            <v>1505553.19</v>
          </cell>
          <cell r="F121">
            <v>36595.15</v>
          </cell>
          <cell r="G121">
            <v>112415.99</v>
          </cell>
          <cell r="H121">
            <v>1542148.34</v>
          </cell>
        </row>
        <row r="122">
          <cell r="A122" t="str">
            <v>101.01-359#-##/9997</v>
          </cell>
          <cell r="B122">
            <v>0</v>
          </cell>
          <cell r="C122">
            <v>0</v>
          </cell>
          <cell r="D122">
            <v>0</v>
          </cell>
          <cell r="E122">
            <v>-4234.41</v>
          </cell>
          <cell r="F122">
            <v>36595.15</v>
          </cell>
          <cell r="G122">
            <v>55225.85</v>
          </cell>
          <cell r="H122">
            <v>32360.74</v>
          </cell>
        </row>
        <row r="123">
          <cell r="A123" t="str">
            <v>101.01-359#-##/9998</v>
          </cell>
          <cell r="B123">
            <v>0</v>
          </cell>
          <cell r="C123">
            <v>0</v>
          </cell>
          <cell r="D123">
            <v>0</v>
          </cell>
          <cell r="E123">
            <v>0</v>
          </cell>
          <cell r="F123">
            <v>0</v>
          </cell>
          <cell r="G123">
            <v>1135.06</v>
          </cell>
          <cell r="H123">
            <v>0</v>
          </cell>
        </row>
        <row r="124">
          <cell r="A124" t="str">
            <v>101.01-359#-##/9999</v>
          </cell>
          <cell r="B124">
            <v>0</v>
          </cell>
          <cell r="C124">
            <v>0</v>
          </cell>
          <cell r="D124">
            <v>0</v>
          </cell>
          <cell r="E124">
            <v>0</v>
          </cell>
          <cell r="F124">
            <v>0</v>
          </cell>
          <cell r="G124">
            <v>0</v>
          </cell>
          <cell r="H124">
            <v>0</v>
          </cell>
        </row>
        <row r="125">
          <cell r="A125" t="str">
            <v>101.01-3601-##/####</v>
          </cell>
          <cell r="B125">
            <v>0</v>
          </cell>
          <cell r="C125">
            <v>0</v>
          </cell>
          <cell r="D125">
            <v>1477013.12</v>
          </cell>
          <cell r="E125">
            <v>1349742.73</v>
          </cell>
          <cell r="F125">
            <v>127270.39</v>
          </cell>
          <cell r="G125">
            <v>159433.68</v>
          </cell>
          <cell r="H125">
            <v>1477013.12</v>
          </cell>
        </row>
        <row r="126">
          <cell r="A126" t="str">
            <v>101.01-3601-##/9997</v>
          </cell>
          <cell r="B126">
            <v>0</v>
          </cell>
          <cell r="C126">
            <v>0</v>
          </cell>
          <cell r="D126">
            <v>0</v>
          </cell>
          <cell r="E126">
            <v>0</v>
          </cell>
          <cell r="F126">
            <v>131379.25</v>
          </cell>
          <cell r="G126">
            <v>91226.76</v>
          </cell>
          <cell r="H126">
            <v>131379.25</v>
          </cell>
        </row>
        <row r="127">
          <cell r="A127" t="str">
            <v>101.01-3601-##/9998</v>
          </cell>
          <cell r="B127">
            <v>0</v>
          </cell>
          <cell r="C127">
            <v>0</v>
          </cell>
          <cell r="D127">
            <v>0</v>
          </cell>
          <cell r="E127">
            <v>0</v>
          </cell>
          <cell r="F127">
            <v>4108.8599999999997</v>
          </cell>
          <cell r="G127">
            <v>6082.86</v>
          </cell>
          <cell r="H127">
            <v>4108.8599999999997</v>
          </cell>
        </row>
        <row r="128">
          <cell r="A128" t="str">
            <v>101.01-3601-##/9999</v>
          </cell>
          <cell r="B128">
            <v>0</v>
          </cell>
          <cell r="C128">
            <v>0</v>
          </cell>
          <cell r="D128">
            <v>0</v>
          </cell>
          <cell r="E128">
            <v>0</v>
          </cell>
          <cell r="F128">
            <v>0</v>
          </cell>
          <cell r="G128">
            <v>-5427.06</v>
          </cell>
          <cell r="H128">
            <v>0</v>
          </cell>
        </row>
        <row r="129">
          <cell r="A129" t="str">
            <v>101.01-3602-##/####</v>
          </cell>
          <cell r="B129">
            <v>0</v>
          </cell>
          <cell r="C129">
            <v>0</v>
          </cell>
          <cell r="D129">
            <v>197966.57</v>
          </cell>
          <cell r="E129">
            <v>186523.01</v>
          </cell>
          <cell r="F129">
            <v>11443.56</v>
          </cell>
          <cell r="G129">
            <v>12960</v>
          </cell>
          <cell r="H129">
            <v>197966.57</v>
          </cell>
        </row>
        <row r="130">
          <cell r="A130" t="str">
            <v>101.01-3602-##/9997</v>
          </cell>
          <cell r="B130">
            <v>0</v>
          </cell>
          <cell r="C130">
            <v>0</v>
          </cell>
          <cell r="D130">
            <v>0</v>
          </cell>
          <cell r="E130">
            <v>0</v>
          </cell>
          <cell r="F130">
            <v>13094.3</v>
          </cell>
          <cell r="G130">
            <v>6480</v>
          </cell>
          <cell r="H130">
            <v>13094.3</v>
          </cell>
        </row>
        <row r="131">
          <cell r="A131" t="str">
            <v>101.01-3602-##/9998</v>
          </cell>
          <cell r="B131">
            <v>0</v>
          </cell>
          <cell r="C131">
            <v>0</v>
          </cell>
          <cell r="D131">
            <v>0</v>
          </cell>
          <cell r="E131">
            <v>0</v>
          </cell>
          <cell r="F131">
            <v>1650.74</v>
          </cell>
          <cell r="G131">
            <v>0</v>
          </cell>
          <cell r="H131">
            <v>1650.74</v>
          </cell>
        </row>
        <row r="132">
          <cell r="A132" t="str">
            <v>101.01-3602-##/9999</v>
          </cell>
          <cell r="B132">
            <v>0</v>
          </cell>
          <cell r="C132">
            <v>0</v>
          </cell>
          <cell r="D132">
            <v>0</v>
          </cell>
          <cell r="E132">
            <v>0</v>
          </cell>
          <cell r="F132">
            <v>0</v>
          </cell>
          <cell r="G132">
            <v>0</v>
          </cell>
          <cell r="H132">
            <v>0</v>
          </cell>
        </row>
        <row r="133">
          <cell r="A133" t="str">
            <v>101.01-361#-##/####</v>
          </cell>
          <cell r="B133">
            <v>0</v>
          </cell>
          <cell r="C133">
            <v>0</v>
          </cell>
          <cell r="D133">
            <v>174445.28</v>
          </cell>
          <cell r="E133">
            <v>197632.74</v>
          </cell>
          <cell r="F133">
            <v>-23187.46</v>
          </cell>
          <cell r="G133">
            <v>48209.62</v>
          </cell>
          <cell r="H133">
            <v>205588.63</v>
          </cell>
        </row>
        <row r="134">
          <cell r="A134" t="str">
            <v>101.01-361#-##/9997</v>
          </cell>
          <cell r="B134">
            <v>0</v>
          </cell>
          <cell r="C134">
            <v>0</v>
          </cell>
          <cell r="D134">
            <v>0</v>
          </cell>
          <cell r="E134">
            <v>0</v>
          </cell>
          <cell r="F134">
            <v>18994.09</v>
          </cell>
          <cell r="G134">
            <v>29524.13</v>
          </cell>
          <cell r="H134">
            <v>18994.09</v>
          </cell>
        </row>
        <row r="135">
          <cell r="A135" t="str">
            <v>101.01-361#-##/9998</v>
          </cell>
          <cell r="B135">
            <v>0</v>
          </cell>
          <cell r="C135">
            <v>0</v>
          </cell>
          <cell r="D135">
            <v>0</v>
          </cell>
          <cell r="E135">
            <v>0</v>
          </cell>
          <cell r="F135">
            <v>11038.2</v>
          </cell>
          <cell r="G135">
            <v>5419.32</v>
          </cell>
          <cell r="H135">
            <v>11038.2</v>
          </cell>
        </row>
        <row r="136">
          <cell r="A136" t="str">
            <v>101.01-361#-##/9999</v>
          </cell>
          <cell r="B136">
            <v>0</v>
          </cell>
          <cell r="C136">
            <v>0</v>
          </cell>
          <cell r="D136">
            <v>-31143.35</v>
          </cell>
          <cell r="E136">
            <v>0</v>
          </cell>
          <cell r="F136">
            <v>-31143.35</v>
          </cell>
          <cell r="G136">
            <v>0</v>
          </cell>
          <cell r="H136">
            <v>0</v>
          </cell>
        </row>
        <row r="137">
          <cell r="A137" t="str">
            <v>101.01-362#-##/####</v>
          </cell>
          <cell r="B137">
            <v>0</v>
          </cell>
          <cell r="C137">
            <v>0</v>
          </cell>
          <cell r="D137">
            <v>0</v>
          </cell>
          <cell r="E137">
            <v>0</v>
          </cell>
          <cell r="F137">
            <v>0</v>
          </cell>
          <cell r="G137">
            <v>0</v>
          </cell>
          <cell r="H137">
            <v>0</v>
          </cell>
        </row>
        <row r="138">
          <cell r="A138" t="str">
            <v>101.01-362#-##/9997</v>
          </cell>
          <cell r="B138">
            <v>0</v>
          </cell>
          <cell r="C138">
            <v>0</v>
          </cell>
          <cell r="D138">
            <v>0</v>
          </cell>
          <cell r="E138">
            <v>0</v>
          </cell>
          <cell r="F138">
            <v>0</v>
          </cell>
          <cell r="G138">
            <v>0</v>
          </cell>
          <cell r="H138">
            <v>0</v>
          </cell>
        </row>
        <row r="139">
          <cell r="A139" t="str">
            <v>101.01-362#-##/9998</v>
          </cell>
          <cell r="B139">
            <v>0</v>
          </cell>
          <cell r="C139">
            <v>0</v>
          </cell>
          <cell r="D139">
            <v>0</v>
          </cell>
          <cell r="E139">
            <v>0</v>
          </cell>
          <cell r="F139">
            <v>0</v>
          </cell>
          <cell r="G139">
            <v>0</v>
          </cell>
          <cell r="H139">
            <v>0</v>
          </cell>
        </row>
        <row r="140">
          <cell r="A140" t="str">
            <v>101.01-362#-##/9999</v>
          </cell>
          <cell r="B140">
            <v>0</v>
          </cell>
          <cell r="C140">
            <v>0</v>
          </cell>
          <cell r="D140">
            <v>0</v>
          </cell>
          <cell r="E140">
            <v>0</v>
          </cell>
          <cell r="F140">
            <v>0</v>
          </cell>
          <cell r="G140">
            <v>0</v>
          </cell>
          <cell r="H140">
            <v>0</v>
          </cell>
        </row>
        <row r="141">
          <cell r="A141" t="str">
            <v>101.01-363#-##/####</v>
          </cell>
          <cell r="B141">
            <v>0</v>
          </cell>
          <cell r="C141">
            <v>0</v>
          </cell>
          <cell r="D141">
            <v>420268.04</v>
          </cell>
          <cell r="E141">
            <v>444744.4</v>
          </cell>
          <cell r="F141">
            <v>-24476.36</v>
          </cell>
          <cell r="G141">
            <v>-3393.36</v>
          </cell>
          <cell r="H141">
            <v>420268.04</v>
          </cell>
        </row>
        <row r="142">
          <cell r="A142" t="str">
            <v>101.01-363#-##/9997</v>
          </cell>
          <cell r="B142">
            <v>0</v>
          </cell>
          <cell r="C142">
            <v>0</v>
          </cell>
          <cell r="D142">
            <v>0</v>
          </cell>
          <cell r="E142">
            <v>0</v>
          </cell>
          <cell r="F142">
            <v>122.7</v>
          </cell>
          <cell r="G142">
            <v>4174.74</v>
          </cell>
          <cell r="H142">
            <v>122.7</v>
          </cell>
        </row>
        <row r="143">
          <cell r="A143" t="str">
            <v>101.01-363#-##/9998</v>
          </cell>
          <cell r="B143">
            <v>0</v>
          </cell>
          <cell r="C143">
            <v>0</v>
          </cell>
          <cell r="D143">
            <v>0</v>
          </cell>
          <cell r="E143">
            <v>0</v>
          </cell>
          <cell r="F143">
            <v>2870.93</v>
          </cell>
          <cell r="G143">
            <v>5871.42</v>
          </cell>
          <cell r="H143">
            <v>2870.93</v>
          </cell>
        </row>
        <row r="144">
          <cell r="A144" t="str">
            <v>101.01-363#-##/9999</v>
          </cell>
          <cell r="B144">
            <v>0</v>
          </cell>
          <cell r="C144">
            <v>0</v>
          </cell>
          <cell r="D144">
            <v>0</v>
          </cell>
          <cell r="E144">
            <v>0</v>
          </cell>
          <cell r="F144">
            <v>-21728.13</v>
          </cell>
          <cell r="G144">
            <v>0</v>
          </cell>
          <cell r="H144">
            <v>-21728.13</v>
          </cell>
        </row>
        <row r="145">
          <cell r="A145" t="str">
            <v>101.01-370#-##/####</v>
          </cell>
          <cell r="B145">
            <v>0</v>
          </cell>
          <cell r="C145">
            <v>0</v>
          </cell>
          <cell r="D145">
            <v>0</v>
          </cell>
          <cell r="E145">
            <v>4000</v>
          </cell>
          <cell r="F145">
            <v>-4000</v>
          </cell>
          <cell r="G145">
            <v>0</v>
          </cell>
          <cell r="H145">
            <v>0</v>
          </cell>
        </row>
        <row r="146">
          <cell r="A146" t="str">
            <v>101.01-370#-##/9997</v>
          </cell>
          <cell r="B146">
            <v>0</v>
          </cell>
          <cell r="C146">
            <v>0</v>
          </cell>
          <cell r="D146">
            <v>0</v>
          </cell>
          <cell r="E146">
            <v>0</v>
          </cell>
          <cell r="F146">
            <v>0</v>
          </cell>
          <cell r="G146">
            <v>0</v>
          </cell>
          <cell r="H146">
            <v>0</v>
          </cell>
        </row>
        <row r="147">
          <cell r="A147" t="str">
            <v>101.01-370#-##/9998</v>
          </cell>
          <cell r="B147">
            <v>0</v>
          </cell>
          <cell r="C147">
            <v>0</v>
          </cell>
          <cell r="D147">
            <v>0</v>
          </cell>
          <cell r="E147">
            <v>0</v>
          </cell>
          <cell r="F147">
            <v>0</v>
          </cell>
          <cell r="G147">
            <v>0</v>
          </cell>
          <cell r="H147">
            <v>0</v>
          </cell>
        </row>
        <row r="148">
          <cell r="A148" t="str">
            <v>101.01-370#-##/9999</v>
          </cell>
          <cell r="B148">
            <v>0</v>
          </cell>
          <cell r="C148">
            <v>0</v>
          </cell>
          <cell r="D148">
            <v>0</v>
          </cell>
          <cell r="E148">
            <v>0</v>
          </cell>
          <cell r="F148">
            <v>-4000</v>
          </cell>
          <cell r="G148">
            <v>0</v>
          </cell>
          <cell r="H148">
            <v>-4000</v>
          </cell>
        </row>
        <row r="149">
          <cell r="A149" t="str">
            <v>101.01-371#-##/####</v>
          </cell>
          <cell r="B149">
            <v>0</v>
          </cell>
          <cell r="C149">
            <v>0</v>
          </cell>
          <cell r="D149">
            <v>325210</v>
          </cell>
          <cell r="E149">
            <v>325210</v>
          </cell>
          <cell r="F149">
            <v>0</v>
          </cell>
          <cell r="G149">
            <v>8642.4</v>
          </cell>
          <cell r="H149">
            <v>325210</v>
          </cell>
        </row>
        <row r="150">
          <cell r="A150" t="str">
            <v>101.01-371#-##/9997</v>
          </cell>
          <cell r="B150">
            <v>0</v>
          </cell>
          <cell r="C150">
            <v>0</v>
          </cell>
          <cell r="D150">
            <v>0</v>
          </cell>
          <cell r="E150">
            <v>0</v>
          </cell>
          <cell r="F150">
            <v>0</v>
          </cell>
          <cell r="G150">
            <v>4321.2</v>
          </cell>
          <cell r="H150">
            <v>0</v>
          </cell>
        </row>
        <row r="151">
          <cell r="A151" t="str">
            <v>101.01-371#-##/9998</v>
          </cell>
          <cell r="B151">
            <v>0</v>
          </cell>
          <cell r="C151">
            <v>0</v>
          </cell>
          <cell r="D151">
            <v>0</v>
          </cell>
          <cell r="E151">
            <v>0</v>
          </cell>
          <cell r="F151">
            <v>0</v>
          </cell>
          <cell r="G151">
            <v>0</v>
          </cell>
          <cell r="H151">
            <v>0</v>
          </cell>
        </row>
        <row r="152">
          <cell r="A152" t="str">
            <v>101.01-371#-##/9999</v>
          </cell>
          <cell r="B152">
            <v>0</v>
          </cell>
          <cell r="C152">
            <v>0</v>
          </cell>
          <cell r="D152">
            <v>0</v>
          </cell>
          <cell r="E152">
            <v>0</v>
          </cell>
          <cell r="F152">
            <v>0</v>
          </cell>
          <cell r="G152">
            <v>0</v>
          </cell>
          <cell r="H152">
            <v>0</v>
          </cell>
        </row>
        <row r="153">
          <cell r="A153" t="str">
            <v>101.01-372#-##/####</v>
          </cell>
          <cell r="B153">
            <v>0</v>
          </cell>
          <cell r="C153">
            <v>0</v>
          </cell>
          <cell r="D153">
            <v>2418532.56</v>
          </cell>
          <cell r="E153">
            <v>1697022.67</v>
          </cell>
          <cell r="F153">
            <v>721509.89</v>
          </cell>
          <cell r="G153">
            <v>140219.66</v>
          </cell>
          <cell r="H153">
            <v>2418532.56</v>
          </cell>
        </row>
        <row r="154">
          <cell r="A154" t="str">
            <v>101.01-372#-##/9997</v>
          </cell>
          <cell r="B154">
            <v>0</v>
          </cell>
          <cell r="C154">
            <v>0</v>
          </cell>
          <cell r="D154">
            <v>0</v>
          </cell>
          <cell r="E154">
            <v>-118</v>
          </cell>
          <cell r="F154">
            <v>587989.92000000004</v>
          </cell>
          <cell r="G154">
            <v>70392.08</v>
          </cell>
          <cell r="H154">
            <v>587871.92000000004</v>
          </cell>
        </row>
        <row r="155">
          <cell r="A155" t="str">
            <v>101.01-372#-##/9998</v>
          </cell>
          <cell r="B155">
            <v>0</v>
          </cell>
          <cell r="C155">
            <v>0</v>
          </cell>
          <cell r="D155">
            <v>0</v>
          </cell>
          <cell r="E155">
            <v>0</v>
          </cell>
          <cell r="F155">
            <v>0</v>
          </cell>
          <cell r="G155">
            <v>341.25</v>
          </cell>
          <cell r="H155">
            <v>0</v>
          </cell>
        </row>
        <row r="156">
          <cell r="A156" t="str">
            <v>101.01-372#-##/9999</v>
          </cell>
          <cell r="B156">
            <v>0</v>
          </cell>
          <cell r="C156">
            <v>0</v>
          </cell>
          <cell r="D156">
            <v>0</v>
          </cell>
          <cell r="E156">
            <v>0</v>
          </cell>
          <cell r="F156">
            <v>133519.97</v>
          </cell>
          <cell r="G156">
            <v>0</v>
          </cell>
          <cell r="H156">
            <v>133519.97</v>
          </cell>
        </row>
        <row r="157">
          <cell r="A157" t="str">
            <v>101.01-3731-##/####</v>
          </cell>
          <cell r="B157">
            <v>0</v>
          </cell>
          <cell r="C157">
            <v>0</v>
          </cell>
          <cell r="D157">
            <v>1693923.93</v>
          </cell>
          <cell r="E157">
            <v>1735039.6</v>
          </cell>
          <cell r="F157">
            <v>-41115.67</v>
          </cell>
          <cell r="G157">
            <v>68318.62</v>
          </cell>
          <cell r="H157">
            <v>1693923.93</v>
          </cell>
        </row>
        <row r="158">
          <cell r="A158" t="str">
            <v>101.01-3731-##/9997</v>
          </cell>
          <cell r="B158">
            <v>0</v>
          </cell>
          <cell r="C158">
            <v>0</v>
          </cell>
          <cell r="D158">
            <v>0</v>
          </cell>
          <cell r="E158">
            <v>0</v>
          </cell>
          <cell r="F158">
            <v>198780.88</v>
          </cell>
          <cell r="G158">
            <v>64382.35</v>
          </cell>
          <cell r="H158">
            <v>198780.88</v>
          </cell>
        </row>
        <row r="159">
          <cell r="A159" t="str">
            <v>101.01-3731-##/9998</v>
          </cell>
          <cell r="B159">
            <v>0</v>
          </cell>
          <cell r="C159">
            <v>0</v>
          </cell>
          <cell r="D159">
            <v>0</v>
          </cell>
          <cell r="E159">
            <v>0</v>
          </cell>
          <cell r="F159">
            <v>239896.55</v>
          </cell>
          <cell r="G159">
            <v>39082.639999999999</v>
          </cell>
          <cell r="H159">
            <v>239896.55</v>
          </cell>
        </row>
        <row r="160">
          <cell r="A160" t="str">
            <v>101.01-3731-##/9999</v>
          </cell>
          <cell r="B160">
            <v>0</v>
          </cell>
          <cell r="C160">
            <v>0</v>
          </cell>
          <cell r="D160">
            <v>0</v>
          </cell>
          <cell r="E160">
            <v>0</v>
          </cell>
          <cell r="F160">
            <v>0</v>
          </cell>
          <cell r="G160">
            <v>8859.6</v>
          </cell>
          <cell r="H160">
            <v>0</v>
          </cell>
        </row>
        <row r="161">
          <cell r="A161" t="str">
            <v>101.01-3732-##/####</v>
          </cell>
          <cell r="B161">
            <v>0</v>
          </cell>
          <cell r="C161">
            <v>0</v>
          </cell>
          <cell r="D161">
            <v>8191.88</v>
          </cell>
          <cell r="E161">
            <v>8191.88</v>
          </cell>
          <cell r="F161">
            <v>0</v>
          </cell>
          <cell r="G161">
            <v>0</v>
          </cell>
          <cell r="H161">
            <v>8191.88</v>
          </cell>
        </row>
        <row r="162">
          <cell r="A162" t="str">
            <v>101.01-3732-##/9997</v>
          </cell>
          <cell r="B162">
            <v>0</v>
          </cell>
          <cell r="C162">
            <v>0</v>
          </cell>
          <cell r="D162">
            <v>0</v>
          </cell>
          <cell r="E162">
            <v>0</v>
          </cell>
          <cell r="F162">
            <v>0</v>
          </cell>
          <cell r="G162">
            <v>0</v>
          </cell>
          <cell r="H162">
            <v>0</v>
          </cell>
        </row>
        <row r="163">
          <cell r="A163" t="str">
            <v>101.01-3732-##/9998</v>
          </cell>
          <cell r="B163">
            <v>0</v>
          </cell>
          <cell r="C163">
            <v>0</v>
          </cell>
          <cell r="D163">
            <v>0</v>
          </cell>
          <cell r="E163">
            <v>0</v>
          </cell>
          <cell r="F163">
            <v>0</v>
          </cell>
          <cell r="G163">
            <v>0</v>
          </cell>
          <cell r="H163">
            <v>0</v>
          </cell>
        </row>
        <row r="164">
          <cell r="A164" t="str">
            <v>101.01-3732-##/9999</v>
          </cell>
          <cell r="B164">
            <v>0</v>
          </cell>
          <cell r="C164">
            <v>0</v>
          </cell>
          <cell r="D164">
            <v>0</v>
          </cell>
          <cell r="E164">
            <v>0</v>
          </cell>
          <cell r="F164">
            <v>0</v>
          </cell>
          <cell r="G164">
            <v>0</v>
          </cell>
          <cell r="H164">
            <v>0</v>
          </cell>
        </row>
        <row r="165">
          <cell r="A165" t="str">
            <v>101.01-374#-##/####</v>
          </cell>
          <cell r="B165">
            <v>0</v>
          </cell>
          <cell r="C165">
            <v>0</v>
          </cell>
          <cell r="D165">
            <v>142366.57999999999</v>
          </cell>
          <cell r="E165">
            <v>142366.57999999999</v>
          </cell>
          <cell r="F165">
            <v>0</v>
          </cell>
          <cell r="G165">
            <v>7496.86</v>
          </cell>
          <cell r="H165">
            <v>142366.57999999999</v>
          </cell>
        </row>
        <row r="166">
          <cell r="A166" t="str">
            <v>101.01-374#-##/9997</v>
          </cell>
          <cell r="B166">
            <v>0</v>
          </cell>
          <cell r="C166">
            <v>0</v>
          </cell>
          <cell r="D166">
            <v>0</v>
          </cell>
          <cell r="E166">
            <v>0</v>
          </cell>
          <cell r="F166">
            <v>0</v>
          </cell>
          <cell r="G166">
            <v>3748.43</v>
          </cell>
          <cell r="H166">
            <v>0</v>
          </cell>
        </row>
        <row r="167">
          <cell r="A167" t="str">
            <v>101.01-374#-##/9998</v>
          </cell>
          <cell r="B167">
            <v>0</v>
          </cell>
          <cell r="C167">
            <v>0</v>
          </cell>
          <cell r="D167">
            <v>0</v>
          </cell>
          <cell r="E167">
            <v>0</v>
          </cell>
          <cell r="F167">
            <v>0</v>
          </cell>
          <cell r="G167">
            <v>0</v>
          </cell>
          <cell r="H167">
            <v>0</v>
          </cell>
        </row>
        <row r="168">
          <cell r="A168" t="str">
            <v>101.01-374#-##/9999</v>
          </cell>
          <cell r="B168">
            <v>0</v>
          </cell>
          <cell r="C168">
            <v>0</v>
          </cell>
          <cell r="D168">
            <v>0</v>
          </cell>
          <cell r="E168">
            <v>0</v>
          </cell>
          <cell r="F168">
            <v>0</v>
          </cell>
          <cell r="G168">
            <v>0</v>
          </cell>
          <cell r="H168">
            <v>0</v>
          </cell>
        </row>
        <row r="169">
          <cell r="A169" t="str">
            <v>101.01-375#-##/####</v>
          </cell>
          <cell r="B169">
            <v>0</v>
          </cell>
          <cell r="C169">
            <v>0</v>
          </cell>
          <cell r="D169">
            <v>207178.3</v>
          </cell>
          <cell r="E169">
            <v>206908.31</v>
          </cell>
          <cell r="F169">
            <v>269.99</v>
          </cell>
          <cell r="G169">
            <v>-822.24</v>
          </cell>
          <cell r="H169">
            <v>207178.3</v>
          </cell>
        </row>
        <row r="170">
          <cell r="A170" t="str">
            <v>101.01-375#-##/9997</v>
          </cell>
          <cell r="B170">
            <v>0</v>
          </cell>
          <cell r="C170">
            <v>0</v>
          </cell>
          <cell r="D170">
            <v>0</v>
          </cell>
          <cell r="E170">
            <v>0</v>
          </cell>
          <cell r="F170">
            <v>269.99</v>
          </cell>
          <cell r="G170">
            <v>0</v>
          </cell>
          <cell r="H170">
            <v>269.99</v>
          </cell>
        </row>
        <row r="171">
          <cell r="A171" t="str">
            <v>101.01-375#-##/9998</v>
          </cell>
          <cell r="B171">
            <v>0</v>
          </cell>
          <cell r="C171">
            <v>0</v>
          </cell>
          <cell r="D171">
            <v>0</v>
          </cell>
          <cell r="E171">
            <v>0</v>
          </cell>
          <cell r="F171">
            <v>0</v>
          </cell>
          <cell r="G171">
            <v>411.12</v>
          </cell>
          <cell r="H171">
            <v>0</v>
          </cell>
        </row>
        <row r="172">
          <cell r="A172" t="str">
            <v>101.01-375#-##/9999</v>
          </cell>
          <cell r="B172">
            <v>0</v>
          </cell>
          <cell r="C172">
            <v>0</v>
          </cell>
          <cell r="D172">
            <v>0</v>
          </cell>
          <cell r="E172">
            <v>0</v>
          </cell>
          <cell r="F172">
            <v>0</v>
          </cell>
          <cell r="G172">
            <v>0</v>
          </cell>
          <cell r="H172">
            <v>0</v>
          </cell>
        </row>
        <row r="173">
          <cell r="A173" t="str">
            <v>101.01-376#-##/####</v>
          </cell>
          <cell r="B173">
            <v>0</v>
          </cell>
          <cell r="C173">
            <v>0</v>
          </cell>
          <cell r="D173">
            <v>308954.84999999998</v>
          </cell>
          <cell r="E173">
            <v>308954.84999999998</v>
          </cell>
          <cell r="F173">
            <v>0</v>
          </cell>
          <cell r="G173">
            <v>0</v>
          </cell>
          <cell r="H173">
            <v>308954.84999999998</v>
          </cell>
        </row>
        <row r="174">
          <cell r="A174" t="str">
            <v>101.01-376#-##/9997</v>
          </cell>
          <cell r="B174">
            <v>0</v>
          </cell>
          <cell r="C174">
            <v>0</v>
          </cell>
          <cell r="D174">
            <v>0</v>
          </cell>
          <cell r="E174">
            <v>0</v>
          </cell>
          <cell r="F174">
            <v>0</v>
          </cell>
          <cell r="G174">
            <v>0</v>
          </cell>
          <cell r="H174">
            <v>0</v>
          </cell>
        </row>
        <row r="175">
          <cell r="A175" t="str">
            <v>101.01-376#-##/9998</v>
          </cell>
          <cell r="B175">
            <v>0</v>
          </cell>
          <cell r="C175">
            <v>0</v>
          </cell>
          <cell r="D175">
            <v>0</v>
          </cell>
          <cell r="E175">
            <v>0</v>
          </cell>
          <cell r="F175">
            <v>0</v>
          </cell>
          <cell r="G175">
            <v>0</v>
          </cell>
          <cell r="H175">
            <v>0</v>
          </cell>
        </row>
        <row r="176">
          <cell r="A176" t="str">
            <v>101.01-376#-##/9999</v>
          </cell>
          <cell r="B176">
            <v>0</v>
          </cell>
          <cell r="C176">
            <v>0</v>
          </cell>
          <cell r="D176">
            <v>0</v>
          </cell>
          <cell r="E176">
            <v>0</v>
          </cell>
          <cell r="F176">
            <v>0</v>
          </cell>
          <cell r="G176">
            <v>0</v>
          </cell>
          <cell r="H176">
            <v>0</v>
          </cell>
        </row>
        <row r="177">
          <cell r="A177" t="str">
            <v>101.01-3771-##/####</v>
          </cell>
          <cell r="B177">
            <v>0</v>
          </cell>
          <cell r="C177">
            <v>0</v>
          </cell>
          <cell r="D177">
            <v>42425.67</v>
          </cell>
          <cell r="E177">
            <v>42425.67</v>
          </cell>
          <cell r="F177">
            <v>0</v>
          </cell>
          <cell r="G177">
            <v>0</v>
          </cell>
          <cell r="H177">
            <v>42425.67</v>
          </cell>
        </row>
        <row r="178">
          <cell r="A178" t="str">
            <v>101.01-3771-##/9997</v>
          </cell>
          <cell r="B178">
            <v>0</v>
          </cell>
          <cell r="C178">
            <v>0</v>
          </cell>
          <cell r="D178">
            <v>0</v>
          </cell>
          <cell r="E178">
            <v>0</v>
          </cell>
          <cell r="F178">
            <v>0</v>
          </cell>
          <cell r="G178">
            <v>0</v>
          </cell>
          <cell r="H178">
            <v>0</v>
          </cell>
        </row>
        <row r="179">
          <cell r="A179" t="str">
            <v>101.01-3771-##/9998</v>
          </cell>
          <cell r="B179">
            <v>0</v>
          </cell>
          <cell r="C179">
            <v>0</v>
          </cell>
          <cell r="D179">
            <v>0</v>
          </cell>
          <cell r="E179">
            <v>0</v>
          </cell>
          <cell r="F179">
            <v>0</v>
          </cell>
          <cell r="G179">
            <v>0</v>
          </cell>
          <cell r="H179">
            <v>0</v>
          </cell>
        </row>
        <row r="180">
          <cell r="A180" t="str">
            <v>101.01-3771-##/9999</v>
          </cell>
          <cell r="B180">
            <v>0</v>
          </cell>
          <cell r="C180">
            <v>0</v>
          </cell>
          <cell r="D180">
            <v>0</v>
          </cell>
          <cell r="E180">
            <v>0</v>
          </cell>
          <cell r="F180">
            <v>0</v>
          </cell>
          <cell r="G180">
            <v>0</v>
          </cell>
          <cell r="H180">
            <v>0</v>
          </cell>
        </row>
        <row r="181">
          <cell r="A181" t="str">
            <v>101.01-3772-##/####</v>
          </cell>
          <cell r="B181">
            <v>0</v>
          </cell>
          <cell r="C181">
            <v>0</v>
          </cell>
          <cell r="D181">
            <v>783393.5</v>
          </cell>
          <cell r="E181">
            <v>782382.57</v>
          </cell>
          <cell r="F181">
            <v>1010.93</v>
          </cell>
          <cell r="G181">
            <v>186928.88</v>
          </cell>
          <cell r="H181">
            <v>783393.5</v>
          </cell>
        </row>
        <row r="182">
          <cell r="A182" t="str">
            <v>101.01-3772-##/9997</v>
          </cell>
          <cell r="B182">
            <v>0</v>
          </cell>
          <cell r="C182">
            <v>0</v>
          </cell>
          <cell r="D182">
            <v>0</v>
          </cell>
          <cell r="E182">
            <v>0</v>
          </cell>
          <cell r="F182">
            <v>0</v>
          </cell>
          <cell r="G182">
            <v>83848.479999999996</v>
          </cell>
          <cell r="H182">
            <v>0</v>
          </cell>
        </row>
        <row r="183">
          <cell r="A183" t="str">
            <v>101.01-3772-##/9998</v>
          </cell>
          <cell r="B183">
            <v>0</v>
          </cell>
          <cell r="C183">
            <v>0</v>
          </cell>
          <cell r="D183">
            <v>0</v>
          </cell>
          <cell r="E183">
            <v>0</v>
          </cell>
          <cell r="F183">
            <v>0</v>
          </cell>
          <cell r="G183">
            <v>1918.1</v>
          </cell>
          <cell r="H183">
            <v>0</v>
          </cell>
        </row>
        <row r="184">
          <cell r="A184" t="str">
            <v>101.01-3772-##/9999</v>
          </cell>
          <cell r="B184">
            <v>0</v>
          </cell>
          <cell r="C184">
            <v>0</v>
          </cell>
          <cell r="D184">
            <v>0</v>
          </cell>
          <cell r="E184">
            <v>0</v>
          </cell>
          <cell r="F184">
            <v>1010.93</v>
          </cell>
          <cell r="G184">
            <v>11534.06</v>
          </cell>
          <cell r="H184">
            <v>1010.93</v>
          </cell>
        </row>
        <row r="185">
          <cell r="A185" t="str">
            <v>101.01-3773-##/####</v>
          </cell>
          <cell r="B185">
            <v>0</v>
          </cell>
          <cell r="C185">
            <v>0</v>
          </cell>
          <cell r="D185">
            <v>318980.17</v>
          </cell>
          <cell r="E185">
            <v>292586.46000000002</v>
          </cell>
          <cell r="F185">
            <v>26393.71</v>
          </cell>
          <cell r="G185">
            <v>15621.88</v>
          </cell>
          <cell r="H185">
            <v>318980.17</v>
          </cell>
        </row>
        <row r="186">
          <cell r="A186" t="str">
            <v>101.01-3773-##/9997</v>
          </cell>
          <cell r="B186">
            <v>0</v>
          </cell>
          <cell r="C186">
            <v>0</v>
          </cell>
          <cell r="D186">
            <v>0</v>
          </cell>
          <cell r="E186">
            <v>0</v>
          </cell>
          <cell r="F186">
            <v>26393.71</v>
          </cell>
          <cell r="G186">
            <v>33925</v>
          </cell>
          <cell r="H186">
            <v>26393.71</v>
          </cell>
        </row>
        <row r="187">
          <cell r="A187" t="str">
            <v>101.01-3773-##/9998</v>
          </cell>
          <cell r="B187">
            <v>0</v>
          </cell>
          <cell r="C187">
            <v>0</v>
          </cell>
          <cell r="D187">
            <v>0</v>
          </cell>
          <cell r="E187">
            <v>0</v>
          </cell>
          <cell r="F187">
            <v>0</v>
          </cell>
          <cell r="G187">
            <v>14580</v>
          </cell>
          <cell r="H187">
            <v>0</v>
          </cell>
        </row>
        <row r="188">
          <cell r="A188" t="str">
            <v>101.01-3773-##/9999</v>
          </cell>
          <cell r="B188">
            <v>0</v>
          </cell>
          <cell r="C188">
            <v>0</v>
          </cell>
          <cell r="D188">
            <v>0</v>
          </cell>
          <cell r="E188">
            <v>0</v>
          </cell>
          <cell r="F188">
            <v>0</v>
          </cell>
          <cell r="G188">
            <v>-11534.06</v>
          </cell>
          <cell r="H188">
            <v>0</v>
          </cell>
        </row>
        <row r="189">
          <cell r="A189" t="str">
            <v>101.01-378#-##/####</v>
          </cell>
          <cell r="B189">
            <v>0</v>
          </cell>
          <cell r="C189">
            <v>0</v>
          </cell>
          <cell r="D189">
            <v>426256.98</v>
          </cell>
          <cell r="E189">
            <v>407125.41</v>
          </cell>
          <cell r="F189">
            <v>19131.57</v>
          </cell>
          <cell r="G189">
            <v>58882.46</v>
          </cell>
          <cell r="H189">
            <v>426256.98</v>
          </cell>
        </row>
        <row r="190">
          <cell r="A190" t="str">
            <v>101.01-378#-##/9997</v>
          </cell>
          <cell r="B190">
            <v>0</v>
          </cell>
          <cell r="C190">
            <v>0</v>
          </cell>
          <cell r="D190">
            <v>0</v>
          </cell>
          <cell r="E190">
            <v>0</v>
          </cell>
          <cell r="F190">
            <v>19131.57</v>
          </cell>
          <cell r="G190">
            <v>29783.59</v>
          </cell>
          <cell r="H190">
            <v>19131.57</v>
          </cell>
        </row>
        <row r="191">
          <cell r="A191" t="str">
            <v>101.01-378#-##/9998</v>
          </cell>
          <cell r="B191">
            <v>0</v>
          </cell>
          <cell r="C191">
            <v>0</v>
          </cell>
          <cell r="D191">
            <v>0</v>
          </cell>
          <cell r="E191">
            <v>0</v>
          </cell>
          <cell r="F191">
            <v>0</v>
          </cell>
          <cell r="G191">
            <v>342.36</v>
          </cell>
          <cell r="H191">
            <v>0</v>
          </cell>
        </row>
        <row r="192">
          <cell r="A192" t="str">
            <v>101.01-378#-##/9999</v>
          </cell>
          <cell r="B192">
            <v>0</v>
          </cell>
          <cell r="C192">
            <v>0</v>
          </cell>
          <cell r="D192">
            <v>0</v>
          </cell>
          <cell r="E192">
            <v>0</v>
          </cell>
          <cell r="F192">
            <v>0</v>
          </cell>
          <cell r="G192">
            <v>0</v>
          </cell>
          <cell r="H192">
            <v>0</v>
          </cell>
        </row>
        <row r="193">
          <cell r="A193" t="str">
            <v>101.01-379#-##/####</v>
          </cell>
          <cell r="B193">
            <v>0</v>
          </cell>
          <cell r="C193">
            <v>0</v>
          </cell>
          <cell r="D193">
            <v>82105.740000000005</v>
          </cell>
          <cell r="E193">
            <v>212636.64</v>
          </cell>
          <cell r="F193">
            <v>-130530.9</v>
          </cell>
          <cell r="G193">
            <v>215895.98</v>
          </cell>
          <cell r="H193">
            <v>82105.740000000005</v>
          </cell>
        </row>
        <row r="194">
          <cell r="A194" t="str">
            <v>101.01-379#-##/9997</v>
          </cell>
          <cell r="B194">
            <v>0</v>
          </cell>
          <cell r="C194">
            <v>0</v>
          </cell>
          <cell r="D194">
            <v>0</v>
          </cell>
          <cell r="E194">
            <v>0</v>
          </cell>
          <cell r="F194">
            <v>0</v>
          </cell>
          <cell r="G194">
            <v>107947.99</v>
          </cell>
          <cell r="H194">
            <v>0</v>
          </cell>
        </row>
        <row r="195">
          <cell r="A195" t="str">
            <v>101.01-379#-##/9998</v>
          </cell>
          <cell r="B195">
            <v>0</v>
          </cell>
          <cell r="C195">
            <v>0</v>
          </cell>
          <cell r="D195">
            <v>0</v>
          </cell>
          <cell r="E195">
            <v>0</v>
          </cell>
          <cell r="F195">
            <v>0</v>
          </cell>
          <cell r="G195">
            <v>0</v>
          </cell>
          <cell r="H195">
            <v>0</v>
          </cell>
        </row>
        <row r="196">
          <cell r="A196" t="str">
            <v>101.01-379#-##/9999</v>
          </cell>
          <cell r="B196">
            <v>0</v>
          </cell>
          <cell r="C196">
            <v>0</v>
          </cell>
          <cell r="D196">
            <v>0</v>
          </cell>
          <cell r="E196">
            <v>0</v>
          </cell>
          <cell r="F196">
            <v>-130530.9</v>
          </cell>
          <cell r="G196">
            <v>0</v>
          </cell>
          <cell r="H196">
            <v>-130530.9</v>
          </cell>
        </row>
        <row r="197">
          <cell r="A197" t="str">
            <v>111.02-0001-##/####</v>
          </cell>
          <cell r="B197">
            <v>0</v>
          </cell>
          <cell r="C197">
            <v>0</v>
          </cell>
          <cell r="D197">
            <v>0</v>
          </cell>
          <cell r="E197">
            <v>0</v>
          </cell>
          <cell r="F197">
            <v>0</v>
          </cell>
          <cell r="G197">
            <v>0</v>
          </cell>
          <cell r="H197">
            <v>0</v>
          </cell>
        </row>
        <row r="198">
          <cell r="A198" t="str">
            <v>111.03-0002-##/####</v>
          </cell>
          <cell r="B198">
            <v>0</v>
          </cell>
          <cell r="C198">
            <v>0</v>
          </cell>
          <cell r="D198">
            <v>0</v>
          </cell>
          <cell r="E198">
            <v>0</v>
          </cell>
          <cell r="F198">
            <v>0</v>
          </cell>
          <cell r="G198">
            <v>-0.42</v>
          </cell>
          <cell r="H198">
            <v>0</v>
          </cell>
        </row>
        <row r="199">
          <cell r="A199" t="str">
            <v>111.03-0002-01/####</v>
          </cell>
          <cell r="B199">
            <v>0</v>
          </cell>
          <cell r="C199">
            <v>0</v>
          </cell>
          <cell r="D199">
            <v>0</v>
          </cell>
          <cell r="E199">
            <v>0</v>
          </cell>
          <cell r="F199">
            <v>0</v>
          </cell>
          <cell r="G199">
            <v>0</v>
          </cell>
          <cell r="H199">
            <v>0</v>
          </cell>
        </row>
        <row r="200">
          <cell r="A200" t="str">
            <v>111.03-0002-02/####</v>
          </cell>
          <cell r="B200">
            <v>0</v>
          </cell>
          <cell r="C200">
            <v>0</v>
          </cell>
          <cell r="D200">
            <v>0</v>
          </cell>
          <cell r="E200">
            <v>0</v>
          </cell>
          <cell r="F200">
            <v>0</v>
          </cell>
          <cell r="G200">
            <v>0</v>
          </cell>
          <cell r="H200">
            <v>0</v>
          </cell>
        </row>
        <row r="201">
          <cell r="A201" t="str">
            <v>111.03-0002-03/####</v>
          </cell>
          <cell r="B201">
            <v>0</v>
          </cell>
          <cell r="C201">
            <v>0</v>
          </cell>
          <cell r="D201">
            <v>0</v>
          </cell>
          <cell r="E201">
            <v>0</v>
          </cell>
          <cell r="F201">
            <v>0</v>
          </cell>
          <cell r="G201">
            <v>-0.42</v>
          </cell>
          <cell r="H201">
            <v>0</v>
          </cell>
        </row>
        <row r="202">
          <cell r="A202" t="str">
            <v>111.03-0002-04/####</v>
          </cell>
          <cell r="B202">
            <v>0</v>
          </cell>
          <cell r="C202">
            <v>0</v>
          </cell>
          <cell r="D202">
            <v>0</v>
          </cell>
          <cell r="E202">
            <v>0</v>
          </cell>
          <cell r="F202">
            <v>0</v>
          </cell>
          <cell r="G202">
            <v>0</v>
          </cell>
          <cell r="H202">
            <v>0</v>
          </cell>
        </row>
        <row r="203">
          <cell r="A203" t="str">
            <v>111.03-0002-05/####</v>
          </cell>
          <cell r="B203">
            <v>0</v>
          </cell>
          <cell r="C203">
            <v>0</v>
          </cell>
          <cell r="D203">
            <v>0</v>
          </cell>
          <cell r="E203">
            <v>0</v>
          </cell>
          <cell r="F203">
            <v>0</v>
          </cell>
          <cell r="G203">
            <v>0</v>
          </cell>
          <cell r="H203">
            <v>0</v>
          </cell>
        </row>
        <row r="204">
          <cell r="A204" t="str">
            <v>111.03-0002-06/####</v>
          </cell>
          <cell r="B204">
            <v>0</v>
          </cell>
          <cell r="C204">
            <v>0</v>
          </cell>
          <cell r="D204">
            <v>0</v>
          </cell>
          <cell r="E204">
            <v>0</v>
          </cell>
          <cell r="F204">
            <v>0</v>
          </cell>
          <cell r="G204">
            <v>0</v>
          </cell>
          <cell r="H204">
            <v>0</v>
          </cell>
        </row>
        <row r="205">
          <cell r="A205" t="str">
            <v>111.03-0002-07/####</v>
          </cell>
          <cell r="B205">
            <v>0</v>
          </cell>
          <cell r="C205">
            <v>0</v>
          </cell>
          <cell r="D205">
            <v>0</v>
          </cell>
          <cell r="E205">
            <v>0</v>
          </cell>
          <cell r="F205">
            <v>0</v>
          </cell>
          <cell r="G205">
            <v>0</v>
          </cell>
          <cell r="H205">
            <v>0</v>
          </cell>
        </row>
        <row r="206">
          <cell r="A206" t="str">
            <v>111.03-0002-08/####</v>
          </cell>
          <cell r="B206">
            <v>0</v>
          </cell>
          <cell r="C206">
            <v>0</v>
          </cell>
          <cell r="D206">
            <v>0</v>
          </cell>
          <cell r="E206">
            <v>0</v>
          </cell>
          <cell r="F206">
            <v>0</v>
          </cell>
          <cell r="G206">
            <v>0</v>
          </cell>
          <cell r="H206">
            <v>0</v>
          </cell>
        </row>
        <row r="207">
          <cell r="A207" t="str">
            <v>111.03-0002-09/####</v>
          </cell>
          <cell r="B207">
            <v>0</v>
          </cell>
          <cell r="C207">
            <v>0</v>
          </cell>
          <cell r="D207">
            <v>0</v>
          </cell>
          <cell r="E207">
            <v>0</v>
          </cell>
          <cell r="F207">
            <v>0</v>
          </cell>
          <cell r="G207">
            <v>0</v>
          </cell>
          <cell r="H207">
            <v>0</v>
          </cell>
        </row>
        <row r="208">
          <cell r="A208" t="str">
            <v>111.03-0002-10/####</v>
          </cell>
          <cell r="B208">
            <v>0</v>
          </cell>
          <cell r="C208">
            <v>0</v>
          </cell>
          <cell r="D208">
            <v>0</v>
          </cell>
          <cell r="E208">
            <v>0</v>
          </cell>
          <cell r="F208">
            <v>0</v>
          </cell>
          <cell r="G208">
            <v>0</v>
          </cell>
          <cell r="H208">
            <v>0</v>
          </cell>
        </row>
        <row r="209">
          <cell r="A209" t="str">
            <v>111.03-0002-11/####</v>
          </cell>
          <cell r="B209">
            <v>0</v>
          </cell>
          <cell r="C209">
            <v>0</v>
          </cell>
          <cell r="D209">
            <v>0</v>
          </cell>
          <cell r="E209">
            <v>0</v>
          </cell>
          <cell r="F209">
            <v>0</v>
          </cell>
          <cell r="G209">
            <v>0</v>
          </cell>
          <cell r="H209">
            <v>0</v>
          </cell>
        </row>
        <row r="210">
          <cell r="A210" t="str">
            <v>111.03-0003-##/####</v>
          </cell>
          <cell r="B210">
            <v>0</v>
          </cell>
          <cell r="C210">
            <v>0</v>
          </cell>
          <cell r="D210">
            <v>0</v>
          </cell>
          <cell r="E210">
            <v>0</v>
          </cell>
          <cell r="F210">
            <v>0</v>
          </cell>
          <cell r="G210">
            <v>0</v>
          </cell>
          <cell r="H210">
            <v>0</v>
          </cell>
        </row>
        <row r="211">
          <cell r="A211" t="str">
            <v>111.03-0003-01/####</v>
          </cell>
          <cell r="B211">
            <v>0</v>
          </cell>
          <cell r="C211">
            <v>0</v>
          </cell>
          <cell r="D211">
            <v>0</v>
          </cell>
          <cell r="E211">
            <v>0</v>
          </cell>
          <cell r="F211">
            <v>0</v>
          </cell>
          <cell r="G211">
            <v>0</v>
          </cell>
          <cell r="H211">
            <v>0</v>
          </cell>
        </row>
        <row r="212">
          <cell r="A212" t="str">
            <v>111.03-0003-02/####</v>
          </cell>
          <cell r="B212">
            <v>0</v>
          </cell>
          <cell r="C212">
            <v>0</v>
          </cell>
          <cell r="D212">
            <v>0</v>
          </cell>
          <cell r="E212">
            <v>0</v>
          </cell>
          <cell r="F212">
            <v>0</v>
          </cell>
          <cell r="G212">
            <v>0</v>
          </cell>
          <cell r="H212">
            <v>0</v>
          </cell>
        </row>
        <row r="213">
          <cell r="A213" t="str">
            <v>111.03-0003-03/####</v>
          </cell>
          <cell r="B213">
            <v>0</v>
          </cell>
          <cell r="C213">
            <v>0</v>
          </cell>
          <cell r="D213">
            <v>0</v>
          </cell>
          <cell r="E213">
            <v>0</v>
          </cell>
          <cell r="F213">
            <v>0</v>
          </cell>
          <cell r="G213">
            <v>0</v>
          </cell>
          <cell r="H213">
            <v>0</v>
          </cell>
        </row>
        <row r="214">
          <cell r="A214" t="str">
            <v>111.03-0003-04/####</v>
          </cell>
          <cell r="B214">
            <v>0</v>
          </cell>
          <cell r="C214">
            <v>0</v>
          </cell>
          <cell r="D214">
            <v>0</v>
          </cell>
          <cell r="E214">
            <v>0</v>
          </cell>
          <cell r="F214">
            <v>0</v>
          </cell>
          <cell r="G214">
            <v>0</v>
          </cell>
          <cell r="H214">
            <v>0</v>
          </cell>
        </row>
        <row r="215">
          <cell r="A215" t="str">
            <v>111.03-0004-01/####</v>
          </cell>
          <cell r="B215">
            <v>0</v>
          </cell>
          <cell r="C215">
            <v>0</v>
          </cell>
          <cell r="D215">
            <v>0</v>
          </cell>
          <cell r="E215">
            <v>0</v>
          </cell>
          <cell r="F215">
            <v>0</v>
          </cell>
          <cell r="G215">
            <v>0</v>
          </cell>
          <cell r="H215">
            <v>0</v>
          </cell>
        </row>
        <row r="216">
          <cell r="A216" t="str">
            <v>111.03-0006-01/####</v>
          </cell>
          <cell r="B216">
            <v>0</v>
          </cell>
          <cell r="C216">
            <v>-770.92</v>
          </cell>
          <cell r="D216">
            <v>864785</v>
          </cell>
          <cell r="E216">
            <v>822339.23</v>
          </cell>
          <cell r="F216">
            <v>42445.77</v>
          </cell>
          <cell r="G216">
            <v>-16210104.390000001</v>
          </cell>
          <cell r="H216">
            <v>864785</v>
          </cell>
        </row>
        <row r="217">
          <cell r="A217" t="str">
            <v>111.03-0006-02/####</v>
          </cell>
          <cell r="B217">
            <v>0</v>
          </cell>
          <cell r="C217">
            <v>-0.08</v>
          </cell>
          <cell r="D217">
            <v>87</v>
          </cell>
          <cell r="E217">
            <v>954.77</v>
          </cell>
          <cell r="F217">
            <v>-867.77</v>
          </cell>
          <cell r="G217">
            <v>98.39</v>
          </cell>
          <cell r="H217">
            <v>87</v>
          </cell>
        </row>
        <row r="218">
          <cell r="A218" t="str">
            <v>111.03-0006-03/####</v>
          </cell>
          <cell r="B218">
            <v>0</v>
          </cell>
          <cell r="C218">
            <v>-27368</v>
          </cell>
          <cell r="D218">
            <v>650987</v>
          </cell>
          <cell r="E218">
            <v>554032</v>
          </cell>
          <cell r="F218">
            <v>96955</v>
          </cell>
          <cell r="G218">
            <v>856194</v>
          </cell>
          <cell r="H218">
            <v>650987</v>
          </cell>
        </row>
        <row r="219">
          <cell r="A219" t="str">
            <v>111.03-0006-04/####</v>
          </cell>
          <cell r="B219">
            <v>0</v>
          </cell>
          <cell r="C219">
            <v>0</v>
          </cell>
          <cell r="D219">
            <v>0</v>
          </cell>
          <cell r="E219">
            <v>0</v>
          </cell>
          <cell r="F219">
            <v>0</v>
          </cell>
          <cell r="G219">
            <v>0</v>
          </cell>
          <cell r="H219">
            <v>0</v>
          </cell>
        </row>
        <row r="220">
          <cell r="A220" t="str">
            <v>111.03-0006-05/####</v>
          </cell>
          <cell r="B220">
            <v>0</v>
          </cell>
          <cell r="C220">
            <v>-199</v>
          </cell>
          <cell r="D220">
            <v>60667.199999999997</v>
          </cell>
          <cell r="E220">
            <v>64999.199999999997</v>
          </cell>
          <cell r="F220">
            <v>-4332</v>
          </cell>
          <cell r="G220">
            <v>-2607</v>
          </cell>
          <cell r="H220">
            <v>59910.2</v>
          </cell>
        </row>
        <row r="221">
          <cell r="A221" t="str">
            <v>111.03-0007-01/####</v>
          </cell>
          <cell r="B221">
            <v>0</v>
          </cell>
          <cell r="C221">
            <v>0</v>
          </cell>
          <cell r="D221">
            <v>0</v>
          </cell>
          <cell r="E221">
            <v>0</v>
          </cell>
          <cell r="F221">
            <v>0</v>
          </cell>
          <cell r="G221">
            <v>0</v>
          </cell>
          <cell r="H221">
            <v>0</v>
          </cell>
        </row>
        <row r="222">
          <cell r="A222" t="str">
            <v>112.##-####-##/####</v>
          </cell>
          <cell r="B222">
            <v>0</v>
          </cell>
          <cell r="C222">
            <v>13700</v>
          </cell>
          <cell r="D222">
            <v>2973270</v>
          </cell>
          <cell r="E222">
            <v>9963000</v>
          </cell>
          <cell r="F222">
            <v>-6989730</v>
          </cell>
          <cell r="G222">
            <v>7492499.1799999997</v>
          </cell>
          <cell r="H222">
            <v>10364540</v>
          </cell>
        </row>
        <row r="223">
          <cell r="A223" t="str">
            <v>120.01-####-##/####</v>
          </cell>
          <cell r="B223">
            <v>0</v>
          </cell>
          <cell r="C223">
            <v>-216632.49</v>
          </cell>
          <cell r="D223">
            <v>619267.19999999995</v>
          </cell>
          <cell r="E223">
            <v>2227751.17</v>
          </cell>
          <cell r="F223">
            <v>-1608483.97</v>
          </cell>
          <cell r="G223">
            <v>-1011825.27</v>
          </cell>
          <cell r="H223">
            <v>-946806.21</v>
          </cell>
        </row>
        <row r="224">
          <cell r="A224" t="str">
            <v>120.02-####-##/####</v>
          </cell>
          <cell r="B224">
            <v>0</v>
          </cell>
          <cell r="C224">
            <v>358.5</v>
          </cell>
          <cell r="D224">
            <v>937.8</v>
          </cell>
          <cell r="E224">
            <v>1258.5</v>
          </cell>
          <cell r="F224">
            <v>-320.7</v>
          </cell>
          <cell r="G224">
            <v>-3381.5</v>
          </cell>
          <cell r="H224">
            <v>916.22</v>
          </cell>
        </row>
        <row r="225">
          <cell r="A225" t="str">
            <v>124.##-####-##/####</v>
          </cell>
          <cell r="B225">
            <v>0</v>
          </cell>
          <cell r="C225">
            <v>0</v>
          </cell>
          <cell r="D225">
            <v>0</v>
          </cell>
          <cell r="E225">
            <v>0</v>
          </cell>
          <cell r="F225">
            <v>0</v>
          </cell>
          <cell r="G225">
            <v>0</v>
          </cell>
          <cell r="H225">
            <v>0</v>
          </cell>
        </row>
        <row r="226">
          <cell r="A226" t="str">
            <v>125.##-####-##/####</v>
          </cell>
          <cell r="B226">
            <v>0</v>
          </cell>
          <cell r="C226">
            <v>-428600.86</v>
          </cell>
          <cell r="D226">
            <v>3411335.84</v>
          </cell>
          <cell r="E226">
            <v>3452323.62</v>
          </cell>
          <cell r="F226">
            <v>-40987.78</v>
          </cell>
          <cell r="G226">
            <v>-141987.60999999999</v>
          </cell>
          <cell r="H226">
            <v>2748676.08</v>
          </cell>
        </row>
        <row r="227">
          <cell r="A227" t="str">
            <v>125.01-####-##/####</v>
          </cell>
          <cell r="B227">
            <v>0</v>
          </cell>
          <cell r="C227">
            <v>-384046.21</v>
          </cell>
          <cell r="D227">
            <v>2342052.0699999998</v>
          </cell>
          <cell r="E227">
            <v>2333473.62</v>
          </cell>
          <cell r="F227">
            <v>8578.4500000000007</v>
          </cell>
          <cell r="G227">
            <v>-557612.96</v>
          </cell>
          <cell r="H227">
            <v>1680034.98</v>
          </cell>
        </row>
        <row r="228">
          <cell r="A228" t="str">
            <v>125.02-####-##/####</v>
          </cell>
          <cell r="B228">
            <v>0</v>
          </cell>
          <cell r="C228">
            <v>0</v>
          </cell>
          <cell r="D228">
            <v>944246.37</v>
          </cell>
          <cell r="E228">
            <v>972150.93</v>
          </cell>
          <cell r="F228">
            <v>-27904.560000000001</v>
          </cell>
          <cell r="G228">
            <v>211315.88</v>
          </cell>
          <cell r="H228">
            <v>944246.37</v>
          </cell>
        </row>
        <row r="229">
          <cell r="A229" t="str">
            <v>125.23-####-##/####</v>
          </cell>
          <cell r="B229">
            <v>0</v>
          </cell>
          <cell r="C229">
            <v>-47472.32</v>
          </cell>
          <cell r="D229">
            <v>122833.83</v>
          </cell>
          <cell r="E229">
            <v>134655.91</v>
          </cell>
          <cell r="F229">
            <v>-11822.08</v>
          </cell>
          <cell r="G229">
            <v>173437.77</v>
          </cell>
          <cell r="H229">
            <v>122191.16</v>
          </cell>
        </row>
        <row r="230">
          <cell r="A230" t="str">
            <v>125.25-####-##/####</v>
          </cell>
          <cell r="B230">
            <v>0</v>
          </cell>
          <cell r="C230">
            <v>2917.67</v>
          </cell>
          <cell r="D230">
            <v>2203.5700000000002</v>
          </cell>
          <cell r="E230">
            <v>12043.16</v>
          </cell>
          <cell r="F230">
            <v>-9839.59</v>
          </cell>
          <cell r="G230">
            <v>30871.7</v>
          </cell>
          <cell r="H230">
            <v>2203.5700000000002</v>
          </cell>
        </row>
        <row r="231">
          <cell r="A231" t="str">
            <v>126.##-####-##/####</v>
          </cell>
          <cell r="B231">
            <v>0</v>
          </cell>
          <cell r="C231">
            <v>496922.37</v>
          </cell>
          <cell r="D231">
            <v>1063750.42</v>
          </cell>
          <cell r="E231">
            <v>1841094.96</v>
          </cell>
          <cell r="F231">
            <v>-777344.54</v>
          </cell>
          <cell r="G231">
            <v>1636696.66</v>
          </cell>
          <cell r="H231">
            <v>1194395.6499999999</v>
          </cell>
        </row>
        <row r="232">
          <cell r="A232" t="str">
            <v>126.00-####-##/####</v>
          </cell>
          <cell r="B232">
            <v>0</v>
          </cell>
          <cell r="C232">
            <v>496922.37</v>
          </cell>
          <cell r="D232">
            <v>1063750.42</v>
          </cell>
          <cell r="E232">
            <v>1841094.96</v>
          </cell>
          <cell r="F232">
            <v>-777344.54</v>
          </cell>
          <cell r="G232">
            <v>1636696.66</v>
          </cell>
          <cell r="H232">
            <v>1194395.6499999999</v>
          </cell>
        </row>
        <row r="233">
          <cell r="A233" t="str">
            <v>126.00-0001-##/####</v>
          </cell>
          <cell r="B233">
            <v>0</v>
          </cell>
          <cell r="C233">
            <v>330174.90999999997</v>
          </cell>
          <cell r="D233">
            <v>77505.990000000005</v>
          </cell>
          <cell r="E233">
            <v>747896.04</v>
          </cell>
          <cell r="F233">
            <v>-670390.05000000005</v>
          </cell>
          <cell r="G233">
            <v>1162744.04</v>
          </cell>
          <cell r="H233">
            <v>241428.02</v>
          </cell>
        </row>
        <row r="234">
          <cell r="A234" t="str">
            <v>126.00-0002-##/####</v>
          </cell>
          <cell r="B234">
            <v>0</v>
          </cell>
          <cell r="C234">
            <v>0</v>
          </cell>
          <cell r="D234">
            <v>0</v>
          </cell>
          <cell r="E234">
            <v>0</v>
          </cell>
          <cell r="F234">
            <v>0</v>
          </cell>
          <cell r="G234">
            <v>0</v>
          </cell>
          <cell r="H234">
            <v>0</v>
          </cell>
        </row>
        <row r="235">
          <cell r="A235" t="str">
            <v>126.00-0003-##/####</v>
          </cell>
          <cell r="B235">
            <v>0</v>
          </cell>
          <cell r="C235">
            <v>0</v>
          </cell>
          <cell r="D235">
            <v>41639.4</v>
          </cell>
          <cell r="E235">
            <v>10000</v>
          </cell>
          <cell r="F235">
            <v>31639.4</v>
          </cell>
          <cell r="G235">
            <v>-51186.99</v>
          </cell>
          <cell r="H235">
            <v>41639.4</v>
          </cell>
        </row>
        <row r="236">
          <cell r="A236" t="str">
            <v>126.00-0004-##/####</v>
          </cell>
          <cell r="B236">
            <v>0</v>
          </cell>
          <cell r="C236">
            <v>0</v>
          </cell>
          <cell r="D236">
            <v>0</v>
          </cell>
          <cell r="E236">
            <v>0</v>
          </cell>
          <cell r="F236">
            <v>0</v>
          </cell>
          <cell r="G236">
            <v>0</v>
          </cell>
          <cell r="H236">
            <v>0</v>
          </cell>
        </row>
        <row r="237">
          <cell r="A237" t="str">
            <v>126.00-0005-##/####</v>
          </cell>
          <cell r="B237">
            <v>0</v>
          </cell>
          <cell r="C237">
            <v>0</v>
          </cell>
          <cell r="D237">
            <v>175000</v>
          </cell>
          <cell r="E237">
            <v>175000</v>
          </cell>
          <cell r="F237">
            <v>0</v>
          </cell>
          <cell r="G237">
            <v>-500000</v>
          </cell>
          <cell r="H237">
            <v>175000</v>
          </cell>
        </row>
        <row r="238">
          <cell r="A238" t="str">
            <v>126.00-9001-##/####</v>
          </cell>
          <cell r="B238">
            <v>0</v>
          </cell>
          <cell r="C238">
            <v>161750.69</v>
          </cell>
          <cell r="D238">
            <v>39326.54</v>
          </cell>
          <cell r="E238">
            <v>341788.49</v>
          </cell>
          <cell r="F238">
            <v>-302461.95</v>
          </cell>
          <cell r="G238">
            <v>534985.59</v>
          </cell>
          <cell r="H238">
            <v>128753.56</v>
          </cell>
        </row>
        <row r="239">
          <cell r="A239" t="str">
            <v>127.00-####-##/####</v>
          </cell>
          <cell r="B239">
            <v>0</v>
          </cell>
          <cell r="C239">
            <v>0</v>
          </cell>
          <cell r="D239">
            <v>0</v>
          </cell>
          <cell r="E239">
            <v>0</v>
          </cell>
          <cell r="F239">
            <v>0</v>
          </cell>
          <cell r="G239">
            <v>0</v>
          </cell>
          <cell r="H239">
            <v>0</v>
          </cell>
        </row>
        <row r="240">
          <cell r="A240" t="str">
            <v>129.##-####-##/####</v>
          </cell>
          <cell r="B240">
            <v>0</v>
          </cell>
          <cell r="C240">
            <v>-9839.83</v>
          </cell>
          <cell r="D240">
            <v>88060.07</v>
          </cell>
          <cell r="E240">
            <v>39839.629999999997</v>
          </cell>
          <cell r="F240">
            <v>48220.44</v>
          </cell>
          <cell r="G240">
            <v>9228.5499999999993</v>
          </cell>
          <cell r="H240">
            <v>84310.07</v>
          </cell>
        </row>
        <row r="241">
          <cell r="A241" t="str">
            <v>131.01-####-##/####</v>
          </cell>
          <cell r="B241">
            <v>0</v>
          </cell>
          <cell r="C241">
            <v>-21701.84</v>
          </cell>
          <cell r="D241">
            <v>955381.29</v>
          </cell>
          <cell r="E241">
            <v>1011358.5</v>
          </cell>
          <cell r="F241">
            <v>-55977.21</v>
          </cell>
          <cell r="G241">
            <v>249945.28</v>
          </cell>
          <cell r="H241">
            <v>964300.1</v>
          </cell>
        </row>
        <row r="242">
          <cell r="A242" t="str">
            <v>132.20-####-##/####</v>
          </cell>
          <cell r="B242">
            <v>0</v>
          </cell>
          <cell r="C242">
            <v>-1290.57</v>
          </cell>
          <cell r="D242">
            <v>34830.32</v>
          </cell>
          <cell r="E242">
            <v>172.5</v>
          </cell>
          <cell r="F242">
            <v>34657.82</v>
          </cell>
          <cell r="G242">
            <v>-159453.99</v>
          </cell>
          <cell r="H242">
            <v>39805.99</v>
          </cell>
        </row>
        <row r="243">
          <cell r="A243" t="str">
            <v>133.00-0004-##/####</v>
          </cell>
          <cell r="B243">
            <v>0</v>
          </cell>
          <cell r="C243">
            <v>7598</v>
          </cell>
          <cell r="D243">
            <v>53930.66</v>
          </cell>
          <cell r="E243">
            <v>0</v>
          </cell>
          <cell r="F243">
            <v>19366.66</v>
          </cell>
          <cell r="G243">
            <v>0</v>
          </cell>
          <cell r="H243">
            <v>61528.66</v>
          </cell>
        </row>
        <row r="244">
          <cell r="A244" t="str">
            <v>133.00-0005-##/####</v>
          </cell>
          <cell r="B244">
            <v>0</v>
          </cell>
          <cell r="C244">
            <v>-2389.4899999999998</v>
          </cell>
          <cell r="D244">
            <v>-98.63</v>
          </cell>
          <cell r="E244">
            <v>17670</v>
          </cell>
          <cell r="F244">
            <v>-17768.63</v>
          </cell>
          <cell r="G244">
            <v>-30948</v>
          </cell>
          <cell r="H244">
            <v>13504</v>
          </cell>
        </row>
        <row r="245">
          <cell r="A245" t="str">
            <v>133.00-0006-##/####</v>
          </cell>
          <cell r="B245">
            <v>0</v>
          </cell>
          <cell r="C245">
            <v>3221.91</v>
          </cell>
          <cell r="D245">
            <v>0.01</v>
          </cell>
          <cell r="E245">
            <v>3643.84</v>
          </cell>
          <cell r="F245">
            <v>-3643.83</v>
          </cell>
          <cell r="G245">
            <v>-11507.17</v>
          </cell>
          <cell r="H245">
            <v>2630.14</v>
          </cell>
        </row>
        <row r="246">
          <cell r="A246" t="str">
            <v>133.00-0007-##/####</v>
          </cell>
          <cell r="B246">
            <v>0</v>
          </cell>
          <cell r="C246">
            <v>-145360.26999999999</v>
          </cell>
          <cell r="D246">
            <v>210135.22</v>
          </cell>
          <cell r="E246">
            <v>-49717.41</v>
          </cell>
          <cell r="F246">
            <v>259852.63</v>
          </cell>
          <cell r="G246">
            <v>-30578.17</v>
          </cell>
          <cell r="H246">
            <v>316160</v>
          </cell>
        </row>
        <row r="247">
          <cell r="A247" t="str">
            <v>133.00-0008-##/####</v>
          </cell>
          <cell r="B247">
            <v>0</v>
          </cell>
          <cell r="C247">
            <v>-23780.85</v>
          </cell>
          <cell r="D247">
            <v>46816.46</v>
          </cell>
          <cell r="E247">
            <v>23013.69</v>
          </cell>
          <cell r="F247">
            <v>23802.77</v>
          </cell>
          <cell r="G247">
            <v>19945.21</v>
          </cell>
          <cell r="H247">
            <v>63123.3</v>
          </cell>
        </row>
        <row r="248">
          <cell r="A248" t="str">
            <v>142.10-####-##/####</v>
          </cell>
          <cell r="B248">
            <v>0</v>
          </cell>
          <cell r="C248">
            <v>-1250</v>
          </cell>
          <cell r="D248">
            <v>115312.5</v>
          </cell>
          <cell r="E248">
            <v>125000</v>
          </cell>
          <cell r="F248">
            <v>-9687.5</v>
          </cell>
          <cell r="G248">
            <v>-30000</v>
          </cell>
          <cell r="H248">
            <v>116250</v>
          </cell>
        </row>
        <row r="249">
          <cell r="A249" t="str">
            <v>143.01-####-##/####</v>
          </cell>
          <cell r="B249">
            <v>0</v>
          </cell>
          <cell r="C249">
            <v>0</v>
          </cell>
          <cell r="D249">
            <v>1508.72</v>
          </cell>
          <cell r="E249">
            <v>0</v>
          </cell>
          <cell r="F249">
            <v>1508.72</v>
          </cell>
          <cell r="G249">
            <v>0</v>
          </cell>
          <cell r="H249">
            <v>-31.11</v>
          </cell>
        </row>
        <row r="250">
          <cell r="A250" t="str">
            <v>143.02-!!!!-13/####</v>
          </cell>
          <cell r="B250">
            <v>0</v>
          </cell>
          <cell r="C250">
            <v>11114.69</v>
          </cell>
          <cell r="D250">
            <v>7083.7</v>
          </cell>
          <cell r="E250">
            <v>55573.45</v>
          </cell>
          <cell r="F250">
            <v>83216.78</v>
          </cell>
          <cell r="G250">
            <v>139313.26</v>
          </cell>
          <cell r="H250">
            <v>131706.53</v>
          </cell>
        </row>
        <row r="251">
          <cell r="A251" t="str">
            <v>143.02-####-##/####</v>
          </cell>
          <cell r="B251">
            <v>0</v>
          </cell>
          <cell r="C251">
            <v>-781.81</v>
          </cell>
          <cell r="D251">
            <v>16038.4</v>
          </cell>
          <cell r="E251">
            <v>3644.51</v>
          </cell>
          <cell r="F251">
            <v>12393.89</v>
          </cell>
          <cell r="G251">
            <v>-1856.13</v>
          </cell>
          <cell r="H251">
            <v>0</v>
          </cell>
        </row>
        <row r="252">
          <cell r="A252" t="str">
            <v>143.02-####-13/####</v>
          </cell>
          <cell r="B252">
            <v>0</v>
          </cell>
          <cell r="C252">
            <v>0</v>
          </cell>
          <cell r="D252">
            <v>7083.7</v>
          </cell>
          <cell r="E252">
            <v>7083.7</v>
          </cell>
          <cell r="F252">
            <v>83216.78</v>
          </cell>
          <cell r="G252">
            <v>0</v>
          </cell>
          <cell r="H252">
            <v>131706.53</v>
          </cell>
        </row>
        <row r="253">
          <cell r="A253" t="str">
            <v>144.10-####-##/####</v>
          </cell>
          <cell r="B253">
            <v>0</v>
          </cell>
          <cell r="C253">
            <v>-124.27</v>
          </cell>
          <cell r="D253">
            <v>23134.97</v>
          </cell>
          <cell r="E253">
            <v>-5464.01</v>
          </cell>
          <cell r="F253">
            <v>28598.98</v>
          </cell>
          <cell r="G253">
            <v>-5109.0200000000004</v>
          </cell>
          <cell r="H253">
            <v>0</v>
          </cell>
        </row>
        <row r="254">
          <cell r="A254" t="str">
            <v>144.10-4455-##/####</v>
          </cell>
          <cell r="B254">
            <v>0</v>
          </cell>
          <cell r="C254">
            <v>0</v>
          </cell>
          <cell r="D254">
            <v>22653.74</v>
          </cell>
          <cell r="E254">
            <v>1938.9</v>
          </cell>
          <cell r="F254">
            <v>20714.84</v>
          </cell>
          <cell r="G254">
            <v>-3439.74</v>
          </cell>
          <cell r="H254">
            <v>0</v>
          </cell>
        </row>
        <row r="255">
          <cell r="A255" t="str">
            <v>145.##-####-##/####</v>
          </cell>
          <cell r="B255">
            <v>0</v>
          </cell>
          <cell r="C255">
            <v>7304.26</v>
          </cell>
          <cell r="D255">
            <v>43975.64</v>
          </cell>
          <cell r="E255">
            <v>56950.29</v>
          </cell>
          <cell r="F255">
            <v>-12974.65</v>
          </cell>
          <cell r="G255">
            <v>30115.79</v>
          </cell>
          <cell r="H255">
            <v>42244.66</v>
          </cell>
        </row>
        <row r="256">
          <cell r="A256" t="str">
            <v>146.##-####-##/####</v>
          </cell>
          <cell r="B256">
            <v>0</v>
          </cell>
          <cell r="C256">
            <v>-5590</v>
          </cell>
          <cell r="D256">
            <v>2921992.75</v>
          </cell>
          <cell r="E256">
            <v>2989205</v>
          </cell>
          <cell r="F256">
            <v>-67212.25</v>
          </cell>
          <cell r="G256">
            <v>433494</v>
          </cell>
          <cell r="H256">
            <v>2933305</v>
          </cell>
        </row>
        <row r="257">
          <cell r="A257" t="str">
            <v>146.00-####-##/####</v>
          </cell>
          <cell r="B257">
            <v>0</v>
          </cell>
          <cell r="C257">
            <v>-5590</v>
          </cell>
          <cell r="D257">
            <v>2921992.75</v>
          </cell>
          <cell r="E257">
            <v>2989205</v>
          </cell>
          <cell r="F257">
            <v>-67212.25</v>
          </cell>
          <cell r="G257">
            <v>433494</v>
          </cell>
          <cell r="H257">
            <v>2933305</v>
          </cell>
        </row>
        <row r="258">
          <cell r="A258" t="str">
            <v>147.##-####-##/####</v>
          </cell>
          <cell r="B258">
            <v>0</v>
          </cell>
          <cell r="C258">
            <v>0</v>
          </cell>
          <cell r="D258">
            <v>0</v>
          </cell>
          <cell r="E258">
            <v>0</v>
          </cell>
          <cell r="F258">
            <v>0</v>
          </cell>
          <cell r="G258">
            <v>0</v>
          </cell>
          <cell r="H258">
            <v>0</v>
          </cell>
        </row>
        <row r="259">
          <cell r="A259" t="str">
            <v>147.00-####-##/####</v>
          </cell>
          <cell r="B259">
            <v>0</v>
          </cell>
          <cell r="C259">
            <v>0</v>
          </cell>
          <cell r="D259">
            <v>0</v>
          </cell>
          <cell r="E259">
            <v>0</v>
          </cell>
          <cell r="F259">
            <v>0</v>
          </cell>
          <cell r="G259">
            <v>0</v>
          </cell>
          <cell r="H259">
            <v>0</v>
          </cell>
        </row>
        <row r="260">
          <cell r="A260" t="str">
            <v>200.00-####-##/####</v>
          </cell>
          <cell r="B260">
            <v>0</v>
          </cell>
          <cell r="C260">
            <v>0</v>
          </cell>
          <cell r="D260">
            <v>2</v>
          </cell>
          <cell r="E260">
            <v>2</v>
          </cell>
          <cell r="F260">
            <v>0</v>
          </cell>
          <cell r="G260">
            <v>0</v>
          </cell>
          <cell r="H260">
            <v>2</v>
          </cell>
        </row>
        <row r="261">
          <cell r="A261" t="str">
            <v>220.##-####-##/####</v>
          </cell>
          <cell r="B261">
            <v>0</v>
          </cell>
          <cell r="C261">
            <v>0</v>
          </cell>
          <cell r="D261">
            <v>22374666.960000001</v>
          </cell>
          <cell r="E261">
            <v>32000000</v>
          </cell>
          <cell r="F261">
            <v>-9625333.0399999991</v>
          </cell>
          <cell r="G261">
            <v>-6000000</v>
          </cell>
          <cell r="H261">
            <v>28000000</v>
          </cell>
        </row>
        <row r="262">
          <cell r="A262" t="str">
            <v>220.00-####-##/####</v>
          </cell>
          <cell r="B262">
            <v>0</v>
          </cell>
          <cell r="C262">
            <v>0</v>
          </cell>
          <cell r="D262">
            <v>22400000</v>
          </cell>
          <cell r="E262">
            <v>32000000</v>
          </cell>
          <cell r="F262">
            <v>-9600000</v>
          </cell>
          <cell r="G262">
            <v>-6000000</v>
          </cell>
          <cell r="H262">
            <v>28000000</v>
          </cell>
        </row>
        <row r="263">
          <cell r="A263" t="str">
            <v>221.##-####-##/####</v>
          </cell>
          <cell r="B263">
            <v>0</v>
          </cell>
          <cell r="C263">
            <v>0</v>
          </cell>
          <cell r="D263">
            <v>3200000</v>
          </cell>
          <cell r="E263">
            <v>3000000</v>
          </cell>
          <cell r="F263">
            <v>200000</v>
          </cell>
          <cell r="G263">
            <v>6000000</v>
          </cell>
          <cell r="H263">
            <v>4000000</v>
          </cell>
        </row>
        <row r="264">
          <cell r="A264" t="str">
            <v>221.00-0000-##/####</v>
          </cell>
          <cell r="B264">
            <v>0</v>
          </cell>
          <cell r="C264">
            <v>0</v>
          </cell>
          <cell r="D264">
            <v>0</v>
          </cell>
          <cell r="E264">
            <v>0</v>
          </cell>
          <cell r="F264">
            <v>0</v>
          </cell>
          <cell r="G264">
            <v>0</v>
          </cell>
          <cell r="H264">
            <v>0</v>
          </cell>
        </row>
        <row r="265">
          <cell r="A265" t="str">
            <v>221.00-0002-##/####</v>
          </cell>
          <cell r="B265">
            <v>0</v>
          </cell>
          <cell r="C265">
            <v>0</v>
          </cell>
          <cell r="D265">
            <v>0</v>
          </cell>
          <cell r="E265">
            <v>0</v>
          </cell>
          <cell r="F265">
            <v>0</v>
          </cell>
          <cell r="G265">
            <v>0</v>
          </cell>
          <cell r="H265">
            <v>0</v>
          </cell>
        </row>
        <row r="266">
          <cell r="A266" t="str">
            <v>221.00-0003-##/####</v>
          </cell>
          <cell r="B266">
            <v>0</v>
          </cell>
          <cell r="C266">
            <v>0</v>
          </cell>
          <cell r="D266">
            <v>3200000</v>
          </cell>
          <cell r="E266">
            <v>3000000</v>
          </cell>
          <cell r="F266">
            <v>200000</v>
          </cell>
          <cell r="G266">
            <v>6000000</v>
          </cell>
          <cell r="H266">
            <v>4000000</v>
          </cell>
        </row>
        <row r="267">
          <cell r="A267" t="str">
            <v>222.12-####-##/####</v>
          </cell>
          <cell r="B267">
            <v>0</v>
          </cell>
          <cell r="C267">
            <v>-55694.48</v>
          </cell>
          <cell r="D267">
            <v>1623693.13</v>
          </cell>
          <cell r="E267">
            <v>1590593.14</v>
          </cell>
          <cell r="F267">
            <v>33099.99</v>
          </cell>
          <cell r="G267">
            <v>376123.04</v>
          </cell>
          <cell r="H267">
            <v>1916860.49</v>
          </cell>
        </row>
        <row r="268">
          <cell r="A268" t="str">
            <v>222.13-!###-##/####</v>
          </cell>
          <cell r="B268">
            <v>0</v>
          </cell>
          <cell r="C268">
            <v>529285</v>
          </cell>
          <cell r="D268">
            <v>-110772.44</v>
          </cell>
          <cell r="E268">
            <v>418512.56</v>
          </cell>
          <cell r="F268">
            <v>-110772.44</v>
          </cell>
          <cell r="G268">
            <v>0</v>
          </cell>
          <cell r="H268">
            <v>0</v>
          </cell>
        </row>
        <row r="269">
          <cell r="A269" t="str">
            <v>222.13-####-##/####</v>
          </cell>
          <cell r="B269">
            <v>0</v>
          </cell>
          <cell r="C269">
            <v>-2032.58</v>
          </cell>
          <cell r="D269">
            <v>110772.44</v>
          </cell>
          <cell r="E269">
            <v>0</v>
          </cell>
          <cell r="F269">
            <v>110772.44</v>
          </cell>
          <cell r="G269">
            <v>-1189.8599999999999</v>
          </cell>
          <cell r="H269">
            <v>0</v>
          </cell>
        </row>
        <row r="270">
          <cell r="A270" t="str">
            <v>222.13-0001-!#/####</v>
          </cell>
          <cell r="B270">
            <v>0</v>
          </cell>
          <cell r="C270">
            <v>0</v>
          </cell>
          <cell r="D270">
            <v>0</v>
          </cell>
          <cell r="E270">
            <v>0</v>
          </cell>
          <cell r="F270">
            <v>0</v>
          </cell>
          <cell r="G270">
            <v>0</v>
          </cell>
          <cell r="H270">
            <v>0</v>
          </cell>
        </row>
        <row r="271">
          <cell r="A271" t="str">
            <v>222.13-0001-##/####</v>
          </cell>
          <cell r="B271">
            <v>0</v>
          </cell>
          <cell r="C271">
            <v>0</v>
          </cell>
          <cell r="D271">
            <v>0</v>
          </cell>
          <cell r="E271">
            <v>0</v>
          </cell>
          <cell r="F271">
            <v>0</v>
          </cell>
          <cell r="G271">
            <v>0</v>
          </cell>
          <cell r="H271">
            <v>0</v>
          </cell>
        </row>
        <row r="272">
          <cell r="A272" t="str">
            <v>223.20-####-##/####</v>
          </cell>
          <cell r="B272">
            <v>0</v>
          </cell>
          <cell r="C272">
            <v>0</v>
          </cell>
          <cell r="D272">
            <v>0</v>
          </cell>
          <cell r="E272">
            <v>0</v>
          </cell>
          <cell r="F272">
            <v>0</v>
          </cell>
          <cell r="G272">
            <v>0</v>
          </cell>
          <cell r="H272">
            <v>0</v>
          </cell>
        </row>
        <row r="273">
          <cell r="A273" t="str">
            <v>223.20-0001-##/####</v>
          </cell>
          <cell r="B273">
            <v>0</v>
          </cell>
          <cell r="C273">
            <v>0</v>
          </cell>
          <cell r="D273">
            <v>0</v>
          </cell>
          <cell r="E273">
            <v>0</v>
          </cell>
          <cell r="F273">
            <v>0</v>
          </cell>
          <cell r="G273">
            <v>0</v>
          </cell>
          <cell r="H273">
            <v>0</v>
          </cell>
        </row>
        <row r="274">
          <cell r="A274" t="str">
            <v>224.##-####-##/####</v>
          </cell>
          <cell r="B274">
            <v>0</v>
          </cell>
          <cell r="C274">
            <v>0</v>
          </cell>
          <cell r="D274">
            <v>0</v>
          </cell>
          <cell r="E274">
            <v>0</v>
          </cell>
          <cell r="F274">
            <v>0</v>
          </cell>
          <cell r="G274">
            <v>0</v>
          </cell>
          <cell r="H274">
            <v>0</v>
          </cell>
        </row>
        <row r="275">
          <cell r="A275" t="str">
            <v>227.##-####-##/####</v>
          </cell>
          <cell r="B275">
            <v>0</v>
          </cell>
          <cell r="C275">
            <v>8820</v>
          </cell>
          <cell r="D275">
            <v>289056.75</v>
          </cell>
          <cell r="E275">
            <v>292049.69</v>
          </cell>
          <cell r="F275">
            <v>-2992.94</v>
          </cell>
          <cell r="G275">
            <v>40849.75</v>
          </cell>
          <cell r="H275">
            <v>292071.99</v>
          </cell>
        </row>
        <row r="276">
          <cell r="A276" t="str">
            <v>227.00-####-##/####</v>
          </cell>
          <cell r="B276">
            <v>0</v>
          </cell>
          <cell r="C276">
            <v>8820</v>
          </cell>
          <cell r="D276">
            <v>289056.75</v>
          </cell>
          <cell r="E276">
            <v>292049.69</v>
          </cell>
          <cell r="F276">
            <v>-2992.94</v>
          </cell>
          <cell r="G276">
            <v>40849.75</v>
          </cell>
          <cell r="H276">
            <v>292071.99</v>
          </cell>
        </row>
        <row r="277">
          <cell r="A277" t="str">
            <v>228.##-####-##/####</v>
          </cell>
          <cell r="B277">
            <v>0</v>
          </cell>
          <cell r="C277">
            <v>151142.1</v>
          </cell>
          <cell r="D277">
            <v>1204743.55</v>
          </cell>
          <cell r="E277">
            <v>308051.07</v>
          </cell>
          <cell r="F277">
            <v>896692.48</v>
          </cell>
          <cell r="G277">
            <v>-1609004.82</v>
          </cell>
          <cell r="H277">
            <v>1080859.8</v>
          </cell>
        </row>
        <row r="278">
          <cell r="A278" t="str">
            <v>228.00-####-##/####</v>
          </cell>
          <cell r="B278">
            <v>0</v>
          </cell>
          <cell r="C278">
            <v>151142.1</v>
          </cell>
          <cell r="D278">
            <v>1204743.55</v>
          </cell>
          <cell r="E278">
            <v>308051.07</v>
          </cell>
          <cell r="F278">
            <v>896692.48</v>
          </cell>
          <cell r="G278">
            <v>-1609004.82</v>
          </cell>
          <cell r="H278">
            <v>1080859.8</v>
          </cell>
        </row>
        <row r="279">
          <cell r="A279" t="str">
            <v>228.00-0016-##/####</v>
          </cell>
          <cell r="B279">
            <v>0</v>
          </cell>
          <cell r="C279">
            <v>14548</v>
          </cell>
          <cell r="D279">
            <v>122254</v>
          </cell>
          <cell r="E279">
            <v>-50377</v>
          </cell>
          <cell r="F279">
            <v>172631</v>
          </cell>
          <cell r="G279">
            <v>-192682</v>
          </cell>
          <cell r="H279">
            <v>115203</v>
          </cell>
        </row>
        <row r="280">
          <cell r="A280" t="str">
            <v>228.00-0016-##/0000</v>
          </cell>
          <cell r="B280">
            <v>0</v>
          </cell>
          <cell r="C280">
            <v>-14149</v>
          </cell>
          <cell r="D280">
            <v>122254</v>
          </cell>
          <cell r="E280">
            <v>-7098</v>
          </cell>
          <cell r="F280">
            <v>71299</v>
          </cell>
          <cell r="G280">
            <v>0</v>
          </cell>
          <cell r="H280">
            <v>13871</v>
          </cell>
        </row>
        <row r="281">
          <cell r="A281" t="str">
            <v>228.00-0016-##/9999</v>
          </cell>
          <cell r="B281">
            <v>0</v>
          </cell>
          <cell r="C281">
            <v>0</v>
          </cell>
          <cell r="D281">
            <v>0</v>
          </cell>
          <cell r="E281">
            <v>0</v>
          </cell>
          <cell r="F281">
            <v>101332</v>
          </cell>
          <cell r="G281">
            <v>0</v>
          </cell>
          <cell r="H281">
            <v>101332</v>
          </cell>
        </row>
        <row r="282">
          <cell r="A282" t="str">
            <v>228.00-0017-##/####</v>
          </cell>
          <cell r="B282">
            <v>0</v>
          </cell>
          <cell r="C282">
            <v>0</v>
          </cell>
          <cell r="D282">
            <v>432705.21</v>
          </cell>
          <cell r="E282">
            <v>414855.39</v>
          </cell>
          <cell r="F282">
            <v>17849.82</v>
          </cell>
          <cell r="G282">
            <v>-885793.22</v>
          </cell>
          <cell r="H282">
            <v>432705.21</v>
          </cell>
        </row>
        <row r="283">
          <cell r="A283" t="str">
            <v>228.00-0017-##/0000</v>
          </cell>
          <cell r="B283">
            <v>0</v>
          </cell>
          <cell r="C283">
            <v>0</v>
          </cell>
          <cell r="D283">
            <v>432705.21</v>
          </cell>
          <cell r="E283">
            <v>0</v>
          </cell>
          <cell r="F283">
            <v>17849.82</v>
          </cell>
          <cell r="G283">
            <v>0</v>
          </cell>
          <cell r="H283">
            <v>432705.21</v>
          </cell>
        </row>
        <row r="284">
          <cell r="A284" t="str">
            <v>228.00-0017-##/9999</v>
          </cell>
          <cell r="B284">
            <v>0</v>
          </cell>
          <cell r="C284">
            <v>0</v>
          </cell>
          <cell r="D284">
            <v>0</v>
          </cell>
          <cell r="E284">
            <v>0</v>
          </cell>
          <cell r="F284">
            <v>0</v>
          </cell>
          <cell r="G284">
            <v>0</v>
          </cell>
          <cell r="H284">
            <v>0</v>
          </cell>
        </row>
        <row r="285">
          <cell r="A285" t="str">
            <v>228.00-0018-##/####</v>
          </cell>
          <cell r="B285">
            <v>0</v>
          </cell>
          <cell r="C285">
            <v>0</v>
          </cell>
          <cell r="D285">
            <v>0</v>
          </cell>
          <cell r="E285">
            <v>0</v>
          </cell>
          <cell r="F285">
            <v>0</v>
          </cell>
          <cell r="G285">
            <v>0</v>
          </cell>
          <cell r="H285">
            <v>0</v>
          </cell>
        </row>
        <row r="286">
          <cell r="A286" t="str">
            <v>228.00-0018-##/0000</v>
          </cell>
          <cell r="B286">
            <v>0</v>
          </cell>
          <cell r="C286">
            <v>0</v>
          </cell>
          <cell r="D286">
            <v>0</v>
          </cell>
          <cell r="E286">
            <v>0</v>
          </cell>
          <cell r="F286">
            <v>0</v>
          </cell>
          <cell r="G286">
            <v>0</v>
          </cell>
          <cell r="H286">
            <v>0</v>
          </cell>
        </row>
        <row r="287">
          <cell r="A287" t="str">
            <v>228.00-0018-##/9999</v>
          </cell>
          <cell r="B287">
            <v>0</v>
          </cell>
          <cell r="C287">
            <v>0</v>
          </cell>
          <cell r="D287">
            <v>0</v>
          </cell>
          <cell r="E287">
            <v>0</v>
          </cell>
          <cell r="F287">
            <v>0</v>
          </cell>
          <cell r="G287">
            <v>0</v>
          </cell>
          <cell r="H287">
            <v>0</v>
          </cell>
        </row>
        <row r="288">
          <cell r="A288" t="str">
            <v>228.00-0019-##/####</v>
          </cell>
          <cell r="B288">
            <v>0</v>
          </cell>
          <cell r="C288">
            <v>-33343</v>
          </cell>
          <cell r="D288">
            <v>261456</v>
          </cell>
          <cell r="E288">
            <v>21390</v>
          </cell>
          <cell r="F288">
            <v>240066</v>
          </cell>
          <cell r="G288">
            <v>-652411.31999999995</v>
          </cell>
          <cell r="H288">
            <v>296598</v>
          </cell>
        </row>
        <row r="289">
          <cell r="A289" t="str">
            <v>228.00-0019-##/0000</v>
          </cell>
          <cell r="B289">
            <v>0</v>
          </cell>
          <cell r="C289">
            <v>-332276</v>
          </cell>
          <cell r="D289">
            <v>261456</v>
          </cell>
          <cell r="E289">
            <v>-367418</v>
          </cell>
          <cell r="F289">
            <v>217338.18</v>
          </cell>
          <cell r="G289">
            <v>0</v>
          </cell>
          <cell r="H289">
            <v>443870.18</v>
          </cell>
        </row>
        <row r="290">
          <cell r="A290" t="str">
            <v>228.00-0019-##/9999</v>
          </cell>
          <cell r="B290">
            <v>0</v>
          </cell>
          <cell r="C290">
            <v>0</v>
          </cell>
          <cell r="D290">
            <v>0</v>
          </cell>
          <cell r="E290">
            <v>0</v>
          </cell>
          <cell r="F290">
            <v>22727.82</v>
          </cell>
          <cell r="G290">
            <v>0</v>
          </cell>
          <cell r="H290">
            <v>-147272.18</v>
          </cell>
        </row>
        <row r="291">
          <cell r="A291" t="str">
            <v>228.00-0020-##/####</v>
          </cell>
          <cell r="B291">
            <v>0</v>
          </cell>
          <cell r="C291">
            <v>-38691</v>
          </cell>
          <cell r="D291">
            <v>-145126</v>
          </cell>
          <cell r="E291">
            <v>-192082</v>
          </cell>
          <cell r="F291">
            <v>46956</v>
          </cell>
          <cell r="G291">
            <v>1552.24</v>
          </cell>
          <cell r="H291">
            <v>-106903</v>
          </cell>
        </row>
        <row r="292">
          <cell r="A292" t="str">
            <v>228.00-0020-##/0000</v>
          </cell>
          <cell r="B292">
            <v>0</v>
          </cell>
          <cell r="C292">
            <v>-162715</v>
          </cell>
          <cell r="D292">
            <v>-145126</v>
          </cell>
          <cell r="E292">
            <v>-200938</v>
          </cell>
          <cell r="F292">
            <v>43204</v>
          </cell>
          <cell r="G292">
            <v>0</v>
          </cell>
          <cell r="H292">
            <v>99345</v>
          </cell>
        </row>
        <row r="293">
          <cell r="A293" t="str">
            <v>228.00-0020-##/9999</v>
          </cell>
          <cell r="B293">
            <v>0</v>
          </cell>
          <cell r="C293">
            <v>0</v>
          </cell>
          <cell r="D293">
            <v>0</v>
          </cell>
          <cell r="E293">
            <v>0</v>
          </cell>
          <cell r="F293">
            <v>3752</v>
          </cell>
          <cell r="G293">
            <v>0</v>
          </cell>
          <cell r="H293">
            <v>-206248</v>
          </cell>
        </row>
        <row r="294">
          <cell r="A294" t="str">
            <v>228.00-0021-##/####</v>
          </cell>
          <cell r="B294">
            <v>0</v>
          </cell>
          <cell r="C294">
            <v>10746.5</v>
          </cell>
          <cell r="D294">
            <v>137017.88</v>
          </cell>
          <cell r="E294">
            <v>182690.5</v>
          </cell>
          <cell r="F294">
            <v>-45672.62</v>
          </cell>
          <cell r="G294">
            <v>104376.5</v>
          </cell>
          <cell r="H294">
            <v>128958</v>
          </cell>
        </row>
        <row r="295">
          <cell r="A295" t="str">
            <v>228.00-0021-##/0000</v>
          </cell>
          <cell r="B295">
            <v>0</v>
          </cell>
          <cell r="C295">
            <v>-8059.88</v>
          </cell>
          <cell r="D295">
            <v>137017.88</v>
          </cell>
          <cell r="E295">
            <v>0</v>
          </cell>
          <cell r="F295">
            <v>-45672.62</v>
          </cell>
          <cell r="G295">
            <v>0</v>
          </cell>
          <cell r="H295">
            <v>128958</v>
          </cell>
        </row>
        <row r="296">
          <cell r="A296" t="str">
            <v>228.00-0021-##/9999</v>
          </cell>
          <cell r="B296">
            <v>0</v>
          </cell>
          <cell r="C296">
            <v>0</v>
          </cell>
          <cell r="D296">
            <v>0</v>
          </cell>
          <cell r="E296">
            <v>0</v>
          </cell>
          <cell r="F296">
            <v>0</v>
          </cell>
          <cell r="G296">
            <v>0</v>
          </cell>
          <cell r="H296">
            <v>0</v>
          </cell>
        </row>
        <row r="297">
          <cell r="A297" t="str">
            <v>229.##-####-##/####</v>
          </cell>
          <cell r="B297">
            <v>0</v>
          </cell>
          <cell r="C297">
            <v>741.46</v>
          </cell>
          <cell r="D297">
            <v>54379.37</v>
          </cell>
          <cell r="E297">
            <v>52110.68</v>
          </cell>
          <cell r="F297">
            <v>2268.69</v>
          </cell>
          <cell r="G297">
            <v>45679.68</v>
          </cell>
          <cell r="H297">
            <v>53930.51</v>
          </cell>
        </row>
        <row r="298">
          <cell r="A298" t="str">
            <v>229.22-####-##/####</v>
          </cell>
          <cell r="B298">
            <v>0</v>
          </cell>
          <cell r="C298">
            <v>741.46</v>
          </cell>
          <cell r="D298">
            <v>54379.37</v>
          </cell>
          <cell r="E298">
            <v>52110.68</v>
          </cell>
          <cell r="F298">
            <v>2268.69</v>
          </cell>
          <cell r="G298">
            <v>45679.68</v>
          </cell>
          <cell r="H298">
            <v>53930.51</v>
          </cell>
        </row>
        <row r="299">
          <cell r="A299" t="str">
            <v>230.##-####-##/####</v>
          </cell>
          <cell r="B299">
            <v>0</v>
          </cell>
          <cell r="C299">
            <v>-909613.99</v>
          </cell>
          <cell r="D299">
            <v>511437.9</v>
          </cell>
          <cell r="E299">
            <v>159500.17000000001</v>
          </cell>
          <cell r="F299">
            <v>351937.73</v>
          </cell>
          <cell r="G299">
            <v>-10247.459999999999</v>
          </cell>
          <cell r="H299">
            <v>374824.4</v>
          </cell>
        </row>
        <row r="300">
          <cell r="A300" t="str">
            <v>230.00-0001-##/####</v>
          </cell>
          <cell r="B300">
            <v>0</v>
          </cell>
          <cell r="C300">
            <v>-255.85</v>
          </cell>
          <cell r="D300">
            <v>-12928.87</v>
          </cell>
          <cell r="E300">
            <v>-10838.01</v>
          </cell>
          <cell r="F300">
            <v>-2090.86</v>
          </cell>
          <cell r="G300">
            <v>-18051.61</v>
          </cell>
          <cell r="H300">
            <v>-12637.34</v>
          </cell>
        </row>
        <row r="301">
          <cell r="A301" t="str">
            <v>230.00-0003-##/####</v>
          </cell>
          <cell r="B301">
            <v>0</v>
          </cell>
          <cell r="C301">
            <v>-909869.84</v>
          </cell>
          <cell r="D301">
            <v>498509.03</v>
          </cell>
          <cell r="E301">
            <v>148662.16</v>
          </cell>
          <cell r="F301">
            <v>349846.87</v>
          </cell>
          <cell r="G301">
            <v>-28299.07</v>
          </cell>
          <cell r="H301">
            <v>362187.06</v>
          </cell>
        </row>
        <row r="302">
          <cell r="A302" t="str">
            <v>242.##-####-##/####</v>
          </cell>
          <cell r="B302">
            <v>0</v>
          </cell>
          <cell r="C302">
            <v>9411.9599999999991</v>
          </cell>
          <cell r="D302">
            <v>5258107.07</v>
          </cell>
          <cell r="E302">
            <v>5033397.04</v>
          </cell>
          <cell r="F302">
            <v>224710.03</v>
          </cell>
          <cell r="G302">
            <v>-15942168.939999999</v>
          </cell>
          <cell r="H302">
            <v>5066456.5</v>
          </cell>
        </row>
        <row r="303">
          <cell r="A303" t="str">
            <v>242.01-####-##/####</v>
          </cell>
          <cell r="B303">
            <v>0</v>
          </cell>
          <cell r="C303">
            <v>9411.9599999999991</v>
          </cell>
          <cell r="D303">
            <v>5094011.5</v>
          </cell>
          <cell r="E303">
            <v>5033397.04</v>
          </cell>
          <cell r="F303">
            <v>60614.46</v>
          </cell>
          <cell r="G303">
            <v>-15942168.939999999</v>
          </cell>
          <cell r="H303">
            <v>5066456.5</v>
          </cell>
        </row>
        <row r="304">
          <cell r="A304" t="str">
            <v>242.01-0000-##/####</v>
          </cell>
          <cell r="B304">
            <v>0</v>
          </cell>
          <cell r="C304">
            <v>19227</v>
          </cell>
          <cell r="D304">
            <v>1033349.17</v>
          </cell>
          <cell r="E304">
            <v>905000.17</v>
          </cell>
          <cell r="F304">
            <v>128349</v>
          </cell>
          <cell r="G304">
            <v>-15705176</v>
          </cell>
          <cell r="H304">
            <v>1005794.17</v>
          </cell>
        </row>
        <row r="305">
          <cell r="A305" t="str">
            <v>242.01-0001-##/####</v>
          </cell>
          <cell r="B305">
            <v>0</v>
          </cell>
          <cell r="C305">
            <v>-9815.0400000000009</v>
          </cell>
          <cell r="D305">
            <v>4060662.33</v>
          </cell>
          <cell r="E305">
            <v>4128396.87</v>
          </cell>
          <cell r="F305">
            <v>-67734.539999999994</v>
          </cell>
          <cell r="G305">
            <v>-236992.94</v>
          </cell>
          <cell r="H305">
            <v>4060662.33</v>
          </cell>
        </row>
        <row r="306">
          <cell r="A306" t="str">
            <v>242.50-0000-00/0000</v>
          </cell>
          <cell r="B306">
            <v>0</v>
          </cell>
          <cell r="C306">
            <v>0</v>
          </cell>
          <cell r="D306">
            <v>-164095.57</v>
          </cell>
          <cell r="E306">
            <v>0</v>
          </cell>
          <cell r="F306">
            <v>-164095.57</v>
          </cell>
          <cell r="G306">
            <v>0</v>
          </cell>
          <cell r="H306">
            <v>0</v>
          </cell>
        </row>
        <row r="307">
          <cell r="A307" t="str">
            <v>242.50-9000-00/0000</v>
          </cell>
          <cell r="B307">
            <v>0</v>
          </cell>
          <cell r="C307">
            <v>0</v>
          </cell>
          <cell r="D307">
            <v>0</v>
          </cell>
          <cell r="E307">
            <v>0</v>
          </cell>
          <cell r="F307">
            <v>0</v>
          </cell>
          <cell r="G307">
            <v>0</v>
          </cell>
          <cell r="H307">
            <v>0</v>
          </cell>
        </row>
        <row r="308">
          <cell r="A308" t="str">
            <v>250.01-####-##/####</v>
          </cell>
          <cell r="B308">
            <v>0</v>
          </cell>
          <cell r="C308">
            <v>90049.98</v>
          </cell>
          <cell r="D308">
            <v>23978555.57</v>
          </cell>
          <cell r="E308">
            <v>23683730.859999999</v>
          </cell>
          <cell r="F308">
            <v>294824.71000000002</v>
          </cell>
          <cell r="G308">
            <v>1788878.75</v>
          </cell>
          <cell r="H308">
            <v>23912270.399999999</v>
          </cell>
        </row>
        <row r="309">
          <cell r="A309" t="str">
            <v>250.01-0001-##/####</v>
          </cell>
          <cell r="B309">
            <v>0</v>
          </cell>
          <cell r="C309">
            <v>0</v>
          </cell>
          <cell r="D309">
            <v>-22662753.489999998</v>
          </cell>
          <cell r="E309">
            <v>-23054421.809999999</v>
          </cell>
          <cell r="F309">
            <v>391668.32</v>
          </cell>
          <cell r="G309">
            <v>-23273609.579999998</v>
          </cell>
          <cell r="H309">
            <v>-22662753.489999998</v>
          </cell>
        </row>
        <row r="310">
          <cell r="A310" t="str">
            <v>271.00-####-##/####</v>
          </cell>
          <cell r="B310">
            <v>0</v>
          </cell>
          <cell r="C310">
            <v>0</v>
          </cell>
          <cell r="D310">
            <v>21375832.48</v>
          </cell>
          <cell r="E310">
            <v>17142840.32</v>
          </cell>
          <cell r="F310">
            <v>4232992.16</v>
          </cell>
          <cell r="G310">
            <v>18415995.460000001</v>
          </cell>
          <cell r="H310">
            <v>21375832.48</v>
          </cell>
        </row>
        <row r="311">
          <cell r="A311" t="str">
            <v>271.00-####-##/9999</v>
          </cell>
          <cell r="B311">
            <v>0</v>
          </cell>
          <cell r="C311">
            <v>0</v>
          </cell>
          <cell r="D311">
            <v>0</v>
          </cell>
          <cell r="E311">
            <v>0</v>
          </cell>
          <cell r="F311">
            <v>0</v>
          </cell>
          <cell r="G311">
            <v>0</v>
          </cell>
          <cell r="H311">
            <v>0</v>
          </cell>
        </row>
        <row r="312">
          <cell r="A312" t="str">
            <v>271.00-0001-##/####</v>
          </cell>
          <cell r="B312">
            <v>0</v>
          </cell>
          <cell r="C312">
            <v>0</v>
          </cell>
          <cell r="D312">
            <v>6082795.8300000001</v>
          </cell>
          <cell r="E312">
            <v>6082795.8300000001</v>
          </cell>
          <cell r="F312">
            <v>0</v>
          </cell>
          <cell r="G312">
            <v>0</v>
          </cell>
          <cell r="H312">
            <v>6082795.8300000001</v>
          </cell>
        </row>
        <row r="313">
          <cell r="A313" t="str">
            <v>271.00-0002-##/####</v>
          </cell>
          <cell r="B313">
            <v>0</v>
          </cell>
          <cell r="C313">
            <v>0</v>
          </cell>
          <cell r="D313">
            <v>0</v>
          </cell>
          <cell r="E313">
            <v>0</v>
          </cell>
          <cell r="F313">
            <v>0</v>
          </cell>
          <cell r="G313">
            <v>0</v>
          </cell>
          <cell r="H313">
            <v>0</v>
          </cell>
        </row>
        <row r="314">
          <cell r="A314" t="str">
            <v>272.##-####-##/####</v>
          </cell>
          <cell r="B314">
            <v>0</v>
          </cell>
          <cell r="C314">
            <v>0</v>
          </cell>
          <cell r="D314">
            <v>0</v>
          </cell>
          <cell r="E314">
            <v>0</v>
          </cell>
          <cell r="F314">
            <v>0</v>
          </cell>
          <cell r="G314">
            <v>0</v>
          </cell>
          <cell r="H314">
            <v>0</v>
          </cell>
        </row>
        <row r="315">
          <cell r="A315" t="str">
            <v>3##.##-####-##/####</v>
          </cell>
          <cell r="B315">
            <v>0</v>
          </cell>
          <cell r="C315">
            <v>300711.31</v>
          </cell>
          <cell r="D315">
            <v>7468318.9000000004</v>
          </cell>
          <cell r="E315">
            <v>1381354.41</v>
          </cell>
          <cell r="F315">
            <v>6086964.4900000002</v>
          </cell>
          <cell r="G315">
            <v>661319.14</v>
          </cell>
          <cell r="H315">
            <v>7525433.1500000004</v>
          </cell>
        </row>
        <row r="316">
          <cell r="A316" t="str">
            <v>3##.##-4455-##/####</v>
          </cell>
          <cell r="B316">
            <v>0</v>
          </cell>
          <cell r="C316">
            <v>74702.960000000006</v>
          </cell>
          <cell r="D316">
            <v>-8491.2099999999991</v>
          </cell>
          <cell r="E316">
            <v>264989.88</v>
          </cell>
          <cell r="F316">
            <v>-273481.09000000003</v>
          </cell>
          <cell r="G316">
            <v>-2742.27</v>
          </cell>
          <cell r="H316">
            <v>0.01</v>
          </cell>
        </row>
        <row r="317">
          <cell r="A317" t="str">
            <v>6##.##-####-##/####</v>
          </cell>
          <cell r="B317">
            <v>0</v>
          </cell>
          <cell r="C317">
            <v>-2617406.37</v>
          </cell>
          <cell r="D317">
            <v>-2298326.52</v>
          </cell>
          <cell r="E317">
            <v>-13953293.619999999</v>
          </cell>
          <cell r="F317">
            <v>11654967.1</v>
          </cell>
          <cell r="G317">
            <v>-33098533.739999998</v>
          </cell>
          <cell r="H317">
            <v>0</v>
          </cell>
        </row>
        <row r="318">
          <cell r="A318" t="str">
            <v>6##.##b####-##/####</v>
          </cell>
          <cell r="B318">
            <v>0</v>
          </cell>
          <cell r="C318">
            <v>0</v>
          </cell>
          <cell r="D318">
            <v>0</v>
          </cell>
          <cell r="E318">
            <v>0</v>
          </cell>
          <cell r="F318">
            <v>0</v>
          </cell>
          <cell r="G318">
            <v>0</v>
          </cell>
          <cell r="H318">
            <v>0</v>
          </cell>
        </row>
        <row r="319">
          <cell r="A319" t="str">
            <v>600.00-0001-##/####</v>
          </cell>
          <cell r="B319">
            <v>0</v>
          </cell>
          <cell r="C319">
            <v>0</v>
          </cell>
          <cell r="D319">
            <v>0</v>
          </cell>
          <cell r="E319">
            <v>0</v>
          </cell>
          <cell r="F319">
            <v>0</v>
          </cell>
          <cell r="G319">
            <v>105657.94</v>
          </cell>
          <cell r="H319">
            <v>0</v>
          </cell>
        </row>
        <row r="320">
          <cell r="A320" t="str">
            <v>601.01-####-##/####</v>
          </cell>
          <cell r="B320">
            <v>0</v>
          </cell>
          <cell r="C320">
            <v>0</v>
          </cell>
          <cell r="D320">
            <v>0</v>
          </cell>
          <cell r="E320">
            <v>0</v>
          </cell>
          <cell r="F320">
            <v>0</v>
          </cell>
          <cell r="G320">
            <v>0</v>
          </cell>
          <cell r="H320">
            <v>0</v>
          </cell>
        </row>
        <row r="321">
          <cell r="A321" t="str">
            <v>601.01E####-##/####</v>
          </cell>
          <cell r="B321">
            <v>0</v>
          </cell>
          <cell r="C321">
            <v>0</v>
          </cell>
          <cell r="D321">
            <v>0</v>
          </cell>
          <cell r="E321">
            <v>0</v>
          </cell>
          <cell r="F321">
            <v>0</v>
          </cell>
          <cell r="G321">
            <v>0</v>
          </cell>
          <cell r="H321">
            <v>0</v>
          </cell>
        </row>
        <row r="322">
          <cell r="A322" t="str">
            <v>601.01M####-##/####</v>
          </cell>
          <cell r="B322">
            <v>0</v>
          </cell>
          <cell r="C322">
            <v>0</v>
          </cell>
          <cell r="D322">
            <v>0</v>
          </cell>
          <cell r="E322">
            <v>0</v>
          </cell>
          <cell r="F322">
            <v>0</v>
          </cell>
          <cell r="G322">
            <v>0</v>
          </cell>
          <cell r="H322">
            <v>0</v>
          </cell>
        </row>
        <row r="323">
          <cell r="A323" t="str">
            <v>601.01Y####-##/####</v>
          </cell>
          <cell r="B323">
            <v>0</v>
          </cell>
          <cell r="C323">
            <v>0</v>
          </cell>
          <cell r="D323">
            <v>0</v>
          </cell>
          <cell r="E323">
            <v>0</v>
          </cell>
          <cell r="F323">
            <v>0</v>
          </cell>
          <cell r="G323">
            <v>0</v>
          </cell>
          <cell r="H323">
            <v>0</v>
          </cell>
        </row>
        <row r="324">
          <cell r="A324" t="str">
            <v>601.02-####-##/####</v>
          </cell>
          <cell r="B324">
            <v>0</v>
          </cell>
          <cell r="C324">
            <v>478712.1</v>
          </cell>
          <cell r="D324">
            <v>364621.21</v>
          </cell>
          <cell r="E324">
            <v>2708486.45</v>
          </cell>
          <cell r="F324">
            <v>-2343865.2400000002</v>
          </cell>
          <cell r="G324">
            <v>6537280.4800000004</v>
          </cell>
          <cell r="H324">
            <v>0</v>
          </cell>
        </row>
        <row r="325">
          <cell r="A325" t="str">
            <v>601.02E####-##/####</v>
          </cell>
          <cell r="B325">
            <v>6889</v>
          </cell>
          <cell r="C325">
            <v>51518229</v>
          </cell>
          <cell r="D325">
            <v>10236</v>
          </cell>
          <cell r="E325">
            <v>76138238</v>
          </cell>
          <cell r="F325">
            <v>0</v>
          </cell>
          <cell r="G325">
            <v>0</v>
          </cell>
          <cell r="H325">
            <v>0</v>
          </cell>
        </row>
        <row r="326">
          <cell r="A326" t="str">
            <v>601.02M####-##/####</v>
          </cell>
          <cell r="B326">
            <v>0</v>
          </cell>
          <cell r="C326">
            <v>0</v>
          </cell>
          <cell r="D326">
            <v>10302</v>
          </cell>
          <cell r="E326">
            <v>5966083</v>
          </cell>
          <cell r="F326">
            <v>0</v>
          </cell>
          <cell r="G326">
            <v>0</v>
          </cell>
          <cell r="H326">
            <v>0</v>
          </cell>
        </row>
        <row r="327">
          <cell r="A327" t="str">
            <v>601.02Y####-##/####</v>
          </cell>
          <cell r="B327">
            <v>2078.1999999999998</v>
          </cell>
          <cell r="C327">
            <v>5044304</v>
          </cell>
          <cell r="D327">
            <v>10289</v>
          </cell>
          <cell r="E327">
            <v>32512683</v>
          </cell>
          <cell r="F327">
            <v>0</v>
          </cell>
          <cell r="G327">
            <v>0</v>
          </cell>
          <cell r="H327">
            <v>0</v>
          </cell>
        </row>
        <row r="328">
          <cell r="A328" t="str">
            <v>601.03-####-##/####</v>
          </cell>
          <cell r="B328">
            <v>0</v>
          </cell>
          <cell r="C328">
            <v>88911</v>
          </cell>
          <cell r="D328">
            <v>92456.61</v>
          </cell>
          <cell r="E328">
            <v>616150.89</v>
          </cell>
          <cell r="F328">
            <v>-523694.28</v>
          </cell>
          <cell r="G328">
            <v>1205397.3400000001</v>
          </cell>
          <cell r="H328">
            <v>0</v>
          </cell>
        </row>
        <row r="329">
          <cell r="A329" t="str">
            <v>601.03E####-##/####</v>
          </cell>
          <cell r="B329">
            <v>666.08</v>
          </cell>
          <cell r="C329">
            <v>7661308</v>
          </cell>
          <cell r="D329">
            <v>1011</v>
          </cell>
          <cell r="E329">
            <v>15342109</v>
          </cell>
          <cell r="F329">
            <v>0</v>
          </cell>
          <cell r="G329">
            <v>0</v>
          </cell>
          <cell r="H329">
            <v>0</v>
          </cell>
        </row>
        <row r="330">
          <cell r="A330" t="str">
            <v>601.03M####-##/####</v>
          </cell>
          <cell r="B330">
            <v>0</v>
          </cell>
          <cell r="C330">
            <v>0</v>
          </cell>
          <cell r="D330">
            <v>1000</v>
          </cell>
          <cell r="E330">
            <v>1428122</v>
          </cell>
          <cell r="F330">
            <v>0</v>
          </cell>
          <cell r="G330">
            <v>0</v>
          </cell>
          <cell r="H330">
            <v>0</v>
          </cell>
        </row>
        <row r="331">
          <cell r="A331" t="str">
            <v>601.03Y####-##/####</v>
          </cell>
          <cell r="B331">
            <v>201.4</v>
          </cell>
          <cell r="C331">
            <v>1346964</v>
          </cell>
          <cell r="D331">
            <v>1010.6</v>
          </cell>
          <cell r="E331">
            <v>8458082</v>
          </cell>
          <cell r="F331">
            <v>0</v>
          </cell>
          <cell r="G331">
            <v>0</v>
          </cell>
          <cell r="H331">
            <v>0</v>
          </cell>
        </row>
        <row r="332">
          <cell r="A332" t="str">
            <v>601.04-####-##/####</v>
          </cell>
          <cell r="B332">
            <v>0</v>
          </cell>
          <cell r="C332">
            <v>415671.41</v>
          </cell>
          <cell r="D332">
            <v>429921.3</v>
          </cell>
          <cell r="E332">
            <v>2042637.87</v>
          </cell>
          <cell r="F332">
            <v>-1612716.57</v>
          </cell>
          <cell r="G332">
            <v>4851620.2</v>
          </cell>
          <cell r="H332">
            <v>0</v>
          </cell>
        </row>
        <row r="333">
          <cell r="A333" t="str">
            <v>601.04E####-##/####</v>
          </cell>
          <cell r="B333">
            <v>26.08</v>
          </cell>
          <cell r="C333">
            <v>53455574</v>
          </cell>
          <cell r="D333">
            <v>40.33</v>
          </cell>
          <cell r="E333">
            <v>76319445</v>
          </cell>
          <cell r="F333">
            <v>0</v>
          </cell>
          <cell r="G333">
            <v>0</v>
          </cell>
          <cell r="H333">
            <v>0</v>
          </cell>
        </row>
        <row r="334">
          <cell r="A334" t="str">
            <v>601.04M####-##/####</v>
          </cell>
          <cell r="B334">
            <v>0</v>
          </cell>
          <cell r="C334">
            <v>0</v>
          </cell>
          <cell r="D334">
            <v>40</v>
          </cell>
          <cell r="E334">
            <v>6596859</v>
          </cell>
          <cell r="F334">
            <v>0</v>
          </cell>
          <cell r="G334">
            <v>0</v>
          </cell>
          <cell r="H334">
            <v>0</v>
          </cell>
        </row>
        <row r="335">
          <cell r="A335" t="str">
            <v>601.04Y####-##/####</v>
          </cell>
          <cell r="B335">
            <v>7.8</v>
          </cell>
          <cell r="C335">
            <v>6731437</v>
          </cell>
          <cell r="D335">
            <v>40</v>
          </cell>
          <cell r="E335">
            <v>31902356</v>
          </cell>
          <cell r="F335">
            <v>0</v>
          </cell>
          <cell r="G335">
            <v>0</v>
          </cell>
          <cell r="H335">
            <v>0</v>
          </cell>
        </row>
        <row r="336">
          <cell r="A336" t="str">
            <v>601.05-####-##/####</v>
          </cell>
          <cell r="B336">
            <v>0</v>
          </cell>
          <cell r="C336">
            <v>0</v>
          </cell>
          <cell r="D336">
            <v>0</v>
          </cell>
          <cell r="E336">
            <v>0</v>
          </cell>
          <cell r="F336">
            <v>0</v>
          </cell>
          <cell r="G336">
            <v>0</v>
          </cell>
          <cell r="H336">
            <v>0</v>
          </cell>
        </row>
        <row r="337">
          <cell r="A337" t="str">
            <v>601.05E####-##/####</v>
          </cell>
          <cell r="B337">
            <v>0</v>
          </cell>
          <cell r="C337">
            <v>0</v>
          </cell>
          <cell r="D337">
            <v>0</v>
          </cell>
          <cell r="E337">
            <v>0</v>
          </cell>
          <cell r="F337">
            <v>0</v>
          </cell>
          <cell r="G337">
            <v>0</v>
          </cell>
          <cell r="H337">
            <v>0</v>
          </cell>
        </row>
        <row r="338">
          <cell r="A338" t="str">
            <v>601.05M####-##/####</v>
          </cell>
          <cell r="B338">
            <v>0</v>
          </cell>
          <cell r="C338">
            <v>0</v>
          </cell>
          <cell r="D338">
            <v>0</v>
          </cell>
          <cell r="E338">
            <v>0</v>
          </cell>
          <cell r="F338">
            <v>0</v>
          </cell>
          <cell r="G338">
            <v>0</v>
          </cell>
          <cell r="H338">
            <v>0</v>
          </cell>
        </row>
        <row r="339">
          <cell r="A339" t="str">
            <v>601.05Y####-##/####</v>
          </cell>
          <cell r="B339">
            <v>0</v>
          </cell>
          <cell r="C339">
            <v>0</v>
          </cell>
          <cell r="D339">
            <v>0</v>
          </cell>
          <cell r="E339">
            <v>0</v>
          </cell>
          <cell r="F339">
            <v>0</v>
          </cell>
          <cell r="G339">
            <v>0</v>
          </cell>
          <cell r="H339">
            <v>0</v>
          </cell>
        </row>
        <row r="340">
          <cell r="A340" t="str">
            <v>601.06-####-##/####</v>
          </cell>
          <cell r="B340">
            <v>0</v>
          </cell>
          <cell r="C340">
            <v>0</v>
          </cell>
          <cell r="D340">
            <v>0</v>
          </cell>
          <cell r="E340">
            <v>0</v>
          </cell>
          <cell r="F340">
            <v>0</v>
          </cell>
          <cell r="G340">
            <v>0</v>
          </cell>
          <cell r="H340">
            <v>0</v>
          </cell>
        </row>
        <row r="341">
          <cell r="A341" t="str">
            <v>601.06E####-##/####</v>
          </cell>
          <cell r="B341">
            <v>0</v>
          </cell>
          <cell r="C341">
            <v>0</v>
          </cell>
          <cell r="D341">
            <v>0</v>
          </cell>
          <cell r="E341">
            <v>0</v>
          </cell>
          <cell r="F341">
            <v>0</v>
          </cell>
          <cell r="G341">
            <v>0</v>
          </cell>
          <cell r="H341">
            <v>0</v>
          </cell>
        </row>
        <row r="342">
          <cell r="A342" t="str">
            <v>601.06M####-##/####</v>
          </cell>
          <cell r="B342">
            <v>0</v>
          </cell>
          <cell r="C342">
            <v>0</v>
          </cell>
          <cell r="D342">
            <v>0</v>
          </cell>
          <cell r="E342">
            <v>0</v>
          </cell>
          <cell r="F342">
            <v>0</v>
          </cell>
          <cell r="G342">
            <v>0</v>
          </cell>
          <cell r="H342">
            <v>0</v>
          </cell>
        </row>
        <row r="343">
          <cell r="A343" t="str">
            <v>601.06Y####-##/####</v>
          </cell>
          <cell r="B343">
            <v>0</v>
          </cell>
          <cell r="C343">
            <v>0</v>
          </cell>
          <cell r="D343">
            <v>0</v>
          </cell>
          <cell r="E343">
            <v>0</v>
          </cell>
          <cell r="F343">
            <v>0</v>
          </cell>
          <cell r="G343">
            <v>0</v>
          </cell>
          <cell r="H343">
            <v>0</v>
          </cell>
        </row>
        <row r="344">
          <cell r="A344" t="str">
            <v>601.07-####-##/####</v>
          </cell>
          <cell r="B344">
            <v>0</v>
          </cell>
          <cell r="C344">
            <v>27638.080000000002</v>
          </cell>
          <cell r="D344">
            <v>25344.37</v>
          </cell>
          <cell r="E344">
            <v>145067.37</v>
          </cell>
          <cell r="F344">
            <v>-119723</v>
          </cell>
          <cell r="G344">
            <v>470105.36</v>
          </cell>
          <cell r="H344">
            <v>0</v>
          </cell>
        </row>
        <row r="345">
          <cell r="A345" t="str">
            <v>601.07E####-##/####</v>
          </cell>
          <cell r="B345">
            <v>822.91</v>
          </cell>
          <cell r="C345">
            <v>2489194</v>
          </cell>
          <cell r="D345">
            <v>1218.9100000000001</v>
          </cell>
          <cell r="E345">
            <v>2934436</v>
          </cell>
          <cell r="F345">
            <v>0</v>
          </cell>
          <cell r="G345">
            <v>0</v>
          </cell>
          <cell r="H345">
            <v>0</v>
          </cell>
        </row>
        <row r="346">
          <cell r="A346" t="str">
            <v>601.07M####-##/####</v>
          </cell>
          <cell r="B346">
            <v>0</v>
          </cell>
          <cell r="C346">
            <v>0</v>
          </cell>
          <cell r="D346">
            <v>1221</v>
          </cell>
          <cell r="E346">
            <v>104616</v>
          </cell>
          <cell r="F346">
            <v>0</v>
          </cell>
          <cell r="G346">
            <v>0</v>
          </cell>
          <cell r="H346">
            <v>0</v>
          </cell>
        </row>
        <row r="347">
          <cell r="A347" t="str">
            <v>601.07Y####-##/####</v>
          </cell>
          <cell r="B347">
            <v>247.8</v>
          </cell>
          <cell r="C347">
            <v>124840</v>
          </cell>
          <cell r="D347">
            <v>1218</v>
          </cell>
          <cell r="E347">
            <v>637437</v>
          </cell>
          <cell r="F347">
            <v>0</v>
          </cell>
          <cell r="G347">
            <v>0</v>
          </cell>
          <cell r="H347">
            <v>0</v>
          </cell>
        </row>
        <row r="348">
          <cell r="A348" t="str">
            <v>601.09-####-##/####</v>
          </cell>
          <cell r="B348">
            <v>0</v>
          </cell>
          <cell r="C348">
            <v>2225.2800000000002</v>
          </cell>
          <cell r="D348">
            <v>2116.16</v>
          </cell>
          <cell r="E348">
            <v>-5780.37</v>
          </cell>
          <cell r="F348">
            <v>7896.53</v>
          </cell>
          <cell r="G348">
            <v>12924.29</v>
          </cell>
          <cell r="H348">
            <v>0</v>
          </cell>
        </row>
        <row r="349">
          <cell r="A349" t="str">
            <v>601.09E####-##/####</v>
          </cell>
          <cell r="B349">
            <v>0.66</v>
          </cell>
          <cell r="C349">
            <v>297720</v>
          </cell>
          <cell r="D349">
            <v>1</v>
          </cell>
          <cell r="E349">
            <v>387720</v>
          </cell>
          <cell r="F349">
            <v>0</v>
          </cell>
          <cell r="G349">
            <v>0</v>
          </cell>
          <cell r="H349">
            <v>0</v>
          </cell>
        </row>
        <row r="350">
          <cell r="A350" t="str">
            <v>601.09M####-##/####</v>
          </cell>
          <cell r="B350">
            <v>0</v>
          </cell>
          <cell r="C350">
            <v>0</v>
          </cell>
          <cell r="D350">
            <v>1</v>
          </cell>
          <cell r="E350">
            <v>27000</v>
          </cell>
          <cell r="F350">
            <v>0</v>
          </cell>
          <cell r="G350">
            <v>0</v>
          </cell>
          <cell r="H350">
            <v>0</v>
          </cell>
        </row>
        <row r="351">
          <cell r="A351" t="str">
            <v>601.09Y####-##/####</v>
          </cell>
          <cell r="B351">
            <v>0.2</v>
          </cell>
          <cell r="C351">
            <v>29880</v>
          </cell>
          <cell r="D351">
            <v>1</v>
          </cell>
          <cell r="E351">
            <v>138240</v>
          </cell>
          <cell r="F351">
            <v>0</v>
          </cell>
          <cell r="G351">
            <v>0</v>
          </cell>
          <cell r="H351">
            <v>0</v>
          </cell>
        </row>
        <row r="352">
          <cell r="A352" t="str">
            <v>601.10-####-##/####</v>
          </cell>
          <cell r="B352">
            <v>0</v>
          </cell>
          <cell r="C352">
            <v>19348.38</v>
          </cell>
          <cell r="D352">
            <v>18607.939999999999</v>
          </cell>
          <cell r="E352">
            <v>109195.22</v>
          </cell>
          <cell r="F352">
            <v>-90587.28</v>
          </cell>
          <cell r="G352">
            <v>251667.08</v>
          </cell>
          <cell r="H352">
            <v>0</v>
          </cell>
        </row>
        <row r="353">
          <cell r="A353" t="str">
            <v>601.10E####-##/####</v>
          </cell>
          <cell r="B353">
            <v>2.66</v>
          </cell>
          <cell r="C353">
            <v>1817148</v>
          </cell>
          <cell r="D353">
            <v>4</v>
          </cell>
          <cell r="E353">
            <v>2664485</v>
          </cell>
          <cell r="F353">
            <v>0</v>
          </cell>
          <cell r="G353">
            <v>0</v>
          </cell>
          <cell r="H353">
            <v>0</v>
          </cell>
        </row>
        <row r="354">
          <cell r="A354" t="str">
            <v>601.10M####-##/####</v>
          </cell>
          <cell r="B354">
            <v>0</v>
          </cell>
          <cell r="C354">
            <v>0</v>
          </cell>
          <cell r="D354">
            <v>4</v>
          </cell>
          <cell r="E354">
            <v>204941</v>
          </cell>
          <cell r="F354">
            <v>0</v>
          </cell>
          <cell r="G354">
            <v>0</v>
          </cell>
          <cell r="H354">
            <v>0</v>
          </cell>
        </row>
        <row r="355">
          <cell r="A355" t="str">
            <v>601.10Y####-##/####</v>
          </cell>
          <cell r="B355">
            <v>0.8</v>
          </cell>
          <cell r="C355">
            <v>240825</v>
          </cell>
          <cell r="D355">
            <v>4</v>
          </cell>
          <cell r="E355">
            <v>1106553</v>
          </cell>
          <cell r="F355">
            <v>0</v>
          </cell>
          <cell r="G355">
            <v>0</v>
          </cell>
          <cell r="H355">
            <v>0</v>
          </cell>
        </row>
        <row r="356">
          <cell r="A356" t="str">
            <v>601.11-####-##/####</v>
          </cell>
          <cell r="B356">
            <v>0</v>
          </cell>
          <cell r="C356">
            <v>288996</v>
          </cell>
          <cell r="D356">
            <v>0</v>
          </cell>
          <cell r="E356">
            <v>3239001.9</v>
          </cell>
          <cell r="F356">
            <v>-3239001.9</v>
          </cell>
          <cell r="G356">
            <v>6925038.5999999996</v>
          </cell>
          <cell r="H356">
            <v>0</v>
          </cell>
        </row>
        <row r="357">
          <cell r="A357" t="str">
            <v>601.11E####-##/####</v>
          </cell>
          <cell r="B357">
            <v>0.5</v>
          </cell>
          <cell r="C357">
            <v>44669000</v>
          </cell>
          <cell r="D357">
            <v>1</v>
          </cell>
          <cell r="E357">
            <v>115282000</v>
          </cell>
          <cell r="F357">
            <v>0</v>
          </cell>
          <cell r="G357">
            <v>0</v>
          </cell>
          <cell r="H357">
            <v>0</v>
          </cell>
        </row>
        <row r="358">
          <cell r="A358" t="str">
            <v>601.11M####-##/####</v>
          </cell>
          <cell r="B358">
            <v>0</v>
          </cell>
          <cell r="C358">
            <v>0</v>
          </cell>
          <cell r="D358">
            <v>1</v>
          </cell>
          <cell r="E358">
            <v>5237000</v>
          </cell>
          <cell r="F358">
            <v>0</v>
          </cell>
          <cell r="G358">
            <v>0</v>
          </cell>
          <cell r="H358">
            <v>0</v>
          </cell>
        </row>
        <row r="359">
          <cell r="A359" t="str">
            <v>601.11Y####-##/####</v>
          </cell>
          <cell r="B359">
            <v>0</v>
          </cell>
          <cell r="C359">
            <v>0</v>
          </cell>
          <cell r="D359">
            <v>1</v>
          </cell>
          <cell r="E359">
            <v>53802000</v>
          </cell>
          <cell r="F359">
            <v>0</v>
          </cell>
          <cell r="G359">
            <v>0</v>
          </cell>
          <cell r="H359">
            <v>0</v>
          </cell>
        </row>
        <row r="360">
          <cell r="A360" t="str">
            <v>601.12-####-##/####</v>
          </cell>
          <cell r="B360">
            <v>0</v>
          </cell>
          <cell r="C360">
            <v>517282.45</v>
          </cell>
          <cell r="D360">
            <v>246467.43</v>
          </cell>
          <cell r="E360">
            <v>2166970.1800000002</v>
          </cell>
          <cell r="F360">
            <v>-1920502.75</v>
          </cell>
          <cell r="G360">
            <v>4191510.18</v>
          </cell>
          <cell r="H360">
            <v>0</v>
          </cell>
        </row>
        <row r="361">
          <cell r="A361" t="str">
            <v>601.12E####-##/####</v>
          </cell>
          <cell r="B361">
            <v>0.66</v>
          </cell>
          <cell r="C361">
            <v>100499000</v>
          </cell>
          <cell r="D361">
            <v>0.91</v>
          </cell>
          <cell r="E361">
            <v>178112000</v>
          </cell>
          <cell r="F361">
            <v>0</v>
          </cell>
          <cell r="G361">
            <v>0</v>
          </cell>
          <cell r="H361">
            <v>0</v>
          </cell>
        </row>
        <row r="362">
          <cell r="A362" t="str">
            <v>601.12M####-##/####</v>
          </cell>
          <cell r="B362">
            <v>0</v>
          </cell>
          <cell r="C362">
            <v>0</v>
          </cell>
          <cell r="D362">
            <v>1</v>
          </cell>
          <cell r="E362">
            <v>19783000</v>
          </cell>
          <cell r="F362">
            <v>0</v>
          </cell>
          <cell r="G362">
            <v>0</v>
          </cell>
          <cell r="H362">
            <v>0</v>
          </cell>
        </row>
        <row r="363">
          <cell r="A363" t="str">
            <v>601.12Y####-##/####</v>
          </cell>
          <cell r="B363">
            <v>0.2</v>
          </cell>
          <cell r="C363">
            <v>10127000</v>
          </cell>
          <cell r="D363">
            <v>1</v>
          </cell>
          <cell r="E363">
            <v>94471000</v>
          </cell>
          <cell r="F363">
            <v>0</v>
          </cell>
          <cell r="G363">
            <v>0</v>
          </cell>
          <cell r="H363">
            <v>0</v>
          </cell>
        </row>
        <row r="364">
          <cell r="A364" t="str">
            <v>601.13-####-##/####</v>
          </cell>
          <cell r="B364">
            <v>0</v>
          </cell>
          <cell r="C364">
            <v>294010.06</v>
          </cell>
          <cell r="D364">
            <v>526036.81999999995</v>
          </cell>
          <cell r="E364">
            <v>446300.86</v>
          </cell>
          <cell r="F364">
            <v>79735.960000000006</v>
          </cell>
          <cell r="G364">
            <v>1618339.81</v>
          </cell>
          <cell r="H364">
            <v>0</v>
          </cell>
        </row>
        <row r="365">
          <cell r="A365" t="str">
            <v>601.13E####-##/####</v>
          </cell>
          <cell r="B365">
            <v>2.41</v>
          </cell>
          <cell r="C365">
            <v>139123000</v>
          </cell>
          <cell r="D365">
            <v>0.57999999999999996</v>
          </cell>
          <cell r="E365">
            <v>62630000</v>
          </cell>
          <cell r="F365">
            <v>0</v>
          </cell>
          <cell r="G365">
            <v>0</v>
          </cell>
          <cell r="H365">
            <v>0</v>
          </cell>
        </row>
        <row r="366">
          <cell r="A366" t="str">
            <v>601.13M####-##/####</v>
          </cell>
          <cell r="B366">
            <v>0</v>
          </cell>
          <cell r="C366">
            <v>0</v>
          </cell>
          <cell r="D366">
            <v>2</v>
          </cell>
          <cell r="E366">
            <v>9240000</v>
          </cell>
          <cell r="F366">
            <v>0</v>
          </cell>
          <cell r="G366">
            <v>0</v>
          </cell>
          <cell r="H366">
            <v>0</v>
          </cell>
        </row>
        <row r="367">
          <cell r="A367" t="str">
            <v>601.13Y####-##/####</v>
          </cell>
          <cell r="B367">
            <v>1.2</v>
          </cell>
          <cell r="C367">
            <v>14723000</v>
          </cell>
          <cell r="D367">
            <v>0.6</v>
          </cell>
          <cell r="E367">
            <v>16440000</v>
          </cell>
          <cell r="F367">
            <v>0</v>
          </cell>
          <cell r="G367">
            <v>0</v>
          </cell>
          <cell r="H367">
            <v>0</v>
          </cell>
        </row>
        <row r="368">
          <cell r="A368" t="str">
            <v>601.14-####-##/####</v>
          </cell>
          <cell r="B368">
            <v>0</v>
          </cell>
          <cell r="C368">
            <v>35120</v>
          </cell>
          <cell r="D368">
            <v>0</v>
          </cell>
          <cell r="E368">
            <v>61254.5</v>
          </cell>
          <cell r="F368">
            <v>-61254.5</v>
          </cell>
          <cell r="G368">
            <v>1123162.5</v>
          </cell>
          <cell r="H368">
            <v>0</v>
          </cell>
        </row>
        <row r="369">
          <cell r="A369" t="str">
            <v>601.14E####-##/####</v>
          </cell>
          <cell r="B369">
            <v>0.08</v>
          </cell>
          <cell r="C369">
            <v>3230000</v>
          </cell>
          <cell r="D369">
            <v>0.33</v>
          </cell>
          <cell r="E369">
            <v>46812000</v>
          </cell>
          <cell r="F369">
            <v>0</v>
          </cell>
          <cell r="G369">
            <v>0</v>
          </cell>
          <cell r="H369">
            <v>0</v>
          </cell>
        </row>
        <row r="370">
          <cell r="A370" t="str">
            <v>601.14M####-##/####</v>
          </cell>
          <cell r="B370">
            <v>0</v>
          </cell>
          <cell r="C370">
            <v>0</v>
          </cell>
          <cell r="D370">
            <v>1</v>
          </cell>
          <cell r="E370">
            <v>1150000</v>
          </cell>
          <cell r="F370">
            <v>0</v>
          </cell>
          <cell r="G370">
            <v>0</v>
          </cell>
          <cell r="H370">
            <v>0</v>
          </cell>
        </row>
        <row r="371">
          <cell r="A371" t="str">
            <v>601.14Y####-##/####</v>
          </cell>
          <cell r="B371">
            <v>0</v>
          </cell>
          <cell r="C371">
            <v>0</v>
          </cell>
          <cell r="D371">
            <v>0.4</v>
          </cell>
          <cell r="E371">
            <v>2306000</v>
          </cell>
          <cell r="F371">
            <v>0</v>
          </cell>
          <cell r="G371">
            <v>0</v>
          </cell>
          <cell r="H371">
            <v>0</v>
          </cell>
        </row>
        <row r="372">
          <cell r="A372" t="str">
            <v>601.30-####-##/####</v>
          </cell>
          <cell r="B372">
            <v>0</v>
          </cell>
          <cell r="C372">
            <v>419515.67</v>
          </cell>
          <cell r="D372">
            <v>489501.8</v>
          </cell>
          <cell r="E372">
            <v>2201543.71</v>
          </cell>
          <cell r="F372">
            <v>-1712041.91</v>
          </cell>
          <cell r="G372">
            <v>5282225.4000000004</v>
          </cell>
          <cell r="H372">
            <v>0</v>
          </cell>
        </row>
        <row r="373">
          <cell r="A373" t="str">
            <v>601.30E####-##/####</v>
          </cell>
          <cell r="B373">
            <v>821.25</v>
          </cell>
          <cell r="C373">
            <v>52537431</v>
          </cell>
          <cell r="D373">
            <v>1230.75</v>
          </cell>
          <cell r="E373">
            <v>72817335</v>
          </cell>
          <cell r="F373">
            <v>0</v>
          </cell>
          <cell r="G373">
            <v>0</v>
          </cell>
          <cell r="H373">
            <v>0</v>
          </cell>
        </row>
        <row r="374">
          <cell r="A374" t="str">
            <v>601.30M####-##/####</v>
          </cell>
          <cell r="B374">
            <v>0</v>
          </cell>
          <cell r="C374">
            <v>0</v>
          </cell>
          <cell r="D374">
            <v>1236</v>
          </cell>
          <cell r="E374">
            <v>5775417</v>
          </cell>
          <cell r="F374">
            <v>0</v>
          </cell>
          <cell r="G374">
            <v>0</v>
          </cell>
          <cell r="H374">
            <v>0</v>
          </cell>
        </row>
        <row r="375">
          <cell r="A375" t="str">
            <v>601.30Y####-##/####</v>
          </cell>
          <cell r="B375">
            <v>247.4</v>
          </cell>
          <cell r="C375">
            <v>6994694</v>
          </cell>
          <cell r="D375">
            <v>1239.4000000000001</v>
          </cell>
          <cell r="E375">
            <v>30297552</v>
          </cell>
          <cell r="F375">
            <v>0</v>
          </cell>
          <cell r="G375">
            <v>0</v>
          </cell>
          <cell r="H375">
            <v>0</v>
          </cell>
        </row>
        <row r="376">
          <cell r="A376" t="str">
            <v>601.31E####-##/####</v>
          </cell>
          <cell r="B376">
            <v>0</v>
          </cell>
          <cell r="C376">
            <v>0</v>
          </cell>
          <cell r="D376">
            <v>0</v>
          </cell>
          <cell r="E376">
            <v>0</v>
          </cell>
          <cell r="F376">
            <v>0</v>
          </cell>
          <cell r="G376">
            <v>0</v>
          </cell>
          <cell r="H376">
            <v>0</v>
          </cell>
        </row>
        <row r="377">
          <cell r="A377" t="str">
            <v>601.31M####-##/####</v>
          </cell>
          <cell r="B377">
            <v>0</v>
          </cell>
          <cell r="C377">
            <v>0</v>
          </cell>
          <cell r="D377">
            <v>0</v>
          </cell>
          <cell r="E377">
            <v>0</v>
          </cell>
          <cell r="F377">
            <v>0</v>
          </cell>
          <cell r="G377">
            <v>0</v>
          </cell>
          <cell r="H377">
            <v>0</v>
          </cell>
        </row>
        <row r="378">
          <cell r="A378" t="str">
            <v>601.31Y####-##/####</v>
          </cell>
          <cell r="B378">
            <v>0</v>
          </cell>
          <cell r="C378">
            <v>0</v>
          </cell>
          <cell r="D378">
            <v>0</v>
          </cell>
          <cell r="E378">
            <v>0</v>
          </cell>
          <cell r="F378">
            <v>0</v>
          </cell>
          <cell r="G378">
            <v>0</v>
          </cell>
          <cell r="H378">
            <v>0</v>
          </cell>
        </row>
        <row r="379">
          <cell r="A379" t="str">
            <v>601.32-####-##/####</v>
          </cell>
          <cell r="B379">
            <v>0</v>
          </cell>
          <cell r="C379">
            <v>10066.44</v>
          </cell>
          <cell r="D379">
            <v>7650.54</v>
          </cell>
          <cell r="E379">
            <v>43101.69</v>
          </cell>
          <cell r="F379">
            <v>-35451.15</v>
          </cell>
          <cell r="G379">
            <v>102922.59</v>
          </cell>
          <cell r="H379">
            <v>0</v>
          </cell>
        </row>
        <row r="380">
          <cell r="A380" t="str">
            <v>601.32E####-##/####</v>
          </cell>
          <cell r="B380">
            <v>242.91</v>
          </cell>
          <cell r="C380">
            <v>522390</v>
          </cell>
          <cell r="D380">
            <v>342.41</v>
          </cell>
          <cell r="E380">
            <v>792820</v>
          </cell>
          <cell r="F380">
            <v>0</v>
          </cell>
          <cell r="G380">
            <v>0</v>
          </cell>
          <cell r="H380">
            <v>0</v>
          </cell>
        </row>
        <row r="381">
          <cell r="A381" t="str">
            <v>601.32M####-##/####</v>
          </cell>
          <cell r="B381">
            <v>0</v>
          </cell>
          <cell r="C381">
            <v>0</v>
          </cell>
          <cell r="D381">
            <v>362</v>
          </cell>
          <cell r="E381">
            <v>71530</v>
          </cell>
          <cell r="F381">
            <v>0</v>
          </cell>
          <cell r="G381">
            <v>0</v>
          </cell>
          <cell r="H381">
            <v>0</v>
          </cell>
        </row>
        <row r="382">
          <cell r="A382" t="str">
            <v>601.32Y####-##/####</v>
          </cell>
          <cell r="B382">
            <v>73.8</v>
          </cell>
          <cell r="C382">
            <v>56770</v>
          </cell>
          <cell r="D382">
            <v>359</v>
          </cell>
          <cell r="E382">
            <v>333230</v>
          </cell>
          <cell r="F382">
            <v>0</v>
          </cell>
          <cell r="G382">
            <v>0</v>
          </cell>
          <cell r="H382">
            <v>0</v>
          </cell>
        </row>
        <row r="383">
          <cell r="A383" t="str">
            <v>601.50-0000-00/0000</v>
          </cell>
          <cell r="B383">
            <v>0</v>
          </cell>
          <cell r="C383">
            <v>0</v>
          </cell>
          <cell r="D383">
            <v>-78656.13</v>
          </cell>
          <cell r="E383">
            <v>0</v>
          </cell>
          <cell r="F383">
            <v>-78656.13</v>
          </cell>
          <cell r="G383">
            <v>0</v>
          </cell>
          <cell r="H383">
            <v>0</v>
          </cell>
        </row>
        <row r="384">
          <cell r="A384" t="str">
            <v>602.01E####-##/####</v>
          </cell>
          <cell r="B384">
            <v>0</v>
          </cell>
          <cell r="C384">
            <v>6458647</v>
          </cell>
          <cell r="D384">
            <v>0</v>
          </cell>
          <cell r="E384">
            <v>9264116</v>
          </cell>
          <cell r="F384">
            <v>0</v>
          </cell>
          <cell r="G384">
            <v>0</v>
          </cell>
          <cell r="H384">
            <v>0</v>
          </cell>
        </row>
        <row r="385">
          <cell r="A385" t="str">
            <v>602.01M####-##/####</v>
          </cell>
          <cell r="B385">
            <v>0</v>
          </cell>
          <cell r="C385">
            <v>0</v>
          </cell>
          <cell r="D385">
            <v>0</v>
          </cell>
          <cell r="E385">
            <v>-486564</v>
          </cell>
          <cell r="F385">
            <v>0</v>
          </cell>
          <cell r="G385">
            <v>0</v>
          </cell>
          <cell r="H385">
            <v>0</v>
          </cell>
        </row>
        <row r="386">
          <cell r="A386" t="str">
            <v>602.01Y####-##/####</v>
          </cell>
          <cell r="B386">
            <v>0</v>
          </cell>
          <cell r="C386">
            <v>-3319887</v>
          </cell>
          <cell r="D386">
            <v>0</v>
          </cell>
          <cell r="E386">
            <v>-795408</v>
          </cell>
          <cell r="F386">
            <v>0</v>
          </cell>
          <cell r="G386">
            <v>0</v>
          </cell>
          <cell r="H386">
            <v>0</v>
          </cell>
        </row>
        <row r="387">
          <cell r="A387" t="str">
            <v>602.02E####-##/####</v>
          </cell>
          <cell r="B387">
            <v>0</v>
          </cell>
          <cell r="C387">
            <v>0</v>
          </cell>
          <cell r="D387">
            <v>0</v>
          </cell>
          <cell r="E387">
            <v>0</v>
          </cell>
          <cell r="F387">
            <v>0</v>
          </cell>
          <cell r="G387">
            <v>0</v>
          </cell>
          <cell r="H387">
            <v>0</v>
          </cell>
        </row>
        <row r="388">
          <cell r="A388" t="str">
            <v>602.02M####-##/####</v>
          </cell>
          <cell r="B388">
            <v>0</v>
          </cell>
          <cell r="C388">
            <v>0</v>
          </cell>
          <cell r="D388">
            <v>0</v>
          </cell>
          <cell r="E388">
            <v>0</v>
          </cell>
          <cell r="F388">
            <v>0</v>
          </cell>
          <cell r="G388">
            <v>0</v>
          </cell>
          <cell r="H388">
            <v>0</v>
          </cell>
        </row>
        <row r="389">
          <cell r="A389" t="str">
            <v>602.02Y####-##/####</v>
          </cell>
          <cell r="B389">
            <v>0</v>
          </cell>
          <cell r="C389">
            <v>0</v>
          </cell>
          <cell r="D389">
            <v>0</v>
          </cell>
          <cell r="E389">
            <v>0</v>
          </cell>
          <cell r="F389">
            <v>0</v>
          </cell>
          <cell r="G389">
            <v>0</v>
          </cell>
          <cell r="H389">
            <v>0</v>
          </cell>
        </row>
        <row r="390">
          <cell r="A390" t="str">
            <v>602.03E####-##/####</v>
          </cell>
          <cell r="B390">
            <v>0</v>
          </cell>
          <cell r="C390">
            <v>11100186</v>
          </cell>
          <cell r="D390">
            <v>0</v>
          </cell>
          <cell r="E390">
            <v>25720296</v>
          </cell>
          <cell r="F390">
            <v>0</v>
          </cell>
          <cell r="G390">
            <v>0</v>
          </cell>
          <cell r="H390">
            <v>0</v>
          </cell>
        </row>
        <row r="391">
          <cell r="A391" t="str">
            <v>602.03E0010-##/####</v>
          </cell>
          <cell r="B391">
            <v>0</v>
          </cell>
          <cell r="C391">
            <v>666626</v>
          </cell>
          <cell r="D391">
            <v>0</v>
          </cell>
          <cell r="E391">
            <v>1243666</v>
          </cell>
          <cell r="F391">
            <v>0</v>
          </cell>
          <cell r="G391">
            <v>0</v>
          </cell>
          <cell r="H391">
            <v>0</v>
          </cell>
        </row>
        <row r="392">
          <cell r="A392" t="str">
            <v>602.03E0020-##/####</v>
          </cell>
          <cell r="B392">
            <v>0</v>
          </cell>
          <cell r="C392">
            <v>1099560</v>
          </cell>
          <cell r="D392">
            <v>0</v>
          </cell>
          <cell r="E392">
            <v>1775290</v>
          </cell>
          <cell r="F392">
            <v>0</v>
          </cell>
          <cell r="G392">
            <v>0</v>
          </cell>
          <cell r="H392">
            <v>0</v>
          </cell>
        </row>
        <row r="393">
          <cell r="A393" t="str">
            <v>602.03E0021-##/####</v>
          </cell>
          <cell r="B393">
            <v>0</v>
          </cell>
          <cell r="C393">
            <v>7616000</v>
          </cell>
          <cell r="D393">
            <v>0</v>
          </cell>
          <cell r="E393">
            <v>11273000</v>
          </cell>
          <cell r="F393">
            <v>0</v>
          </cell>
          <cell r="G393">
            <v>0</v>
          </cell>
          <cell r="H393">
            <v>0</v>
          </cell>
        </row>
        <row r="394">
          <cell r="A394" t="str">
            <v>602.03E0022-##/####</v>
          </cell>
          <cell r="B394">
            <v>0</v>
          </cell>
          <cell r="C394">
            <v>1718000</v>
          </cell>
          <cell r="D394">
            <v>0</v>
          </cell>
          <cell r="E394">
            <v>11428340</v>
          </cell>
          <cell r="F394">
            <v>0</v>
          </cell>
          <cell r="G394">
            <v>0</v>
          </cell>
          <cell r="H394">
            <v>0</v>
          </cell>
        </row>
        <row r="395">
          <cell r="A395" t="str">
            <v>602.03M####-##/####</v>
          </cell>
          <cell r="B395">
            <v>0</v>
          </cell>
          <cell r="C395">
            <v>0</v>
          </cell>
          <cell r="D395">
            <v>0</v>
          </cell>
          <cell r="E395">
            <v>2665996</v>
          </cell>
          <cell r="F395">
            <v>0</v>
          </cell>
          <cell r="G395">
            <v>0</v>
          </cell>
          <cell r="H395">
            <v>0</v>
          </cell>
        </row>
        <row r="396">
          <cell r="A396" t="str">
            <v>602.03M0010-##/####</v>
          </cell>
          <cell r="B396">
            <v>0</v>
          </cell>
          <cell r="C396">
            <v>0</v>
          </cell>
          <cell r="D396">
            <v>0</v>
          </cell>
          <cell r="E396">
            <v>96686</v>
          </cell>
          <cell r="F396">
            <v>0</v>
          </cell>
          <cell r="G396">
            <v>0</v>
          </cell>
          <cell r="H396">
            <v>0</v>
          </cell>
        </row>
        <row r="397">
          <cell r="A397" t="str">
            <v>602.03M0020-##/####</v>
          </cell>
          <cell r="B397">
            <v>0</v>
          </cell>
          <cell r="C397">
            <v>0</v>
          </cell>
          <cell r="D397">
            <v>0</v>
          </cell>
          <cell r="E397">
            <v>152790</v>
          </cell>
          <cell r="F397">
            <v>0</v>
          </cell>
          <cell r="G397">
            <v>0</v>
          </cell>
          <cell r="H397">
            <v>0</v>
          </cell>
        </row>
        <row r="398">
          <cell r="A398" t="str">
            <v>602.03M0021-##/####</v>
          </cell>
          <cell r="B398">
            <v>0</v>
          </cell>
          <cell r="C398">
            <v>0</v>
          </cell>
          <cell r="D398">
            <v>0</v>
          </cell>
          <cell r="E398">
            <v>1212000</v>
          </cell>
          <cell r="F398">
            <v>0</v>
          </cell>
          <cell r="G398">
            <v>0</v>
          </cell>
          <cell r="H398">
            <v>0</v>
          </cell>
        </row>
        <row r="399">
          <cell r="A399" t="str">
            <v>602.03M0022-##/####</v>
          </cell>
          <cell r="B399">
            <v>0</v>
          </cell>
          <cell r="C399">
            <v>0</v>
          </cell>
          <cell r="D399">
            <v>0</v>
          </cell>
          <cell r="E399">
            <v>1204520</v>
          </cell>
          <cell r="F399">
            <v>0</v>
          </cell>
          <cell r="G399">
            <v>0</v>
          </cell>
          <cell r="H399">
            <v>0</v>
          </cell>
        </row>
        <row r="400">
          <cell r="A400" t="str">
            <v>602.03Y####-##/####</v>
          </cell>
          <cell r="B400">
            <v>0</v>
          </cell>
          <cell r="C400">
            <v>0</v>
          </cell>
          <cell r="D400">
            <v>0</v>
          </cell>
          <cell r="E400">
            <v>13851275</v>
          </cell>
          <cell r="F400">
            <v>0</v>
          </cell>
          <cell r="G400">
            <v>0</v>
          </cell>
          <cell r="H400">
            <v>0</v>
          </cell>
        </row>
        <row r="401">
          <cell r="A401" t="str">
            <v>602.03Y0010-##/####</v>
          </cell>
          <cell r="B401">
            <v>0</v>
          </cell>
          <cell r="C401">
            <v>0</v>
          </cell>
          <cell r="D401">
            <v>0</v>
          </cell>
          <cell r="E401">
            <v>575390</v>
          </cell>
          <cell r="F401">
            <v>0</v>
          </cell>
          <cell r="G401">
            <v>0</v>
          </cell>
          <cell r="H401">
            <v>0</v>
          </cell>
        </row>
        <row r="402">
          <cell r="A402" t="str">
            <v>602.03Y0020-##/####</v>
          </cell>
          <cell r="B402">
            <v>0</v>
          </cell>
          <cell r="C402">
            <v>0</v>
          </cell>
          <cell r="D402">
            <v>0</v>
          </cell>
          <cell r="E402">
            <v>729685</v>
          </cell>
          <cell r="F402">
            <v>0</v>
          </cell>
          <cell r="G402">
            <v>0</v>
          </cell>
          <cell r="H402">
            <v>0</v>
          </cell>
        </row>
        <row r="403">
          <cell r="A403" t="str">
            <v>602.03Y0021-##/####</v>
          </cell>
          <cell r="B403">
            <v>0</v>
          </cell>
          <cell r="C403">
            <v>0</v>
          </cell>
          <cell r="D403">
            <v>0</v>
          </cell>
          <cell r="E403">
            <v>5042000</v>
          </cell>
          <cell r="F403">
            <v>0</v>
          </cell>
          <cell r="G403">
            <v>0</v>
          </cell>
          <cell r="H403">
            <v>0</v>
          </cell>
        </row>
        <row r="404">
          <cell r="A404" t="str">
            <v>602.03Y0022-##/####</v>
          </cell>
          <cell r="B404">
            <v>0</v>
          </cell>
          <cell r="C404">
            <v>0</v>
          </cell>
          <cell r="D404">
            <v>0</v>
          </cell>
          <cell r="E404">
            <v>7504200</v>
          </cell>
          <cell r="F404">
            <v>0</v>
          </cell>
          <cell r="G404">
            <v>0</v>
          </cell>
          <cell r="H404">
            <v>0</v>
          </cell>
        </row>
        <row r="405">
          <cell r="A405" t="str">
            <v>602.04E####-##/####</v>
          </cell>
          <cell r="B405">
            <v>0</v>
          </cell>
          <cell r="C405">
            <v>37992000</v>
          </cell>
          <cell r="D405">
            <v>0</v>
          </cell>
          <cell r="E405">
            <v>91259000</v>
          </cell>
          <cell r="F405">
            <v>0</v>
          </cell>
          <cell r="G405">
            <v>0</v>
          </cell>
          <cell r="H405">
            <v>0</v>
          </cell>
        </row>
        <row r="406">
          <cell r="A406" t="str">
            <v>602.04M####-##/####</v>
          </cell>
          <cell r="B406">
            <v>0</v>
          </cell>
          <cell r="C406">
            <v>0</v>
          </cell>
          <cell r="D406">
            <v>0</v>
          </cell>
          <cell r="E406">
            <v>8073000</v>
          </cell>
          <cell r="F406">
            <v>0</v>
          </cell>
          <cell r="G406">
            <v>0</v>
          </cell>
          <cell r="H406">
            <v>0</v>
          </cell>
        </row>
        <row r="407">
          <cell r="A407" t="str">
            <v>602.04Y####-##/####</v>
          </cell>
          <cell r="B407">
            <v>0</v>
          </cell>
          <cell r="C407">
            <v>0</v>
          </cell>
          <cell r="D407">
            <v>0</v>
          </cell>
          <cell r="E407">
            <v>36171000</v>
          </cell>
          <cell r="F407">
            <v>0</v>
          </cell>
          <cell r="G407">
            <v>0</v>
          </cell>
          <cell r="H407">
            <v>0</v>
          </cell>
        </row>
        <row r="408">
          <cell r="A408" t="str">
            <v>602.05E####-##/####</v>
          </cell>
          <cell r="B408">
            <v>0</v>
          </cell>
          <cell r="C408">
            <v>353486000</v>
          </cell>
          <cell r="D408">
            <v>0</v>
          </cell>
          <cell r="E408">
            <v>574606000</v>
          </cell>
          <cell r="F408">
            <v>0</v>
          </cell>
          <cell r="G408">
            <v>0</v>
          </cell>
          <cell r="H408">
            <v>0</v>
          </cell>
        </row>
        <row r="409">
          <cell r="A409" t="str">
            <v>602.05E####-##/####</v>
          </cell>
          <cell r="B409">
            <v>0</v>
          </cell>
          <cell r="C409">
            <v>353486000</v>
          </cell>
          <cell r="D409">
            <v>0</v>
          </cell>
          <cell r="E409">
            <v>574606000</v>
          </cell>
          <cell r="F409">
            <v>0</v>
          </cell>
          <cell r="G409">
            <v>0</v>
          </cell>
          <cell r="H409">
            <v>0</v>
          </cell>
        </row>
        <row r="410">
          <cell r="A410" t="str">
            <v>602.05M####-##/####</v>
          </cell>
          <cell r="B410">
            <v>0</v>
          </cell>
          <cell r="C410">
            <v>0</v>
          </cell>
          <cell r="D410">
            <v>0</v>
          </cell>
          <cell r="E410">
            <v>48734000</v>
          </cell>
          <cell r="F410">
            <v>0</v>
          </cell>
          <cell r="G410">
            <v>0</v>
          </cell>
          <cell r="H410">
            <v>0</v>
          </cell>
        </row>
        <row r="411">
          <cell r="A411" t="str">
            <v>602.05M####-##/####</v>
          </cell>
          <cell r="B411">
            <v>0</v>
          </cell>
          <cell r="C411">
            <v>0</v>
          </cell>
          <cell r="D411">
            <v>0</v>
          </cell>
          <cell r="E411">
            <v>48734000</v>
          </cell>
          <cell r="F411">
            <v>0</v>
          </cell>
          <cell r="G411">
            <v>0</v>
          </cell>
          <cell r="H411">
            <v>0</v>
          </cell>
        </row>
        <row r="412">
          <cell r="A412" t="str">
            <v>602.05Y####-##/####</v>
          </cell>
          <cell r="B412">
            <v>0</v>
          </cell>
          <cell r="C412">
            <v>0</v>
          </cell>
          <cell r="D412">
            <v>0</v>
          </cell>
          <cell r="E412">
            <v>239600000</v>
          </cell>
          <cell r="F412">
            <v>0</v>
          </cell>
          <cell r="G412">
            <v>0</v>
          </cell>
          <cell r="H412">
            <v>0</v>
          </cell>
        </row>
        <row r="413">
          <cell r="A413" t="str">
            <v>602.05Y####-##/####</v>
          </cell>
          <cell r="B413">
            <v>0</v>
          </cell>
          <cell r="C413">
            <v>0</v>
          </cell>
          <cell r="D413">
            <v>0</v>
          </cell>
          <cell r="E413">
            <v>239600000</v>
          </cell>
          <cell r="F413">
            <v>0</v>
          </cell>
          <cell r="G413">
            <v>0</v>
          </cell>
          <cell r="H413">
            <v>0</v>
          </cell>
        </row>
        <row r="414">
          <cell r="A414" t="str">
            <v>602.06E####-##/####</v>
          </cell>
          <cell r="B414">
            <v>0</v>
          </cell>
          <cell r="C414">
            <v>0</v>
          </cell>
          <cell r="D414">
            <v>0</v>
          </cell>
          <cell r="E414">
            <v>0</v>
          </cell>
          <cell r="F414">
            <v>0</v>
          </cell>
          <cell r="G414">
            <v>0</v>
          </cell>
          <cell r="H414">
            <v>0</v>
          </cell>
        </row>
        <row r="415">
          <cell r="A415" t="str">
            <v>602.06M####-##/####</v>
          </cell>
          <cell r="B415">
            <v>0</v>
          </cell>
          <cell r="C415">
            <v>0</v>
          </cell>
          <cell r="D415">
            <v>0</v>
          </cell>
          <cell r="E415">
            <v>0</v>
          </cell>
          <cell r="F415">
            <v>0</v>
          </cell>
          <cell r="G415">
            <v>0</v>
          </cell>
          <cell r="H415">
            <v>0</v>
          </cell>
        </row>
        <row r="416">
          <cell r="A416" t="str">
            <v>602.06Y####-##/####</v>
          </cell>
          <cell r="B416">
            <v>0</v>
          </cell>
          <cell r="C416">
            <v>0</v>
          </cell>
          <cell r="D416">
            <v>0</v>
          </cell>
          <cell r="E416">
            <v>0</v>
          </cell>
          <cell r="F416">
            <v>0</v>
          </cell>
          <cell r="G416">
            <v>0</v>
          </cell>
          <cell r="H416">
            <v>0</v>
          </cell>
        </row>
        <row r="417">
          <cell r="A417" t="str">
            <v>602.07E####-##/####</v>
          </cell>
          <cell r="B417">
            <v>0</v>
          </cell>
          <cell r="C417">
            <v>41801000</v>
          </cell>
          <cell r="D417">
            <v>0</v>
          </cell>
          <cell r="E417">
            <v>19352000</v>
          </cell>
          <cell r="F417">
            <v>0</v>
          </cell>
          <cell r="G417">
            <v>0</v>
          </cell>
          <cell r="H417">
            <v>0</v>
          </cell>
        </row>
        <row r="418">
          <cell r="A418" t="str">
            <v>602.07M####-##/####</v>
          </cell>
          <cell r="B418">
            <v>0</v>
          </cell>
          <cell r="C418">
            <v>0</v>
          </cell>
          <cell r="D418">
            <v>0</v>
          </cell>
          <cell r="E418">
            <v>957000</v>
          </cell>
          <cell r="F418">
            <v>0</v>
          </cell>
          <cell r="G418">
            <v>0</v>
          </cell>
          <cell r="H418">
            <v>0</v>
          </cell>
        </row>
        <row r="419">
          <cell r="A419" t="str">
            <v>602.07Y####-##/####</v>
          </cell>
          <cell r="B419">
            <v>0</v>
          </cell>
          <cell r="C419">
            <v>0</v>
          </cell>
          <cell r="D419">
            <v>0</v>
          </cell>
          <cell r="E419">
            <v>9690000</v>
          </cell>
          <cell r="F419">
            <v>0</v>
          </cell>
          <cell r="G419">
            <v>0</v>
          </cell>
          <cell r="H419">
            <v>0</v>
          </cell>
        </row>
        <row r="420">
          <cell r="A420" t="str">
            <v>602.20E####-##/####</v>
          </cell>
          <cell r="B420">
            <v>0</v>
          </cell>
          <cell r="C420">
            <v>161301000</v>
          </cell>
          <cell r="D420">
            <v>0</v>
          </cell>
          <cell r="E420">
            <v>263227000</v>
          </cell>
          <cell r="F420">
            <v>0</v>
          </cell>
          <cell r="G420">
            <v>0</v>
          </cell>
          <cell r="H420">
            <v>0</v>
          </cell>
        </row>
        <row r="421">
          <cell r="A421" t="str">
            <v>602.20M####-##/####</v>
          </cell>
          <cell r="B421">
            <v>0</v>
          </cell>
          <cell r="C421">
            <v>0</v>
          </cell>
          <cell r="D421">
            <v>0</v>
          </cell>
          <cell r="E421">
            <v>20886000</v>
          </cell>
          <cell r="F421">
            <v>0</v>
          </cell>
          <cell r="G421">
            <v>0</v>
          </cell>
          <cell r="H421">
            <v>0</v>
          </cell>
        </row>
        <row r="422">
          <cell r="A422" t="str">
            <v>602.20Y####-##/####</v>
          </cell>
          <cell r="B422">
            <v>0</v>
          </cell>
          <cell r="C422">
            <v>0</v>
          </cell>
          <cell r="D422">
            <v>0</v>
          </cell>
          <cell r="E422">
            <v>110324000</v>
          </cell>
          <cell r="F422">
            <v>0</v>
          </cell>
          <cell r="G422">
            <v>0</v>
          </cell>
          <cell r="H422">
            <v>0</v>
          </cell>
        </row>
        <row r="423">
          <cell r="A423" t="str">
            <v>602.21E####-##/####</v>
          </cell>
          <cell r="B423">
            <v>0</v>
          </cell>
          <cell r="C423">
            <v>0</v>
          </cell>
          <cell r="D423">
            <v>0</v>
          </cell>
          <cell r="E423">
            <v>0</v>
          </cell>
          <cell r="F423">
            <v>0</v>
          </cell>
          <cell r="G423">
            <v>0</v>
          </cell>
          <cell r="H423">
            <v>0</v>
          </cell>
        </row>
        <row r="424">
          <cell r="A424" t="str">
            <v>602.21M####-##/####</v>
          </cell>
          <cell r="B424">
            <v>0</v>
          </cell>
          <cell r="C424">
            <v>0</v>
          </cell>
          <cell r="D424">
            <v>0</v>
          </cell>
          <cell r="E424">
            <v>0</v>
          </cell>
          <cell r="F424">
            <v>0</v>
          </cell>
          <cell r="G424">
            <v>0</v>
          </cell>
          <cell r="H424">
            <v>0</v>
          </cell>
        </row>
        <row r="425">
          <cell r="A425" t="str">
            <v>602.21Y####-##/####</v>
          </cell>
          <cell r="B425">
            <v>0</v>
          </cell>
          <cell r="C425">
            <v>0</v>
          </cell>
          <cell r="D425">
            <v>0</v>
          </cell>
          <cell r="E425">
            <v>0</v>
          </cell>
          <cell r="F425">
            <v>0</v>
          </cell>
          <cell r="G425">
            <v>0</v>
          </cell>
          <cell r="H425">
            <v>0</v>
          </cell>
        </row>
        <row r="426">
          <cell r="A426" t="str">
            <v>610.##-####-##/####</v>
          </cell>
          <cell r="B426">
            <v>0</v>
          </cell>
          <cell r="C426">
            <v>5000</v>
          </cell>
          <cell r="D426">
            <v>3750</v>
          </cell>
          <cell r="E426">
            <v>39245.480000000003</v>
          </cell>
          <cell r="F426">
            <v>-35495.480000000003</v>
          </cell>
          <cell r="G426">
            <v>117008.82</v>
          </cell>
          <cell r="H426">
            <v>0</v>
          </cell>
        </row>
        <row r="427">
          <cell r="A427" t="str">
            <v>612.##-####-##/####</v>
          </cell>
          <cell r="B427">
            <v>0</v>
          </cell>
          <cell r="C427">
            <v>11542.88</v>
          </cell>
          <cell r="D427">
            <v>8303.59</v>
          </cell>
          <cell r="E427">
            <v>62087.74</v>
          </cell>
          <cell r="F427">
            <v>-53784.15</v>
          </cell>
          <cell r="G427">
            <v>137379.04999999999</v>
          </cell>
          <cell r="H427">
            <v>0</v>
          </cell>
        </row>
        <row r="428">
          <cell r="A428" t="str">
            <v>615.01-####-##/####</v>
          </cell>
          <cell r="B428">
            <v>0</v>
          </cell>
          <cell r="C428">
            <v>0</v>
          </cell>
          <cell r="D428">
            <v>0</v>
          </cell>
          <cell r="E428">
            <v>2000</v>
          </cell>
          <cell r="F428">
            <v>-2000</v>
          </cell>
          <cell r="G428">
            <v>5279.54</v>
          </cell>
          <cell r="H428">
            <v>0</v>
          </cell>
        </row>
        <row r="429">
          <cell r="A429" t="str">
            <v>615.02-####-##/####</v>
          </cell>
          <cell r="B429">
            <v>0</v>
          </cell>
          <cell r="C429">
            <v>3366.62</v>
          </cell>
          <cell r="D429">
            <v>4892.62</v>
          </cell>
          <cell r="E429">
            <v>76030.13</v>
          </cell>
          <cell r="F429">
            <v>-71137.509999999995</v>
          </cell>
          <cell r="G429">
            <v>161014.56</v>
          </cell>
          <cell r="H429">
            <v>0</v>
          </cell>
        </row>
        <row r="430">
          <cell r="A430" t="str">
            <v>7##.##-4618-##/####</v>
          </cell>
          <cell r="B430">
            <v>0</v>
          </cell>
          <cell r="C430">
            <v>0</v>
          </cell>
          <cell r="D430">
            <v>0</v>
          </cell>
          <cell r="E430">
            <v>0</v>
          </cell>
          <cell r="F430">
            <v>0</v>
          </cell>
          <cell r="G430">
            <v>0</v>
          </cell>
          <cell r="H430">
            <v>0</v>
          </cell>
        </row>
        <row r="431">
          <cell r="A431" t="str">
            <v>71#.##-####-##/####</v>
          </cell>
          <cell r="B431">
            <v>0</v>
          </cell>
          <cell r="C431">
            <v>290849.87</v>
          </cell>
          <cell r="D431">
            <v>220191.84</v>
          </cell>
          <cell r="E431">
            <v>1509928.53</v>
          </cell>
          <cell r="F431">
            <v>-1289736.69</v>
          </cell>
          <cell r="G431">
            <v>3837795.1</v>
          </cell>
          <cell r="H431">
            <v>0</v>
          </cell>
        </row>
        <row r="432">
          <cell r="A432" t="str">
            <v>710.##-####-##/####</v>
          </cell>
          <cell r="B432">
            <v>0</v>
          </cell>
          <cell r="C432">
            <v>226273.78</v>
          </cell>
          <cell r="D432">
            <v>188298.99</v>
          </cell>
          <cell r="E432">
            <v>1149921.27</v>
          </cell>
          <cell r="F432">
            <v>-961622.28</v>
          </cell>
          <cell r="G432">
            <v>2818838.53</v>
          </cell>
          <cell r="H432">
            <v>0</v>
          </cell>
        </row>
        <row r="433">
          <cell r="A433" t="str">
            <v>710.##b####-##/####</v>
          </cell>
          <cell r="B433">
            <v>0</v>
          </cell>
          <cell r="C433">
            <v>0</v>
          </cell>
          <cell r="D433">
            <v>0</v>
          </cell>
          <cell r="E433">
            <v>0</v>
          </cell>
          <cell r="F433">
            <v>0</v>
          </cell>
          <cell r="G433">
            <v>0</v>
          </cell>
          <cell r="H433">
            <v>0</v>
          </cell>
        </row>
        <row r="434">
          <cell r="A434" t="str">
            <v>710.10-####-##/####</v>
          </cell>
          <cell r="B434">
            <v>0</v>
          </cell>
          <cell r="C434">
            <v>6473.02</v>
          </cell>
          <cell r="D434">
            <v>5452.6</v>
          </cell>
          <cell r="E434">
            <v>35685.360000000001</v>
          </cell>
          <cell r="F434">
            <v>-30232.76</v>
          </cell>
          <cell r="G434">
            <v>78971.19</v>
          </cell>
          <cell r="H434">
            <v>0</v>
          </cell>
        </row>
        <row r="435">
          <cell r="A435" t="str">
            <v>710.20-####-##/####</v>
          </cell>
          <cell r="B435">
            <v>0</v>
          </cell>
          <cell r="C435">
            <v>34381.07</v>
          </cell>
          <cell r="D435">
            <v>41443.11</v>
          </cell>
          <cell r="E435">
            <v>188045.54</v>
          </cell>
          <cell r="F435">
            <v>-146602.43</v>
          </cell>
          <cell r="G435">
            <v>474374.27</v>
          </cell>
          <cell r="H435">
            <v>0</v>
          </cell>
        </row>
        <row r="436">
          <cell r="A436" t="str">
            <v>710.30-####-##/####</v>
          </cell>
          <cell r="B436">
            <v>0</v>
          </cell>
          <cell r="C436">
            <v>8992.69</v>
          </cell>
          <cell r="D436">
            <v>5081.3100000000004</v>
          </cell>
          <cell r="E436">
            <v>44055.37</v>
          </cell>
          <cell r="F436">
            <v>-38974.06</v>
          </cell>
          <cell r="G436">
            <v>153846.82999999999</v>
          </cell>
          <cell r="H436">
            <v>0</v>
          </cell>
        </row>
        <row r="437">
          <cell r="A437" t="str">
            <v>710.40-####-##/####</v>
          </cell>
          <cell r="B437">
            <v>0</v>
          </cell>
          <cell r="C437">
            <v>0</v>
          </cell>
          <cell r="D437">
            <v>0</v>
          </cell>
          <cell r="E437">
            <v>0</v>
          </cell>
          <cell r="F437">
            <v>0</v>
          </cell>
          <cell r="G437">
            <v>0</v>
          </cell>
          <cell r="H437">
            <v>0</v>
          </cell>
        </row>
        <row r="438">
          <cell r="A438" t="str">
            <v>710.50-####-##/####</v>
          </cell>
          <cell r="B438">
            <v>0</v>
          </cell>
          <cell r="C438">
            <v>0</v>
          </cell>
          <cell r="D438">
            <v>0</v>
          </cell>
          <cell r="E438">
            <v>0</v>
          </cell>
          <cell r="F438">
            <v>0</v>
          </cell>
          <cell r="G438">
            <v>0</v>
          </cell>
          <cell r="H438">
            <v>0</v>
          </cell>
        </row>
        <row r="439">
          <cell r="A439" t="str">
            <v>710.60-####-##/####</v>
          </cell>
          <cell r="B439">
            <v>0</v>
          </cell>
          <cell r="C439">
            <v>176427</v>
          </cell>
          <cell r="D439">
            <v>136321.97</v>
          </cell>
          <cell r="E439">
            <v>882135</v>
          </cell>
          <cell r="F439">
            <v>-745813.03</v>
          </cell>
          <cell r="G439">
            <v>2111646.2400000002</v>
          </cell>
          <cell r="H439">
            <v>0</v>
          </cell>
        </row>
        <row r="440">
          <cell r="A440" t="str">
            <v>710.70-####-##/####</v>
          </cell>
          <cell r="B440">
            <v>0</v>
          </cell>
          <cell r="C440">
            <v>0</v>
          </cell>
          <cell r="D440">
            <v>0</v>
          </cell>
          <cell r="E440">
            <v>0</v>
          </cell>
          <cell r="F440">
            <v>0</v>
          </cell>
          <cell r="G440">
            <v>0</v>
          </cell>
          <cell r="H440">
            <v>0</v>
          </cell>
        </row>
        <row r="441">
          <cell r="A441" t="str">
            <v>710.80-####-##/####</v>
          </cell>
          <cell r="B441">
            <v>0</v>
          </cell>
          <cell r="C441">
            <v>0</v>
          </cell>
          <cell r="D441">
            <v>0</v>
          </cell>
          <cell r="E441">
            <v>0</v>
          </cell>
          <cell r="F441">
            <v>0</v>
          </cell>
          <cell r="G441">
            <v>0</v>
          </cell>
          <cell r="H441">
            <v>0</v>
          </cell>
        </row>
        <row r="442">
          <cell r="A442" t="str">
            <v>710.95-####-##/####</v>
          </cell>
          <cell r="B442">
            <v>0</v>
          </cell>
          <cell r="C442">
            <v>0</v>
          </cell>
          <cell r="D442">
            <v>0</v>
          </cell>
          <cell r="E442">
            <v>0</v>
          </cell>
          <cell r="F442">
            <v>0</v>
          </cell>
          <cell r="G442">
            <v>0</v>
          </cell>
          <cell r="H442">
            <v>0</v>
          </cell>
        </row>
        <row r="443">
          <cell r="A443" t="str">
            <v>710.98-####-##/####</v>
          </cell>
          <cell r="B443">
            <v>0</v>
          </cell>
          <cell r="C443">
            <v>0</v>
          </cell>
          <cell r="D443">
            <v>0</v>
          </cell>
          <cell r="E443">
            <v>0</v>
          </cell>
          <cell r="F443">
            <v>0</v>
          </cell>
          <cell r="G443">
            <v>0</v>
          </cell>
          <cell r="H443">
            <v>0</v>
          </cell>
        </row>
        <row r="444">
          <cell r="A444" t="str">
            <v>711.##-####-##/####</v>
          </cell>
          <cell r="B444">
            <v>0</v>
          </cell>
          <cell r="C444">
            <v>64576.09</v>
          </cell>
          <cell r="D444">
            <v>31892.85</v>
          </cell>
          <cell r="E444">
            <v>360007.26</v>
          </cell>
          <cell r="F444">
            <v>-328114.40999999997</v>
          </cell>
          <cell r="G444">
            <v>1018956.57</v>
          </cell>
          <cell r="H444">
            <v>0</v>
          </cell>
        </row>
        <row r="445">
          <cell r="A445" t="str">
            <v>711.##b####-##/####</v>
          </cell>
          <cell r="B445">
            <v>0</v>
          </cell>
          <cell r="C445">
            <v>0</v>
          </cell>
          <cell r="D445">
            <v>0</v>
          </cell>
          <cell r="E445">
            <v>0</v>
          </cell>
          <cell r="F445">
            <v>0</v>
          </cell>
          <cell r="G445">
            <v>0</v>
          </cell>
          <cell r="H445">
            <v>0</v>
          </cell>
        </row>
        <row r="446">
          <cell r="A446" t="str">
            <v>711.10-####-##/####</v>
          </cell>
          <cell r="B446">
            <v>0</v>
          </cell>
          <cell r="C446">
            <v>8031.23</v>
          </cell>
          <cell r="D446">
            <v>1560.37</v>
          </cell>
          <cell r="E446">
            <v>35771.910000000003</v>
          </cell>
          <cell r="F446">
            <v>-34211.54</v>
          </cell>
          <cell r="G446">
            <v>82599.850000000006</v>
          </cell>
          <cell r="H446">
            <v>0</v>
          </cell>
        </row>
        <row r="447">
          <cell r="A447" t="str">
            <v>711.20-####-##/####</v>
          </cell>
          <cell r="B447">
            <v>0</v>
          </cell>
          <cell r="C447">
            <v>43645.62</v>
          </cell>
          <cell r="D447">
            <v>25549.95</v>
          </cell>
          <cell r="E447">
            <v>265230.55</v>
          </cell>
          <cell r="F447">
            <v>-239680.6</v>
          </cell>
          <cell r="G447">
            <v>690451.45</v>
          </cell>
          <cell r="H447">
            <v>0</v>
          </cell>
        </row>
        <row r="448">
          <cell r="A448" t="str">
            <v>711.30-####-##/####</v>
          </cell>
          <cell r="B448">
            <v>0</v>
          </cell>
          <cell r="C448">
            <v>12899.24</v>
          </cell>
          <cell r="D448">
            <v>4782.53</v>
          </cell>
          <cell r="E448">
            <v>59004.800000000003</v>
          </cell>
          <cell r="F448">
            <v>-54222.27</v>
          </cell>
          <cell r="G448">
            <v>245905.27</v>
          </cell>
          <cell r="H448">
            <v>0</v>
          </cell>
        </row>
        <row r="449">
          <cell r="A449" t="str">
            <v>711.40-####-##/####</v>
          </cell>
          <cell r="B449">
            <v>0</v>
          </cell>
          <cell r="C449">
            <v>0</v>
          </cell>
          <cell r="D449">
            <v>0</v>
          </cell>
          <cell r="E449">
            <v>0</v>
          </cell>
          <cell r="F449">
            <v>0</v>
          </cell>
          <cell r="G449">
            <v>0</v>
          </cell>
          <cell r="H449">
            <v>0</v>
          </cell>
        </row>
        <row r="450">
          <cell r="A450" t="str">
            <v>711.50-####-##/####</v>
          </cell>
          <cell r="B450">
            <v>0</v>
          </cell>
          <cell r="C450">
            <v>0</v>
          </cell>
          <cell r="D450">
            <v>0</v>
          </cell>
          <cell r="E450">
            <v>0</v>
          </cell>
          <cell r="F450">
            <v>0</v>
          </cell>
          <cell r="G450">
            <v>0</v>
          </cell>
          <cell r="H450">
            <v>0</v>
          </cell>
        </row>
        <row r="451">
          <cell r="A451" t="str">
            <v>711.60-####-##/####</v>
          </cell>
          <cell r="B451">
            <v>0</v>
          </cell>
          <cell r="C451">
            <v>0</v>
          </cell>
          <cell r="D451">
            <v>0</v>
          </cell>
          <cell r="E451">
            <v>0</v>
          </cell>
          <cell r="F451">
            <v>0</v>
          </cell>
          <cell r="G451">
            <v>0</v>
          </cell>
          <cell r="H451">
            <v>0</v>
          </cell>
        </row>
        <row r="452">
          <cell r="A452" t="str">
            <v>711.70-####-##/####</v>
          </cell>
          <cell r="B452">
            <v>0</v>
          </cell>
          <cell r="C452">
            <v>0</v>
          </cell>
          <cell r="D452">
            <v>0</v>
          </cell>
          <cell r="E452">
            <v>0</v>
          </cell>
          <cell r="F452">
            <v>0</v>
          </cell>
          <cell r="G452">
            <v>0</v>
          </cell>
          <cell r="H452">
            <v>0</v>
          </cell>
        </row>
        <row r="453">
          <cell r="A453" t="str">
            <v>729.10-####-##/####</v>
          </cell>
          <cell r="B453">
            <v>0</v>
          </cell>
          <cell r="C453">
            <v>40057.15</v>
          </cell>
          <cell r="D453">
            <v>128720.31</v>
          </cell>
          <cell r="E453">
            <v>76438.75</v>
          </cell>
          <cell r="F453">
            <v>52281.56</v>
          </cell>
          <cell r="G453">
            <v>147624.84</v>
          </cell>
          <cell r="H453">
            <v>0</v>
          </cell>
        </row>
        <row r="454">
          <cell r="A454" t="str">
            <v>729.11-####-##/####</v>
          </cell>
          <cell r="B454">
            <v>0</v>
          </cell>
          <cell r="C454">
            <v>0</v>
          </cell>
          <cell r="D454">
            <v>0</v>
          </cell>
          <cell r="E454">
            <v>249580.22</v>
          </cell>
          <cell r="F454">
            <v>-249580.22</v>
          </cell>
          <cell r="G454">
            <v>561572.76</v>
          </cell>
          <cell r="H454">
            <v>0</v>
          </cell>
        </row>
        <row r="455">
          <cell r="A455" t="str">
            <v>730.##-####-##/####</v>
          </cell>
          <cell r="B455">
            <v>0</v>
          </cell>
          <cell r="C455">
            <v>117541.77</v>
          </cell>
          <cell r="D455">
            <v>73712.539999999994</v>
          </cell>
          <cell r="E455">
            <v>691637.39</v>
          </cell>
          <cell r="F455">
            <v>-617924.85</v>
          </cell>
          <cell r="G455">
            <v>1662404.94</v>
          </cell>
          <cell r="H455">
            <v>0</v>
          </cell>
        </row>
        <row r="456">
          <cell r="A456" t="str">
            <v>730.##b####-##/####</v>
          </cell>
          <cell r="B456">
            <v>0</v>
          </cell>
          <cell r="C456">
            <v>0</v>
          </cell>
          <cell r="D456">
            <v>0</v>
          </cell>
          <cell r="E456">
            <v>0</v>
          </cell>
          <cell r="F456">
            <v>0</v>
          </cell>
          <cell r="G456">
            <v>0</v>
          </cell>
          <cell r="H456">
            <v>0</v>
          </cell>
        </row>
        <row r="457">
          <cell r="A457" t="str">
            <v>730.10-####-##/####</v>
          </cell>
          <cell r="B457">
            <v>0</v>
          </cell>
          <cell r="C457">
            <v>4142.67</v>
          </cell>
          <cell r="D457">
            <v>1352.29</v>
          </cell>
          <cell r="E457">
            <v>20911.79</v>
          </cell>
          <cell r="F457">
            <v>-19559.5</v>
          </cell>
          <cell r="G457">
            <v>47393.77</v>
          </cell>
          <cell r="H457">
            <v>0</v>
          </cell>
        </row>
        <row r="458">
          <cell r="A458" t="str">
            <v>730.20-####-##/####</v>
          </cell>
          <cell r="B458">
            <v>0</v>
          </cell>
          <cell r="C458">
            <v>2344.8000000000002</v>
          </cell>
          <cell r="D458">
            <v>1351.14</v>
          </cell>
          <cell r="E458">
            <v>15113.06</v>
          </cell>
          <cell r="F458">
            <v>-13761.92</v>
          </cell>
          <cell r="G458">
            <v>40151.82</v>
          </cell>
          <cell r="H458">
            <v>0</v>
          </cell>
        </row>
        <row r="459">
          <cell r="A459" t="str">
            <v>730.30-####-##/####</v>
          </cell>
          <cell r="B459">
            <v>0</v>
          </cell>
          <cell r="C459">
            <v>515.33000000000004</v>
          </cell>
          <cell r="D459">
            <v>559.12</v>
          </cell>
          <cell r="E459">
            <v>3555</v>
          </cell>
          <cell r="F459">
            <v>-2995.88</v>
          </cell>
          <cell r="G459">
            <v>9093.94</v>
          </cell>
          <cell r="H459">
            <v>0</v>
          </cell>
        </row>
        <row r="460">
          <cell r="A460" t="str">
            <v>730.40-####-##/####</v>
          </cell>
          <cell r="B460">
            <v>0</v>
          </cell>
          <cell r="C460">
            <v>0</v>
          </cell>
          <cell r="D460">
            <v>0</v>
          </cell>
          <cell r="E460">
            <v>0</v>
          </cell>
          <cell r="F460">
            <v>0</v>
          </cell>
          <cell r="G460">
            <v>0</v>
          </cell>
          <cell r="H460">
            <v>0</v>
          </cell>
        </row>
        <row r="461">
          <cell r="A461" t="str">
            <v>730.50-####-##/####</v>
          </cell>
          <cell r="B461">
            <v>0</v>
          </cell>
          <cell r="C461">
            <v>0</v>
          </cell>
          <cell r="D461">
            <v>0</v>
          </cell>
          <cell r="E461">
            <v>0</v>
          </cell>
          <cell r="F461">
            <v>0</v>
          </cell>
          <cell r="G461">
            <v>0</v>
          </cell>
          <cell r="H461">
            <v>0</v>
          </cell>
        </row>
        <row r="462">
          <cell r="A462" t="str">
            <v>730.60-####-##/####</v>
          </cell>
          <cell r="B462">
            <v>0</v>
          </cell>
          <cell r="C462">
            <v>0</v>
          </cell>
          <cell r="D462">
            <v>0</v>
          </cell>
          <cell r="E462">
            <v>0</v>
          </cell>
          <cell r="F462">
            <v>0</v>
          </cell>
          <cell r="G462">
            <v>0</v>
          </cell>
          <cell r="H462">
            <v>0</v>
          </cell>
        </row>
        <row r="463">
          <cell r="A463" t="str">
            <v>730.70-####-##/####</v>
          </cell>
          <cell r="B463">
            <v>0</v>
          </cell>
          <cell r="C463">
            <v>0</v>
          </cell>
          <cell r="D463">
            <v>0</v>
          </cell>
          <cell r="E463">
            <v>0</v>
          </cell>
          <cell r="F463">
            <v>0</v>
          </cell>
          <cell r="G463">
            <v>0</v>
          </cell>
          <cell r="H463">
            <v>0</v>
          </cell>
        </row>
        <row r="464">
          <cell r="A464" t="str">
            <v>730.80-####-##/####</v>
          </cell>
          <cell r="B464">
            <v>0</v>
          </cell>
          <cell r="C464">
            <v>110538.97</v>
          </cell>
          <cell r="D464">
            <v>70449.990000000005</v>
          </cell>
          <cell r="E464">
            <v>652057.54</v>
          </cell>
          <cell r="F464">
            <v>-581607.55000000005</v>
          </cell>
          <cell r="G464">
            <v>1565765.41</v>
          </cell>
          <cell r="H464">
            <v>0</v>
          </cell>
        </row>
        <row r="465">
          <cell r="A465" t="str">
            <v>731.##-####-##/####</v>
          </cell>
          <cell r="B465">
            <v>0</v>
          </cell>
          <cell r="C465">
            <v>39900.89</v>
          </cell>
          <cell r="D465">
            <v>4843.2</v>
          </cell>
          <cell r="E465">
            <v>194281</v>
          </cell>
          <cell r="F465">
            <v>-189437.8</v>
          </cell>
          <cell r="G465">
            <v>369487.23</v>
          </cell>
          <cell r="H465">
            <v>0</v>
          </cell>
        </row>
        <row r="466">
          <cell r="A466" t="str">
            <v>731.##b####-##/####</v>
          </cell>
          <cell r="B466">
            <v>0</v>
          </cell>
          <cell r="C466">
            <v>0</v>
          </cell>
          <cell r="D466">
            <v>0</v>
          </cell>
          <cell r="E466">
            <v>0</v>
          </cell>
          <cell r="F466">
            <v>0</v>
          </cell>
          <cell r="G466">
            <v>0</v>
          </cell>
          <cell r="H466">
            <v>0</v>
          </cell>
        </row>
        <row r="467">
          <cell r="A467" t="str">
            <v>731.10-####-##/####</v>
          </cell>
          <cell r="B467">
            <v>0</v>
          </cell>
          <cell r="C467">
            <v>2935.04</v>
          </cell>
          <cell r="D467">
            <v>1386.98</v>
          </cell>
          <cell r="E467">
            <v>14477.3</v>
          </cell>
          <cell r="F467">
            <v>-13090.32</v>
          </cell>
          <cell r="G467">
            <v>32704.07</v>
          </cell>
          <cell r="H467">
            <v>0</v>
          </cell>
        </row>
        <row r="468">
          <cell r="A468" t="str">
            <v>731.20-####-##/####</v>
          </cell>
          <cell r="B468">
            <v>0</v>
          </cell>
          <cell r="C468">
            <v>5142.1400000000003</v>
          </cell>
          <cell r="D468">
            <v>2262.08</v>
          </cell>
          <cell r="E468">
            <v>47943.839999999997</v>
          </cell>
          <cell r="F468">
            <v>-45681.760000000002</v>
          </cell>
          <cell r="G468">
            <v>143148.81</v>
          </cell>
          <cell r="H468">
            <v>0</v>
          </cell>
        </row>
        <row r="469">
          <cell r="A469" t="str">
            <v>731.30-####-##/####</v>
          </cell>
          <cell r="B469">
            <v>0</v>
          </cell>
          <cell r="C469">
            <v>31823.71</v>
          </cell>
          <cell r="D469">
            <v>1194.1400000000001</v>
          </cell>
          <cell r="E469">
            <v>131859.85999999999</v>
          </cell>
          <cell r="F469">
            <v>-130665.72</v>
          </cell>
          <cell r="G469">
            <v>193634.35</v>
          </cell>
          <cell r="H469">
            <v>0</v>
          </cell>
        </row>
        <row r="470">
          <cell r="A470" t="str">
            <v>731.40-####-##/####</v>
          </cell>
          <cell r="B470">
            <v>0</v>
          </cell>
          <cell r="C470">
            <v>0</v>
          </cell>
          <cell r="D470">
            <v>0</v>
          </cell>
          <cell r="E470">
            <v>0</v>
          </cell>
          <cell r="F470">
            <v>0</v>
          </cell>
          <cell r="G470">
            <v>0</v>
          </cell>
          <cell r="H470">
            <v>0</v>
          </cell>
        </row>
        <row r="471">
          <cell r="A471" t="str">
            <v>731.50-####-##/####</v>
          </cell>
          <cell r="B471">
            <v>0</v>
          </cell>
          <cell r="C471">
            <v>0</v>
          </cell>
          <cell r="D471">
            <v>0</v>
          </cell>
          <cell r="E471">
            <v>0</v>
          </cell>
          <cell r="F471">
            <v>0</v>
          </cell>
          <cell r="G471">
            <v>0</v>
          </cell>
          <cell r="H471">
            <v>0</v>
          </cell>
        </row>
        <row r="472">
          <cell r="A472" t="str">
            <v>731.60-####-##/####</v>
          </cell>
          <cell r="B472">
            <v>0</v>
          </cell>
          <cell r="C472">
            <v>0</v>
          </cell>
          <cell r="D472">
            <v>0</v>
          </cell>
          <cell r="E472">
            <v>0</v>
          </cell>
          <cell r="F472">
            <v>0</v>
          </cell>
          <cell r="G472">
            <v>0</v>
          </cell>
          <cell r="H472">
            <v>0</v>
          </cell>
        </row>
        <row r="473">
          <cell r="A473" t="str">
            <v>731.70-####-##/####</v>
          </cell>
          <cell r="B473">
            <v>0</v>
          </cell>
          <cell r="C473">
            <v>0</v>
          </cell>
          <cell r="D473">
            <v>0</v>
          </cell>
          <cell r="E473">
            <v>0</v>
          </cell>
          <cell r="F473">
            <v>0</v>
          </cell>
          <cell r="G473">
            <v>0</v>
          </cell>
          <cell r="H473">
            <v>0</v>
          </cell>
        </row>
        <row r="474">
          <cell r="A474" t="str">
            <v>731.80-####-##/####</v>
          </cell>
          <cell r="B474">
            <v>0</v>
          </cell>
          <cell r="C474">
            <v>0</v>
          </cell>
          <cell r="D474">
            <v>0</v>
          </cell>
          <cell r="E474">
            <v>0</v>
          </cell>
          <cell r="F474">
            <v>0</v>
          </cell>
          <cell r="G474">
            <v>0</v>
          </cell>
          <cell r="H474">
            <v>0</v>
          </cell>
        </row>
        <row r="475">
          <cell r="A475" t="str">
            <v>731.90-####-##/####</v>
          </cell>
          <cell r="B475">
            <v>0</v>
          </cell>
          <cell r="C475">
            <v>0</v>
          </cell>
          <cell r="D475">
            <v>0</v>
          </cell>
          <cell r="E475">
            <v>0</v>
          </cell>
          <cell r="F475">
            <v>0</v>
          </cell>
          <cell r="G475">
            <v>0</v>
          </cell>
          <cell r="H475">
            <v>0</v>
          </cell>
        </row>
        <row r="476">
          <cell r="A476" t="str">
            <v>740.##-####-##/####</v>
          </cell>
          <cell r="B476">
            <v>0</v>
          </cell>
          <cell r="C476">
            <v>35037.71</v>
          </cell>
          <cell r="D476">
            <v>16233.47</v>
          </cell>
          <cell r="E476">
            <v>170825.18</v>
          </cell>
          <cell r="F476">
            <v>-154591.71</v>
          </cell>
          <cell r="G476">
            <v>513962.39</v>
          </cell>
          <cell r="H476">
            <v>0</v>
          </cell>
        </row>
        <row r="477">
          <cell r="A477" t="str">
            <v>740.##b####-##/####</v>
          </cell>
          <cell r="B477">
            <v>0</v>
          </cell>
          <cell r="C477">
            <v>0</v>
          </cell>
          <cell r="D477">
            <v>0</v>
          </cell>
          <cell r="E477">
            <v>0</v>
          </cell>
          <cell r="F477">
            <v>0</v>
          </cell>
          <cell r="G477">
            <v>0</v>
          </cell>
          <cell r="H477">
            <v>0</v>
          </cell>
        </row>
        <row r="478">
          <cell r="A478" t="str">
            <v>740.10-####-##/####</v>
          </cell>
          <cell r="B478">
            <v>0</v>
          </cell>
          <cell r="C478">
            <v>7939.73</v>
          </cell>
          <cell r="D478">
            <v>996.89</v>
          </cell>
          <cell r="E478">
            <v>44928.99</v>
          </cell>
          <cell r="F478">
            <v>-43932.1</v>
          </cell>
          <cell r="G478">
            <v>102789.05</v>
          </cell>
          <cell r="H478">
            <v>0</v>
          </cell>
        </row>
        <row r="479">
          <cell r="A479" t="str">
            <v>740.20-####-##/####</v>
          </cell>
          <cell r="B479">
            <v>0</v>
          </cell>
          <cell r="C479">
            <v>13217.36</v>
          </cell>
          <cell r="D479">
            <v>2026.35</v>
          </cell>
          <cell r="E479">
            <v>60495.89</v>
          </cell>
          <cell r="F479">
            <v>-58469.54</v>
          </cell>
          <cell r="G479">
            <v>158019.20000000001</v>
          </cell>
          <cell r="H479">
            <v>0</v>
          </cell>
        </row>
        <row r="480">
          <cell r="A480" t="str">
            <v>740.24-####-##/####</v>
          </cell>
          <cell r="B480">
            <v>0</v>
          </cell>
          <cell r="C480">
            <v>0</v>
          </cell>
          <cell r="D480">
            <v>0</v>
          </cell>
          <cell r="E480">
            <v>0</v>
          </cell>
          <cell r="F480">
            <v>0</v>
          </cell>
          <cell r="G480">
            <v>0</v>
          </cell>
          <cell r="H480">
            <v>0</v>
          </cell>
        </row>
        <row r="481">
          <cell r="A481" t="str">
            <v>740.30-####-##/####</v>
          </cell>
          <cell r="B481">
            <v>0</v>
          </cell>
          <cell r="C481">
            <v>12280.62</v>
          </cell>
          <cell r="D481">
            <v>12010.23</v>
          </cell>
          <cell r="E481">
            <v>57862.7</v>
          </cell>
          <cell r="F481">
            <v>-45852.47</v>
          </cell>
          <cell r="G481">
            <v>234226.04</v>
          </cell>
          <cell r="H481">
            <v>0</v>
          </cell>
        </row>
        <row r="482">
          <cell r="A482" t="str">
            <v>740.31-####-##/####</v>
          </cell>
          <cell r="B482">
            <v>0</v>
          </cell>
          <cell r="C482">
            <v>0</v>
          </cell>
          <cell r="D482">
            <v>0</v>
          </cell>
          <cell r="E482">
            <v>212</v>
          </cell>
          <cell r="F482">
            <v>-212</v>
          </cell>
          <cell r="G482">
            <v>227.5</v>
          </cell>
          <cell r="H482">
            <v>0</v>
          </cell>
        </row>
        <row r="483">
          <cell r="A483" t="str">
            <v>740.40-####-##/####</v>
          </cell>
          <cell r="B483">
            <v>0</v>
          </cell>
          <cell r="C483">
            <v>0</v>
          </cell>
          <cell r="D483">
            <v>0</v>
          </cell>
          <cell r="E483">
            <v>0</v>
          </cell>
          <cell r="F483">
            <v>0</v>
          </cell>
          <cell r="G483">
            <v>0</v>
          </cell>
          <cell r="H483">
            <v>0</v>
          </cell>
        </row>
        <row r="484">
          <cell r="A484" t="str">
            <v>740.42-####-##/####</v>
          </cell>
          <cell r="B484">
            <v>0</v>
          </cell>
          <cell r="C484">
            <v>0</v>
          </cell>
          <cell r="D484">
            <v>0</v>
          </cell>
          <cell r="E484">
            <v>0</v>
          </cell>
          <cell r="F484">
            <v>0</v>
          </cell>
          <cell r="G484">
            <v>0</v>
          </cell>
          <cell r="H484">
            <v>0</v>
          </cell>
        </row>
        <row r="485">
          <cell r="A485" t="str">
            <v>740.43-####-##/####</v>
          </cell>
          <cell r="B485">
            <v>0</v>
          </cell>
          <cell r="C485">
            <v>0</v>
          </cell>
          <cell r="D485">
            <v>0</v>
          </cell>
          <cell r="E485">
            <v>0</v>
          </cell>
          <cell r="F485">
            <v>0</v>
          </cell>
          <cell r="G485">
            <v>0</v>
          </cell>
          <cell r="H485">
            <v>0</v>
          </cell>
        </row>
        <row r="486">
          <cell r="A486" t="str">
            <v>740.50-####-##/####</v>
          </cell>
          <cell r="B486">
            <v>0</v>
          </cell>
          <cell r="C486">
            <v>0</v>
          </cell>
          <cell r="D486">
            <v>0</v>
          </cell>
          <cell r="E486">
            <v>0</v>
          </cell>
          <cell r="F486">
            <v>0</v>
          </cell>
          <cell r="G486">
            <v>0</v>
          </cell>
          <cell r="H486">
            <v>0</v>
          </cell>
        </row>
        <row r="487">
          <cell r="A487" t="str">
            <v>740.50-0001-##/####</v>
          </cell>
          <cell r="B487">
            <v>0</v>
          </cell>
          <cell r="C487">
            <v>0</v>
          </cell>
          <cell r="D487">
            <v>0</v>
          </cell>
          <cell r="E487">
            <v>0</v>
          </cell>
          <cell r="F487">
            <v>0</v>
          </cell>
          <cell r="G487">
            <v>0</v>
          </cell>
          <cell r="H487">
            <v>0</v>
          </cell>
        </row>
        <row r="488">
          <cell r="A488" t="str">
            <v>740.60-####-##/####</v>
          </cell>
          <cell r="B488">
            <v>0</v>
          </cell>
          <cell r="C488">
            <v>0</v>
          </cell>
          <cell r="D488">
            <v>0</v>
          </cell>
          <cell r="E488">
            <v>0</v>
          </cell>
          <cell r="F488">
            <v>0</v>
          </cell>
          <cell r="G488">
            <v>0</v>
          </cell>
          <cell r="H488">
            <v>0</v>
          </cell>
        </row>
        <row r="489">
          <cell r="A489" t="str">
            <v>740.60-0001-##/####</v>
          </cell>
          <cell r="B489">
            <v>0</v>
          </cell>
          <cell r="C489">
            <v>0</v>
          </cell>
          <cell r="D489">
            <v>0</v>
          </cell>
          <cell r="E489">
            <v>0</v>
          </cell>
          <cell r="F489">
            <v>0</v>
          </cell>
          <cell r="G489">
            <v>0</v>
          </cell>
          <cell r="H489">
            <v>0</v>
          </cell>
        </row>
        <row r="490">
          <cell r="A490" t="str">
            <v>740.70-####-##/####</v>
          </cell>
          <cell r="B490">
            <v>0</v>
          </cell>
          <cell r="C490">
            <v>0</v>
          </cell>
          <cell r="D490">
            <v>0</v>
          </cell>
          <cell r="E490">
            <v>0</v>
          </cell>
          <cell r="F490">
            <v>0</v>
          </cell>
          <cell r="G490">
            <v>0</v>
          </cell>
          <cell r="H490">
            <v>0</v>
          </cell>
        </row>
        <row r="491">
          <cell r="A491" t="str">
            <v>740.75-####-##/####</v>
          </cell>
          <cell r="B491">
            <v>0</v>
          </cell>
          <cell r="C491">
            <v>0</v>
          </cell>
          <cell r="D491">
            <v>0</v>
          </cell>
          <cell r="E491">
            <v>0</v>
          </cell>
          <cell r="F491">
            <v>0</v>
          </cell>
          <cell r="G491">
            <v>0</v>
          </cell>
          <cell r="H491">
            <v>0</v>
          </cell>
        </row>
        <row r="492">
          <cell r="A492" t="str">
            <v>740.80-####-##/####</v>
          </cell>
          <cell r="B492">
            <v>0</v>
          </cell>
          <cell r="C492">
            <v>0</v>
          </cell>
          <cell r="D492">
            <v>0</v>
          </cell>
          <cell r="E492">
            <v>0</v>
          </cell>
          <cell r="F492">
            <v>0</v>
          </cell>
          <cell r="G492">
            <v>0</v>
          </cell>
          <cell r="H492">
            <v>0</v>
          </cell>
        </row>
        <row r="493">
          <cell r="A493" t="str">
            <v>740.80-0001-##/####</v>
          </cell>
          <cell r="B493">
            <v>0</v>
          </cell>
          <cell r="C493">
            <v>0</v>
          </cell>
          <cell r="D493">
            <v>0</v>
          </cell>
          <cell r="E493">
            <v>0</v>
          </cell>
          <cell r="F493">
            <v>0</v>
          </cell>
          <cell r="G493">
            <v>0</v>
          </cell>
          <cell r="H493">
            <v>0</v>
          </cell>
        </row>
        <row r="494">
          <cell r="A494" t="str">
            <v>740.90-####-##/####</v>
          </cell>
          <cell r="B494">
            <v>0</v>
          </cell>
          <cell r="C494">
            <v>1600</v>
          </cell>
          <cell r="D494">
            <v>1200</v>
          </cell>
          <cell r="E494">
            <v>7325.6</v>
          </cell>
          <cell r="F494">
            <v>-6125.6</v>
          </cell>
          <cell r="G494">
            <v>18700.599999999999</v>
          </cell>
          <cell r="H494">
            <v>0</v>
          </cell>
        </row>
        <row r="495">
          <cell r="A495" t="str">
            <v>740.90-0008-##/####</v>
          </cell>
          <cell r="B495">
            <v>0</v>
          </cell>
          <cell r="C495">
            <v>0</v>
          </cell>
          <cell r="D495">
            <v>0</v>
          </cell>
          <cell r="E495">
            <v>0</v>
          </cell>
          <cell r="F495">
            <v>0</v>
          </cell>
          <cell r="G495">
            <v>0</v>
          </cell>
          <cell r="H495">
            <v>0</v>
          </cell>
        </row>
        <row r="496">
          <cell r="A496" t="str">
            <v>741.##-####-##/####</v>
          </cell>
          <cell r="B496">
            <v>0</v>
          </cell>
          <cell r="C496">
            <v>110384.75</v>
          </cell>
          <cell r="D496">
            <v>79082.27</v>
          </cell>
          <cell r="E496">
            <v>582869.86</v>
          </cell>
          <cell r="F496">
            <v>-503787.59</v>
          </cell>
          <cell r="G496">
            <v>1522556.35</v>
          </cell>
          <cell r="H496">
            <v>0</v>
          </cell>
        </row>
        <row r="497">
          <cell r="A497" t="str">
            <v>741.##b####-##/####</v>
          </cell>
          <cell r="B497">
            <v>0</v>
          </cell>
          <cell r="C497">
            <v>0</v>
          </cell>
          <cell r="D497">
            <v>0</v>
          </cell>
          <cell r="E497">
            <v>0</v>
          </cell>
          <cell r="F497">
            <v>0</v>
          </cell>
          <cell r="G497">
            <v>0</v>
          </cell>
          <cell r="H497">
            <v>0</v>
          </cell>
        </row>
        <row r="498">
          <cell r="A498" t="str">
            <v>741.10-####-##/####</v>
          </cell>
          <cell r="B498">
            <v>0</v>
          </cell>
          <cell r="C498">
            <v>15282.01</v>
          </cell>
          <cell r="D498">
            <v>6623.77</v>
          </cell>
          <cell r="E498">
            <v>78482.06</v>
          </cell>
          <cell r="F498">
            <v>-71858.289999999994</v>
          </cell>
          <cell r="G498">
            <v>111389.54</v>
          </cell>
          <cell r="H498">
            <v>0</v>
          </cell>
        </row>
        <row r="499">
          <cell r="A499" t="str">
            <v>741.20-####-##/####</v>
          </cell>
          <cell r="B499">
            <v>0</v>
          </cell>
          <cell r="C499">
            <v>60887.18</v>
          </cell>
          <cell r="D499">
            <v>61846.45</v>
          </cell>
          <cell r="E499">
            <v>281217.67</v>
          </cell>
          <cell r="F499">
            <v>-219371.22</v>
          </cell>
          <cell r="G499">
            <v>717414.29</v>
          </cell>
          <cell r="H499">
            <v>0</v>
          </cell>
        </row>
        <row r="500">
          <cell r="A500" t="str">
            <v>741.30-####-##/####</v>
          </cell>
          <cell r="B500">
            <v>0</v>
          </cell>
          <cell r="C500">
            <v>34215.56</v>
          </cell>
          <cell r="D500">
            <v>10612.05</v>
          </cell>
          <cell r="E500">
            <v>223170.13</v>
          </cell>
          <cell r="F500">
            <v>-212558.07999999999</v>
          </cell>
          <cell r="G500">
            <v>693752.52</v>
          </cell>
          <cell r="H500">
            <v>0</v>
          </cell>
        </row>
        <row r="501">
          <cell r="A501" t="str">
            <v>741.40-####-##/####</v>
          </cell>
          <cell r="B501">
            <v>0</v>
          </cell>
          <cell r="C501">
            <v>0</v>
          </cell>
          <cell r="D501">
            <v>0</v>
          </cell>
          <cell r="E501">
            <v>0</v>
          </cell>
          <cell r="F501">
            <v>0</v>
          </cell>
          <cell r="G501">
            <v>0</v>
          </cell>
          <cell r="H501">
            <v>0</v>
          </cell>
        </row>
        <row r="502">
          <cell r="A502" t="str">
            <v>741.41-####-##/####</v>
          </cell>
          <cell r="B502">
            <v>0</v>
          </cell>
          <cell r="C502">
            <v>0</v>
          </cell>
          <cell r="D502">
            <v>0</v>
          </cell>
          <cell r="E502">
            <v>0</v>
          </cell>
          <cell r="F502">
            <v>0</v>
          </cell>
          <cell r="G502">
            <v>0</v>
          </cell>
          <cell r="H502">
            <v>0</v>
          </cell>
        </row>
        <row r="503">
          <cell r="A503" t="str">
            <v>741.42-####-##/####</v>
          </cell>
          <cell r="B503">
            <v>0</v>
          </cell>
          <cell r="C503">
            <v>0</v>
          </cell>
          <cell r="D503">
            <v>0</v>
          </cell>
          <cell r="E503">
            <v>0</v>
          </cell>
          <cell r="F503">
            <v>0</v>
          </cell>
          <cell r="G503">
            <v>0</v>
          </cell>
          <cell r="H503">
            <v>0</v>
          </cell>
        </row>
        <row r="504">
          <cell r="A504" t="str">
            <v>741.43-####-##/####</v>
          </cell>
          <cell r="B504">
            <v>0</v>
          </cell>
          <cell r="C504">
            <v>0</v>
          </cell>
          <cell r="D504">
            <v>0</v>
          </cell>
          <cell r="E504">
            <v>0</v>
          </cell>
          <cell r="F504">
            <v>0</v>
          </cell>
          <cell r="G504">
            <v>0</v>
          </cell>
          <cell r="H504">
            <v>0</v>
          </cell>
        </row>
        <row r="505">
          <cell r="A505" t="str">
            <v>741.44-####-##/####</v>
          </cell>
          <cell r="B505">
            <v>0</v>
          </cell>
          <cell r="C505">
            <v>0</v>
          </cell>
          <cell r="D505">
            <v>0</v>
          </cell>
          <cell r="E505">
            <v>0</v>
          </cell>
          <cell r="F505">
            <v>0</v>
          </cell>
          <cell r="G505">
            <v>0</v>
          </cell>
          <cell r="H505">
            <v>0</v>
          </cell>
        </row>
        <row r="506">
          <cell r="A506" t="str">
            <v>741.45-####-##/####</v>
          </cell>
          <cell r="B506">
            <v>0</v>
          </cell>
          <cell r="C506">
            <v>0</v>
          </cell>
          <cell r="D506">
            <v>0</v>
          </cell>
          <cell r="E506">
            <v>0</v>
          </cell>
          <cell r="F506">
            <v>0</v>
          </cell>
          <cell r="G506">
            <v>0</v>
          </cell>
          <cell r="H506">
            <v>0</v>
          </cell>
        </row>
        <row r="507">
          <cell r="A507" t="str">
            <v>741.46-####-##/####</v>
          </cell>
          <cell r="B507">
            <v>0</v>
          </cell>
          <cell r="C507">
            <v>0</v>
          </cell>
          <cell r="D507">
            <v>0</v>
          </cell>
          <cell r="E507">
            <v>0</v>
          </cell>
          <cell r="F507">
            <v>0</v>
          </cell>
          <cell r="G507">
            <v>0</v>
          </cell>
          <cell r="H507">
            <v>0</v>
          </cell>
        </row>
        <row r="508">
          <cell r="A508" t="str">
            <v>741.50-####-##/####</v>
          </cell>
          <cell r="B508">
            <v>0</v>
          </cell>
          <cell r="C508">
            <v>0</v>
          </cell>
          <cell r="D508">
            <v>0</v>
          </cell>
          <cell r="E508">
            <v>0</v>
          </cell>
          <cell r="F508">
            <v>0</v>
          </cell>
          <cell r="G508">
            <v>0</v>
          </cell>
          <cell r="H508">
            <v>0</v>
          </cell>
        </row>
        <row r="509">
          <cell r="A509" t="str">
            <v>741.60-####-##/####</v>
          </cell>
          <cell r="B509">
            <v>0</v>
          </cell>
          <cell r="C509">
            <v>0</v>
          </cell>
          <cell r="D509">
            <v>0</v>
          </cell>
          <cell r="E509">
            <v>0</v>
          </cell>
          <cell r="F509">
            <v>0</v>
          </cell>
          <cell r="G509">
            <v>0</v>
          </cell>
          <cell r="H509">
            <v>0</v>
          </cell>
        </row>
        <row r="510">
          <cell r="A510" t="str">
            <v>741.61-####-##/####</v>
          </cell>
          <cell r="B510">
            <v>0</v>
          </cell>
          <cell r="C510">
            <v>0</v>
          </cell>
          <cell r="D510">
            <v>0</v>
          </cell>
          <cell r="E510">
            <v>0</v>
          </cell>
          <cell r="F510">
            <v>0</v>
          </cell>
          <cell r="G510">
            <v>0</v>
          </cell>
          <cell r="H510">
            <v>0</v>
          </cell>
        </row>
        <row r="511">
          <cell r="A511" t="str">
            <v>741.70-####-##/####</v>
          </cell>
          <cell r="B511">
            <v>0</v>
          </cell>
          <cell r="C511">
            <v>0</v>
          </cell>
          <cell r="D511">
            <v>0</v>
          </cell>
          <cell r="E511">
            <v>0</v>
          </cell>
          <cell r="F511">
            <v>0</v>
          </cell>
          <cell r="G511">
            <v>0</v>
          </cell>
          <cell r="H511">
            <v>0</v>
          </cell>
        </row>
        <row r="512">
          <cell r="A512" t="str">
            <v>76#.##-####-##/####</v>
          </cell>
          <cell r="B512">
            <v>0</v>
          </cell>
          <cell r="C512">
            <v>45258.61</v>
          </cell>
          <cell r="D512">
            <v>24725.02</v>
          </cell>
          <cell r="E512">
            <v>275177.98</v>
          </cell>
          <cell r="F512">
            <v>-250452.96</v>
          </cell>
          <cell r="G512">
            <v>592211.18000000005</v>
          </cell>
          <cell r="H512">
            <v>0</v>
          </cell>
        </row>
        <row r="513">
          <cell r="A513" t="str">
            <v>76#.##b####-##/####</v>
          </cell>
          <cell r="B513">
            <v>0</v>
          </cell>
          <cell r="C513">
            <v>0</v>
          </cell>
          <cell r="D513">
            <v>0</v>
          </cell>
          <cell r="E513">
            <v>0</v>
          </cell>
          <cell r="F513">
            <v>0</v>
          </cell>
          <cell r="G513">
            <v>0</v>
          </cell>
          <cell r="H513">
            <v>0</v>
          </cell>
        </row>
        <row r="514">
          <cell r="A514" t="str">
            <v>760.##-####-##/####</v>
          </cell>
          <cell r="B514">
            <v>0</v>
          </cell>
          <cell r="C514">
            <v>8730.58</v>
          </cell>
          <cell r="D514">
            <v>1790.51</v>
          </cell>
          <cell r="E514">
            <v>35653.300000000003</v>
          </cell>
          <cell r="F514">
            <v>-33862.79</v>
          </cell>
          <cell r="G514">
            <v>44528.3</v>
          </cell>
          <cell r="H514">
            <v>0</v>
          </cell>
        </row>
        <row r="515">
          <cell r="A515" t="str">
            <v>761.##-####-##/####</v>
          </cell>
          <cell r="B515">
            <v>0</v>
          </cell>
          <cell r="C515">
            <v>18539.55</v>
          </cell>
          <cell r="D515">
            <v>14844.85</v>
          </cell>
          <cell r="E515">
            <v>106959.28</v>
          </cell>
          <cell r="F515">
            <v>-92114.43</v>
          </cell>
          <cell r="G515">
            <v>306719.34000000003</v>
          </cell>
          <cell r="H515">
            <v>0</v>
          </cell>
        </row>
        <row r="516">
          <cell r="A516" t="str">
            <v>762.##-####-##/####</v>
          </cell>
          <cell r="B516">
            <v>0</v>
          </cell>
          <cell r="C516">
            <v>8772.08</v>
          </cell>
          <cell r="D516">
            <v>4872.54</v>
          </cell>
          <cell r="E516">
            <v>17861.41</v>
          </cell>
          <cell r="F516">
            <v>-12988.87</v>
          </cell>
          <cell r="G516">
            <v>49090.37</v>
          </cell>
          <cell r="H516">
            <v>0</v>
          </cell>
        </row>
        <row r="517">
          <cell r="A517" t="str">
            <v>763.##-####-##/####</v>
          </cell>
          <cell r="B517">
            <v>0</v>
          </cell>
          <cell r="C517">
            <v>162.5</v>
          </cell>
          <cell r="D517">
            <v>0</v>
          </cell>
          <cell r="E517">
            <v>-314.86</v>
          </cell>
          <cell r="F517">
            <v>314.86</v>
          </cell>
          <cell r="G517">
            <v>23.72</v>
          </cell>
          <cell r="H517">
            <v>0</v>
          </cell>
        </row>
        <row r="518">
          <cell r="A518" t="str">
            <v>764.##-####-##/####</v>
          </cell>
          <cell r="B518">
            <v>0</v>
          </cell>
          <cell r="C518">
            <v>-728.32</v>
          </cell>
          <cell r="D518">
            <v>1854.77</v>
          </cell>
          <cell r="E518">
            <v>16578.55</v>
          </cell>
          <cell r="F518">
            <v>-14723.78</v>
          </cell>
          <cell r="G518">
            <v>54445.41</v>
          </cell>
          <cell r="H518">
            <v>0</v>
          </cell>
        </row>
        <row r="519">
          <cell r="A519" t="str">
            <v>765.##-####-##/####</v>
          </cell>
          <cell r="B519">
            <v>0</v>
          </cell>
          <cell r="C519">
            <v>0</v>
          </cell>
          <cell r="D519">
            <v>0</v>
          </cell>
          <cell r="E519">
            <v>0</v>
          </cell>
          <cell r="F519">
            <v>0</v>
          </cell>
          <cell r="G519">
            <v>0</v>
          </cell>
          <cell r="H519">
            <v>0</v>
          </cell>
        </row>
        <row r="520">
          <cell r="A520" t="str">
            <v>766.##-####-##/####</v>
          </cell>
          <cell r="B520">
            <v>0</v>
          </cell>
          <cell r="C520">
            <v>9893.33</v>
          </cell>
          <cell r="D520">
            <v>520.32000000000005</v>
          </cell>
          <cell r="E520">
            <v>78367.12</v>
          </cell>
          <cell r="F520">
            <v>-77846.8</v>
          </cell>
          <cell r="G520">
            <v>117898.75</v>
          </cell>
          <cell r="H520">
            <v>0</v>
          </cell>
        </row>
        <row r="521">
          <cell r="A521" t="str">
            <v>768.##-####-##/####</v>
          </cell>
          <cell r="B521">
            <v>0</v>
          </cell>
          <cell r="C521">
            <v>-111.11</v>
          </cell>
          <cell r="D521">
            <v>842.03</v>
          </cell>
          <cell r="E521">
            <v>20073.18</v>
          </cell>
          <cell r="F521">
            <v>-19231.150000000001</v>
          </cell>
          <cell r="G521">
            <v>19505.29</v>
          </cell>
          <cell r="H521">
            <v>0</v>
          </cell>
        </row>
        <row r="522">
          <cell r="A522" t="str">
            <v>769.##-####-##/####</v>
          </cell>
          <cell r="B522">
            <v>0</v>
          </cell>
          <cell r="C522">
            <v>0</v>
          </cell>
          <cell r="D522">
            <v>0</v>
          </cell>
          <cell r="E522">
            <v>0</v>
          </cell>
          <cell r="F522">
            <v>0</v>
          </cell>
          <cell r="G522">
            <v>0</v>
          </cell>
          <cell r="H522">
            <v>0</v>
          </cell>
        </row>
        <row r="523">
          <cell r="A523" t="str">
            <v>77#.##-####-##/####</v>
          </cell>
          <cell r="B523">
            <v>0</v>
          </cell>
          <cell r="C523">
            <v>9216.19</v>
          </cell>
          <cell r="D523">
            <v>-280.27999999999997</v>
          </cell>
          <cell r="E523">
            <v>18996.63</v>
          </cell>
          <cell r="F523">
            <v>-19276.91</v>
          </cell>
          <cell r="G523">
            <v>142655.82</v>
          </cell>
          <cell r="H523">
            <v>0</v>
          </cell>
        </row>
        <row r="524">
          <cell r="A524" t="str">
            <v>77#.##b####-##/####</v>
          </cell>
          <cell r="B524">
            <v>0</v>
          </cell>
          <cell r="C524">
            <v>0</v>
          </cell>
          <cell r="D524">
            <v>0</v>
          </cell>
          <cell r="E524">
            <v>0</v>
          </cell>
          <cell r="F524">
            <v>0</v>
          </cell>
          <cell r="G524">
            <v>0</v>
          </cell>
          <cell r="H524">
            <v>0</v>
          </cell>
        </row>
        <row r="525">
          <cell r="A525" t="str">
            <v>771.##-####-##/####</v>
          </cell>
          <cell r="B525">
            <v>0</v>
          </cell>
          <cell r="C525">
            <v>4664.75</v>
          </cell>
          <cell r="D525">
            <v>-280.27999999999997</v>
          </cell>
          <cell r="E525">
            <v>10498.55</v>
          </cell>
          <cell r="F525">
            <v>-10778.83</v>
          </cell>
          <cell r="G525">
            <v>84561.17</v>
          </cell>
          <cell r="H525">
            <v>0</v>
          </cell>
        </row>
        <row r="526">
          <cell r="A526" t="str">
            <v>772.##-####-##/####</v>
          </cell>
          <cell r="B526">
            <v>0</v>
          </cell>
          <cell r="C526">
            <v>0</v>
          </cell>
          <cell r="D526">
            <v>0</v>
          </cell>
          <cell r="E526">
            <v>0</v>
          </cell>
          <cell r="F526">
            <v>0</v>
          </cell>
          <cell r="G526">
            <v>1985.8</v>
          </cell>
          <cell r="H526">
            <v>0</v>
          </cell>
        </row>
        <row r="527">
          <cell r="A527" t="str">
            <v>773.##-####-##/####</v>
          </cell>
          <cell r="B527">
            <v>0</v>
          </cell>
          <cell r="C527">
            <v>1621.44</v>
          </cell>
          <cell r="D527">
            <v>0</v>
          </cell>
          <cell r="E527">
            <v>4393.08</v>
          </cell>
          <cell r="F527">
            <v>-4393.08</v>
          </cell>
          <cell r="G527">
            <v>21592.48</v>
          </cell>
          <cell r="H527">
            <v>0</v>
          </cell>
        </row>
        <row r="528">
          <cell r="A528" t="str">
            <v>774.##-####-##/####</v>
          </cell>
          <cell r="B528">
            <v>0</v>
          </cell>
          <cell r="C528">
            <v>2610</v>
          </cell>
          <cell r="D528">
            <v>0</v>
          </cell>
          <cell r="E528">
            <v>2810</v>
          </cell>
          <cell r="F528">
            <v>-2810</v>
          </cell>
          <cell r="G528">
            <v>19925.37</v>
          </cell>
          <cell r="H528">
            <v>0</v>
          </cell>
        </row>
        <row r="529">
          <cell r="A529" t="str">
            <v>775.##-####-##/####</v>
          </cell>
          <cell r="B529">
            <v>0</v>
          </cell>
          <cell r="C529">
            <v>320</v>
          </cell>
          <cell r="D529">
            <v>0</v>
          </cell>
          <cell r="E529">
            <v>1295</v>
          </cell>
          <cell r="F529">
            <v>-1295</v>
          </cell>
          <cell r="G529">
            <v>14591</v>
          </cell>
          <cell r="H529">
            <v>0</v>
          </cell>
        </row>
        <row r="530">
          <cell r="A530" t="str">
            <v>776.##-####-##/####</v>
          </cell>
          <cell r="B530">
            <v>0</v>
          </cell>
          <cell r="C530">
            <v>0</v>
          </cell>
          <cell r="D530">
            <v>0</v>
          </cell>
          <cell r="E530">
            <v>0</v>
          </cell>
          <cell r="F530">
            <v>0</v>
          </cell>
          <cell r="G530">
            <v>0</v>
          </cell>
          <cell r="H530">
            <v>0</v>
          </cell>
        </row>
        <row r="531">
          <cell r="A531" t="str">
            <v>78#.##-####-##/####</v>
          </cell>
          <cell r="B531">
            <v>0</v>
          </cell>
          <cell r="C531">
            <v>280738.31</v>
          </cell>
          <cell r="D531">
            <v>228403</v>
          </cell>
          <cell r="E531">
            <v>1325042.83</v>
          </cell>
          <cell r="F531">
            <v>-1096639.83</v>
          </cell>
          <cell r="G531">
            <v>2946303.3</v>
          </cell>
          <cell r="H531">
            <v>0</v>
          </cell>
        </row>
        <row r="532">
          <cell r="A532" t="str">
            <v>78#.##b####-##/####</v>
          </cell>
          <cell r="B532">
            <v>0</v>
          </cell>
          <cell r="C532">
            <v>0</v>
          </cell>
          <cell r="D532">
            <v>0</v>
          </cell>
          <cell r="E532">
            <v>0</v>
          </cell>
          <cell r="F532">
            <v>0</v>
          </cell>
          <cell r="G532">
            <v>0</v>
          </cell>
          <cell r="H532">
            <v>0</v>
          </cell>
        </row>
        <row r="533">
          <cell r="A533" t="str">
            <v>780.##-####-##/####</v>
          </cell>
          <cell r="B533">
            <v>0</v>
          </cell>
          <cell r="C533">
            <v>280042.46999999997</v>
          </cell>
          <cell r="D533">
            <v>228403</v>
          </cell>
          <cell r="E533">
            <v>1323494.6200000001</v>
          </cell>
          <cell r="F533">
            <v>-1095091.6200000001</v>
          </cell>
          <cell r="G533">
            <v>2943409.91</v>
          </cell>
          <cell r="H533">
            <v>0</v>
          </cell>
        </row>
        <row r="534">
          <cell r="A534" t="str">
            <v>780.01-####-##/####</v>
          </cell>
          <cell r="B534">
            <v>0</v>
          </cell>
          <cell r="C534">
            <v>87060.69</v>
          </cell>
          <cell r="D534">
            <v>40626.21</v>
          </cell>
          <cell r="E534">
            <v>291827.25</v>
          </cell>
          <cell r="F534">
            <v>-251201.04</v>
          </cell>
          <cell r="G534">
            <v>616023.93999999994</v>
          </cell>
          <cell r="H534">
            <v>0</v>
          </cell>
        </row>
        <row r="535">
          <cell r="A535" t="str">
            <v>780.02-####-##/####</v>
          </cell>
          <cell r="B535">
            <v>0</v>
          </cell>
          <cell r="C535">
            <v>31856.26</v>
          </cell>
          <cell r="D535">
            <v>26532.83</v>
          </cell>
          <cell r="E535">
            <v>146061.9</v>
          </cell>
          <cell r="F535">
            <v>-119529.07</v>
          </cell>
          <cell r="G535">
            <v>306891.31</v>
          </cell>
          <cell r="H535">
            <v>0</v>
          </cell>
        </row>
        <row r="536">
          <cell r="A536" t="str">
            <v>780.03-####-##/####</v>
          </cell>
          <cell r="B536">
            <v>0</v>
          </cell>
          <cell r="C536">
            <v>3960.1</v>
          </cell>
          <cell r="D536">
            <v>216.41</v>
          </cell>
          <cell r="E536">
            <v>48925.42</v>
          </cell>
          <cell r="F536">
            <v>-48709.01</v>
          </cell>
          <cell r="G536">
            <v>122626.84</v>
          </cell>
          <cell r="H536">
            <v>0</v>
          </cell>
        </row>
        <row r="537">
          <cell r="A537" t="str">
            <v>780.04-####-##/####</v>
          </cell>
          <cell r="B537">
            <v>0</v>
          </cell>
          <cell r="C537">
            <v>0</v>
          </cell>
          <cell r="D537">
            <v>0</v>
          </cell>
          <cell r="E537">
            <v>0</v>
          </cell>
          <cell r="F537">
            <v>0</v>
          </cell>
          <cell r="G537">
            <v>6082.93</v>
          </cell>
          <cell r="H537">
            <v>0</v>
          </cell>
        </row>
        <row r="538">
          <cell r="A538" t="str">
            <v>780.05-####-##/####</v>
          </cell>
          <cell r="B538">
            <v>0</v>
          </cell>
          <cell r="C538">
            <v>12355.23</v>
          </cell>
          <cell r="D538">
            <v>357.12</v>
          </cell>
          <cell r="E538">
            <v>40119.629999999997</v>
          </cell>
          <cell r="F538">
            <v>-39762.51</v>
          </cell>
          <cell r="G538">
            <v>99845.98</v>
          </cell>
          <cell r="H538">
            <v>0</v>
          </cell>
        </row>
        <row r="539">
          <cell r="A539" t="str">
            <v>780.06-####-##/####</v>
          </cell>
          <cell r="B539">
            <v>0</v>
          </cell>
          <cell r="C539">
            <v>4000</v>
          </cell>
          <cell r="D539">
            <v>19746.560000000001</v>
          </cell>
          <cell r="E539">
            <v>52256.29</v>
          </cell>
          <cell r="F539">
            <v>-32509.73</v>
          </cell>
          <cell r="G539">
            <v>189398.98</v>
          </cell>
          <cell r="H539">
            <v>0</v>
          </cell>
        </row>
        <row r="540">
          <cell r="A540" t="str">
            <v>780.07-####-##/####</v>
          </cell>
          <cell r="B540">
            <v>0</v>
          </cell>
          <cell r="C540">
            <v>8632.89</v>
          </cell>
          <cell r="D540">
            <v>0</v>
          </cell>
          <cell r="E540">
            <v>13997.29</v>
          </cell>
          <cell r="F540">
            <v>-13997.29</v>
          </cell>
          <cell r="G540">
            <v>-21095.1</v>
          </cell>
          <cell r="H540">
            <v>0</v>
          </cell>
        </row>
        <row r="541">
          <cell r="A541" t="str">
            <v>780.08-####-##/####</v>
          </cell>
          <cell r="B541">
            <v>0</v>
          </cell>
          <cell r="C541">
            <v>0</v>
          </cell>
          <cell r="D541">
            <v>0</v>
          </cell>
          <cell r="E541">
            <v>0</v>
          </cell>
          <cell r="F541">
            <v>0</v>
          </cell>
          <cell r="G541">
            <v>0</v>
          </cell>
          <cell r="H541">
            <v>0</v>
          </cell>
        </row>
        <row r="542">
          <cell r="A542" t="str">
            <v>780.09-####-##/####</v>
          </cell>
          <cell r="B542">
            <v>0</v>
          </cell>
          <cell r="C542">
            <v>3617.66</v>
          </cell>
          <cell r="D542">
            <v>2827.37</v>
          </cell>
          <cell r="E542">
            <v>16966.669999999998</v>
          </cell>
          <cell r="F542">
            <v>-14139.3</v>
          </cell>
          <cell r="G542">
            <v>46635.86</v>
          </cell>
          <cell r="H542">
            <v>0</v>
          </cell>
        </row>
        <row r="543">
          <cell r="A543" t="str">
            <v>780.10-####-##/####</v>
          </cell>
          <cell r="B543">
            <v>0</v>
          </cell>
          <cell r="C543">
            <v>1669.84</v>
          </cell>
          <cell r="D543">
            <v>5627.79</v>
          </cell>
          <cell r="E543">
            <v>12010.95</v>
          </cell>
          <cell r="F543">
            <v>-6383.16</v>
          </cell>
          <cell r="G543">
            <v>67865.88</v>
          </cell>
          <cell r="H543">
            <v>0</v>
          </cell>
        </row>
        <row r="544">
          <cell r="A544" t="str">
            <v>780.11-####-##/####</v>
          </cell>
          <cell r="B544">
            <v>0</v>
          </cell>
          <cell r="C544">
            <v>18715.169999999998</v>
          </cell>
          <cell r="D544">
            <v>-538.19000000000005</v>
          </cell>
          <cell r="E544">
            <v>67370.740000000005</v>
          </cell>
          <cell r="F544">
            <v>-67908.929999999993</v>
          </cell>
          <cell r="G544">
            <v>137731.65</v>
          </cell>
          <cell r="H544">
            <v>0</v>
          </cell>
        </row>
        <row r="545">
          <cell r="A545" t="str">
            <v>780.11-0002-##/####</v>
          </cell>
          <cell r="B545">
            <v>0</v>
          </cell>
          <cell r="C545">
            <v>0</v>
          </cell>
          <cell r="D545">
            <v>0</v>
          </cell>
          <cell r="E545">
            <v>0</v>
          </cell>
          <cell r="F545">
            <v>0</v>
          </cell>
          <cell r="G545">
            <v>0</v>
          </cell>
          <cell r="H545">
            <v>0</v>
          </cell>
        </row>
        <row r="546">
          <cell r="A546" t="str">
            <v>780.12-####-##/####</v>
          </cell>
          <cell r="B546">
            <v>0</v>
          </cell>
          <cell r="C546">
            <v>-1990.24</v>
          </cell>
          <cell r="D546">
            <v>4332.32</v>
          </cell>
          <cell r="E546">
            <v>15321.83</v>
          </cell>
          <cell r="F546">
            <v>-10989.51</v>
          </cell>
          <cell r="G546">
            <v>88128.39</v>
          </cell>
          <cell r="H546">
            <v>0</v>
          </cell>
        </row>
        <row r="547">
          <cell r="A547" t="str">
            <v>780.13-####-##/####</v>
          </cell>
          <cell r="B547">
            <v>0</v>
          </cell>
          <cell r="C547">
            <v>4213.88</v>
          </cell>
          <cell r="D547">
            <v>1501.2</v>
          </cell>
          <cell r="E547">
            <v>34239.07</v>
          </cell>
          <cell r="F547">
            <v>-32737.87</v>
          </cell>
          <cell r="G547">
            <v>67020.06</v>
          </cell>
          <cell r="H547">
            <v>0</v>
          </cell>
        </row>
        <row r="548">
          <cell r="A548" t="str">
            <v>780.14-####-##/####</v>
          </cell>
          <cell r="B548">
            <v>0</v>
          </cell>
          <cell r="C548">
            <v>410</v>
          </cell>
          <cell r="D548">
            <v>0</v>
          </cell>
          <cell r="E548">
            <v>2050</v>
          </cell>
          <cell r="F548">
            <v>-2050</v>
          </cell>
          <cell r="G548">
            <v>26265.46</v>
          </cell>
          <cell r="H548">
            <v>0</v>
          </cell>
        </row>
        <row r="549">
          <cell r="A549" t="str">
            <v>780.15-####-##/####</v>
          </cell>
          <cell r="B549">
            <v>0</v>
          </cell>
          <cell r="C549">
            <v>13421.29</v>
          </cell>
          <cell r="D549">
            <v>40165.22</v>
          </cell>
          <cell r="E549">
            <v>155128.32000000001</v>
          </cell>
          <cell r="F549">
            <v>-114963.1</v>
          </cell>
          <cell r="G549">
            <v>228755.36</v>
          </cell>
          <cell r="H549">
            <v>0</v>
          </cell>
        </row>
        <row r="550">
          <cell r="A550" t="str">
            <v>780.16-####-##/####</v>
          </cell>
          <cell r="B550">
            <v>0</v>
          </cell>
          <cell r="C550">
            <v>0</v>
          </cell>
          <cell r="D550">
            <v>0</v>
          </cell>
          <cell r="E550">
            <v>0</v>
          </cell>
          <cell r="F550">
            <v>0</v>
          </cell>
          <cell r="G550">
            <v>0</v>
          </cell>
          <cell r="H550">
            <v>0</v>
          </cell>
        </row>
        <row r="551">
          <cell r="A551" t="str">
            <v>780.17-####-##/####</v>
          </cell>
          <cell r="B551">
            <v>0</v>
          </cell>
          <cell r="C551">
            <v>0</v>
          </cell>
          <cell r="D551">
            <v>0</v>
          </cell>
          <cell r="E551">
            <v>0</v>
          </cell>
          <cell r="F551">
            <v>0</v>
          </cell>
          <cell r="G551">
            <v>0</v>
          </cell>
          <cell r="H551">
            <v>0</v>
          </cell>
        </row>
        <row r="552">
          <cell r="A552" t="str">
            <v>780.18-####-##/####</v>
          </cell>
          <cell r="B552">
            <v>0</v>
          </cell>
          <cell r="C552">
            <v>0</v>
          </cell>
          <cell r="D552">
            <v>0</v>
          </cell>
          <cell r="E552">
            <v>0</v>
          </cell>
          <cell r="F552">
            <v>0</v>
          </cell>
          <cell r="G552">
            <v>0</v>
          </cell>
          <cell r="H552">
            <v>0</v>
          </cell>
        </row>
        <row r="553">
          <cell r="A553" t="str">
            <v>780.19-####-##/####</v>
          </cell>
          <cell r="B553">
            <v>0</v>
          </cell>
          <cell r="C553">
            <v>0</v>
          </cell>
          <cell r="D553">
            <v>0</v>
          </cell>
          <cell r="E553">
            <v>0</v>
          </cell>
          <cell r="F553">
            <v>0</v>
          </cell>
          <cell r="G553">
            <v>0</v>
          </cell>
          <cell r="H553">
            <v>0</v>
          </cell>
        </row>
        <row r="554">
          <cell r="A554" t="str">
            <v>780.22-####-##/####</v>
          </cell>
          <cell r="B554">
            <v>0</v>
          </cell>
          <cell r="C554">
            <v>52461.16</v>
          </cell>
          <cell r="D554">
            <v>-11860.86</v>
          </cell>
          <cell r="E554">
            <v>214628.17</v>
          </cell>
          <cell r="F554">
            <v>-226489.03</v>
          </cell>
          <cell r="G554">
            <v>681817.11</v>
          </cell>
          <cell r="H554">
            <v>0</v>
          </cell>
        </row>
        <row r="555">
          <cell r="A555" t="str">
            <v>780.23-####-##/####</v>
          </cell>
          <cell r="B555">
            <v>0</v>
          </cell>
          <cell r="C555">
            <v>20112.169999999998</v>
          </cell>
          <cell r="D555">
            <v>4791.53</v>
          </cell>
          <cell r="E555">
            <v>115320.31</v>
          </cell>
          <cell r="F555">
            <v>-110528.78</v>
          </cell>
          <cell r="G555">
            <v>257756.48</v>
          </cell>
          <cell r="H555">
            <v>0</v>
          </cell>
        </row>
        <row r="556">
          <cell r="A556" t="str">
            <v>780.24-####-##/####</v>
          </cell>
          <cell r="B556">
            <v>0</v>
          </cell>
          <cell r="C556">
            <v>5590</v>
          </cell>
          <cell r="D556">
            <v>11312.25</v>
          </cell>
          <cell r="E556">
            <v>27950</v>
          </cell>
          <cell r="F556">
            <v>-16637.75</v>
          </cell>
          <cell r="G556">
            <v>-115937.94</v>
          </cell>
          <cell r="H556">
            <v>0</v>
          </cell>
        </row>
        <row r="557">
          <cell r="A557" t="str">
            <v>780.24-0001-##/####</v>
          </cell>
          <cell r="B557">
            <v>0</v>
          </cell>
          <cell r="C557">
            <v>0</v>
          </cell>
          <cell r="D557">
            <v>0</v>
          </cell>
          <cell r="E557">
            <v>0</v>
          </cell>
          <cell r="F557">
            <v>0</v>
          </cell>
          <cell r="G557">
            <v>0</v>
          </cell>
          <cell r="H557">
            <v>0</v>
          </cell>
        </row>
        <row r="558">
          <cell r="A558" t="str">
            <v>780.25-####-##/####</v>
          </cell>
          <cell r="B558">
            <v>0</v>
          </cell>
          <cell r="C558">
            <v>13956.37</v>
          </cell>
          <cell r="D558">
            <v>82765.240000000005</v>
          </cell>
          <cell r="E558">
            <v>69320.78</v>
          </cell>
          <cell r="F558">
            <v>13444.46</v>
          </cell>
          <cell r="G558">
            <v>137596.72</v>
          </cell>
          <cell r="H558">
            <v>0</v>
          </cell>
        </row>
        <row r="559">
          <cell r="A559" t="str">
            <v>781.##-####-##/####</v>
          </cell>
          <cell r="B559">
            <v>0</v>
          </cell>
          <cell r="C559">
            <v>695.84</v>
          </cell>
          <cell r="D559">
            <v>0</v>
          </cell>
          <cell r="E559">
            <v>1548.21</v>
          </cell>
          <cell r="F559">
            <v>-1548.21</v>
          </cell>
          <cell r="G559">
            <v>2893.39</v>
          </cell>
          <cell r="H559">
            <v>0</v>
          </cell>
        </row>
        <row r="560">
          <cell r="A560" t="str">
            <v>781.10-####-##/####</v>
          </cell>
          <cell r="B560">
            <v>0</v>
          </cell>
          <cell r="C560">
            <v>0</v>
          </cell>
          <cell r="D560">
            <v>0</v>
          </cell>
          <cell r="E560">
            <v>0</v>
          </cell>
          <cell r="F560">
            <v>0</v>
          </cell>
          <cell r="G560">
            <v>0</v>
          </cell>
          <cell r="H560">
            <v>0</v>
          </cell>
        </row>
        <row r="561">
          <cell r="A561" t="str">
            <v>781.21-####-##/####</v>
          </cell>
          <cell r="B561">
            <v>0</v>
          </cell>
          <cell r="C561">
            <v>0</v>
          </cell>
          <cell r="D561">
            <v>0</v>
          </cell>
          <cell r="E561">
            <v>0</v>
          </cell>
          <cell r="F561">
            <v>0</v>
          </cell>
          <cell r="G561">
            <v>291.60000000000002</v>
          </cell>
          <cell r="H561">
            <v>0</v>
          </cell>
        </row>
        <row r="562">
          <cell r="A562" t="str">
            <v>781.22-####-##/####</v>
          </cell>
          <cell r="B562">
            <v>0</v>
          </cell>
          <cell r="C562">
            <v>695.84</v>
          </cell>
          <cell r="D562">
            <v>0</v>
          </cell>
          <cell r="E562">
            <v>1548.21</v>
          </cell>
          <cell r="F562">
            <v>-1548.21</v>
          </cell>
          <cell r="G562">
            <v>2601.79</v>
          </cell>
          <cell r="H562">
            <v>0</v>
          </cell>
        </row>
        <row r="563">
          <cell r="A563" t="str">
            <v>781.23-####-##/####</v>
          </cell>
          <cell r="B563">
            <v>0</v>
          </cell>
          <cell r="C563">
            <v>0</v>
          </cell>
          <cell r="D563">
            <v>0</v>
          </cell>
          <cell r="E563">
            <v>0</v>
          </cell>
          <cell r="F563">
            <v>0</v>
          </cell>
          <cell r="G563">
            <v>0</v>
          </cell>
          <cell r="H563">
            <v>0</v>
          </cell>
        </row>
        <row r="564">
          <cell r="A564" t="str">
            <v>903.01-####-##/####</v>
          </cell>
          <cell r="B564">
            <v>0</v>
          </cell>
          <cell r="C564">
            <v>78935.289999999994</v>
          </cell>
          <cell r="D564">
            <v>59201.47</v>
          </cell>
          <cell r="E564">
            <v>394676.45</v>
          </cell>
          <cell r="F564">
            <v>-335474.98</v>
          </cell>
          <cell r="G564">
            <v>936052.95</v>
          </cell>
          <cell r="H564">
            <v>0</v>
          </cell>
        </row>
        <row r="565">
          <cell r="A565" t="str">
            <v>903.01b####-##/####</v>
          </cell>
          <cell r="B565">
            <v>0</v>
          </cell>
          <cell r="C565">
            <v>0</v>
          </cell>
          <cell r="D565">
            <v>0</v>
          </cell>
          <cell r="E565">
            <v>0</v>
          </cell>
          <cell r="F565">
            <v>0</v>
          </cell>
          <cell r="G565">
            <v>0</v>
          </cell>
          <cell r="H565">
            <v>0</v>
          </cell>
        </row>
        <row r="566">
          <cell r="A566" t="str">
            <v>904.00-0015-##/####</v>
          </cell>
          <cell r="B566">
            <v>0</v>
          </cell>
          <cell r="C566">
            <v>11436.05</v>
          </cell>
          <cell r="D566">
            <v>8034.83</v>
          </cell>
          <cell r="E566">
            <v>61527.41</v>
          </cell>
          <cell r="F566">
            <v>-53492.58</v>
          </cell>
          <cell r="G566">
            <v>110470.8</v>
          </cell>
          <cell r="H566">
            <v>0</v>
          </cell>
        </row>
        <row r="567">
          <cell r="A567" t="str">
            <v>904.00-0022-##/####</v>
          </cell>
          <cell r="B567">
            <v>0</v>
          </cell>
          <cell r="C567">
            <v>9817.36</v>
          </cell>
          <cell r="D567">
            <v>8587.42</v>
          </cell>
          <cell r="E567">
            <v>54384.89</v>
          </cell>
          <cell r="F567">
            <v>-45797.47</v>
          </cell>
          <cell r="G567">
            <v>82660.100000000006</v>
          </cell>
          <cell r="H567">
            <v>0</v>
          </cell>
        </row>
        <row r="568">
          <cell r="A568" t="str">
            <v>904.00-0040-##/####</v>
          </cell>
          <cell r="B568">
            <v>0</v>
          </cell>
          <cell r="C568">
            <v>197735.48</v>
          </cell>
          <cell r="D568">
            <v>178629</v>
          </cell>
          <cell r="E568">
            <v>988846.36</v>
          </cell>
          <cell r="F568">
            <v>-810217.36</v>
          </cell>
          <cell r="G568">
            <v>2461672.0699999998</v>
          </cell>
          <cell r="H568">
            <v>0</v>
          </cell>
        </row>
        <row r="569">
          <cell r="A569" t="str">
            <v>904.00b0015-##/####</v>
          </cell>
          <cell r="B569">
            <v>0</v>
          </cell>
          <cell r="C569">
            <v>0</v>
          </cell>
          <cell r="D569">
            <v>0</v>
          </cell>
          <cell r="E569">
            <v>0</v>
          </cell>
          <cell r="F569">
            <v>0</v>
          </cell>
          <cell r="G569">
            <v>0</v>
          </cell>
          <cell r="H569">
            <v>0</v>
          </cell>
        </row>
        <row r="570">
          <cell r="A570" t="str">
            <v>904.00b0022-##/####</v>
          </cell>
          <cell r="B570">
            <v>0</v>
          </cell>
          <cell r="C570">
            <v>0</v>
          </cell>
          <cell r="D570">
            <v>0</v>
          </cell>
          <cell r="E570">
            <v>0</v>
          </cell>
          <cell r="F570">
            <v>0</v>
          </cell>
          <cell r="G570">
            <v>0</v>
          </cell>
          <cell r="H570">
            <v>0</v>
          </cell>
        </row>
        <row r="571">
          <cell r="A571" t="str">
            <v>904.00b0040-##/####</v>
          </cell>
          <cell r="B571">
            <v>0</v>
          </cell>
          <cell r="C571">
            <v>0</v>
          </cell>
          <cell r="D571">
            <v>0</v>
          </cell>
          <cell r="E571">
            <v>0</v>
          </cell>
          <cell r="F571">
            <v>0</v>
          </cell>
          <cell r="G571">
            <v>0</v>
          </cell>
          <cell r="H571">
            <v>0</v>
          </cell>
        </row>
        <row r="572">
          <cell r="A572" t="str">
            <v>904.50-0018-##/####</v>
          </cell>
          <cell r="B572">
            <v>0</v>
          </cell>
          <cell r="C572">
            <v>0</v>
          </cell>
          <cell r="D572">
            <v>0</v>
          </cell>
          <cell r="E572">
            <v>0</v>
          </cell>
          <cell r="F572">
            <v>0</v>
          </cell>
          <cell r="G572">
            <v>0</v>
          </cell>
          <cell r="H572">
            <v>0</v>
          </cell>
        </row>
        <row r="573">
          <cell r="A573" t="str">
            <v>904.50-0019-##/####</v>
          </cell>
          <cell r="B573">
            <v>0</v>
          </cell>
          <cell r="C573">
            <v>341657</v>
          </cell>
          <cell r="D573">
            <v>332276</v>
          </cell>
          <cell r="E573">
            <v>1871297</v>
          </cell>
          <cell r="F573">
            <v>-1539021</v>
          </cell>
          <cell r="G573">
            <v>4203005</v>
          </cell>
          <cell r="H573">
            <v>0</v>
          </cell>
        </row>
        <row r="574">
          <cell r="A574" t="str">
            <v>904.50-0020-##/####</v>
          </cell>
          <cell r="B574">
            <v>0</v>
          </cell>
          <cell r="C574">
            <v>181857</v>
          </cell>
          <cell r="D574">
            <v>176864</v>
          </cell>
          <cell r="E574">
            <v>996054</v>
          </cell>
          <cell r="F574">
            <v>-819190</v>
          </cell>
          <cell r="G574">
            <v>2237176</v>
          </cell>
          <cell r="H574">
            <v>0</v>
          </cell>
        </row>
        <row r="575">
          <cell r="A575" t="str">
            <v>904.50-0021-##/####</v>
          </cell>
          <cell r="B575">
            <v>0</v>
          </cell>
          <cell r="C575">
            <v>10746.5</v>
          </cell>
          <cell r="D575">
            <v>8059.88</v>
          </cell>
          <cell r="E575">
            <v>53732.5</v>
          </cell>
          <cell r="F575">
            <v>-45672.62</v>
          </cell>
          <cell r="G575">
            <v>182690.5</v>
          </cell>
          <cell r="H575">
            <v>0</v>
          </cell>
        </row>
        <row r="576">
          <cell r="A576" t="str">
            <v>904.50-0030-##/####</v>
          </cell>
          <cell r="B576">
            <v>0</v>
          </cell>
          <cell r="C576">
            <v>19227</v>
          </cell>
          <cell r="D576">
            <v>27555</v>
          </cell>
          <cell r="E576">
            <v>96413</v>
          </cell>
          <cell r="F576">
            <v>-68858</v>
          </cell>
          <cell r="G576">
            <v>315530</v>
          </cell>
          <cell r="H576">
            <v>0</v>
          </cell>
        </row>
        <row r="577">
          <cell r="A577" t="str">
            <v>904.50b0018-##/####</v>
          </cell>
          <cell r="B577">
            <v>0</v>
          </cell>
          <cell r="C577">
            <v>0</v>
          </cell>
          <cell r="D577">
            <v>0</v>
          </cell>
          <cell r="E577">
            <v>0</v>
          </cell>
          <cell r="F577">
            <v>0</v>
          </cell>
          <cell r="G577">
            <v>0</v>
          </cell>
          <cell r="H577">
            <v>0</v>
          </cell>
        </row>
        <row r="578">
          <cell r="A578" t="str">
            <v>904.50b0019-##/####</v>
          </cell>
          <cell r="B578">
            <v>0</v>
          </cell>
          <cell r="C578">
            <v>0</v>
          </cell>
          <cell r="D578">
            <v>0</v>
          </cell>
          <cell r="E578">
            <v>0</v>
          </cell>
          <cell r="F578">
            <v>0</v>
          </cell>
          <cell r="G578">
            <v>0</v>
          </cell>
          <cell r="H578">
            <v>0</v>
          </cell>
        </row>
        <row r="579">
          <cell r="A579" t="str">
            <v>904.50b0020-##/####</v>
          </cell>
          <cell r="B579">
            <v>0</v>
          </cell>
          <cell r="C579">
            <v>0</v>
          </cell>
          <cell r="D579">
            <v>0</v>
          </cell>
          <cell r="E579">
            <v>0</v>
          </cell>
          <cell r="F579">
            <v>0</v>
          </cell>
          <cell r="G579">
            <v>0</v>
          </cell>
          <cell r="H579">
            <v>0</v>
          </cell>
        </row>
        <row r="580">
          <cell r="A580" t="str">
            <v>904.50b0021-##/####</v>
          </cell>
          <cell r="B580">
            <v>0</v>
          </cell>
          <cell r="C580">
            <v>0</v>
          </cell>
          <cell r="D580">
            <v>0</v>
          </cell>
          <cell r="E580">
            <v>0</v>
          </cell>
          <cell r="F580">
            <v>0</v>
          </cell>
          <cell r="G580">
            <v>0</v>
          </cell>
          <cell r="H580">
            <v>0</v>
          </cell>
        </row>
        <row r="581">
          <cell r="A581" t="str">
            <v>910.##-####-##/####</v>
          </cell>
          <cell r="B581">
            <v>0</v>
          </cell>
          <cell r="C581">
            <v>-48894.03</v>
          </cell>
          <cell r="D581">
            <v>-11712.91</v>
          </cell>
          <cell r="E581">
            <v>-372539.23</v>
          </cell>
          <cell r="F581">
            <v>360826.32</v>
          </cell>
          <cell r="G581">
            <v>-905079.23</v>
          </cell>
          <cell r="H581">
            <v>0</v>
          </cell>
        </row>
        <row r="582">
          <cell r="A582" t="str">
            <v>910.##b####-##/####</v>
          </cell>
          <cell r="B582">
            <v>0</v>
          </cell>
          <cell r="C582">
            <v>0</v>
          </cell>
          <cell r="D582">
            <v>0</v>
          </cell>
          <cell r="E582">
            <v>0</v>
          </cell>
          <cell r="F582">
            <v>0</v>
          </cell>
          <cell r="G582">
            <v>0</v>
          </cell>
          <cell r="H582">
            <v>0</v>
          </cell>
        </row>
        <row r="583">
          <cell r="A583" t="str">
            <v>910.40-####-##/####</v>
          </cell>
          <cell r="B583">
            <v>0</v>
          </cell>
          <cell r="C583">
            <v>-27489.43</v>
          </cell>
          <cell r="D583">
            <v>-39343.35</v>
          </cell>
          <cell r="E583">
            <v>-359922.19</v>
          </cell>
          <cell r="F583">
            <v>320578.84000000003</v>
          </cell>
          <cell r="G583">
            <v>-1007549.51</v>
          </cell>
          <cell r="H583">
            <v>0</v>
          </cell>
        </row>
        <row r="584">
          <cell r="A584" t="str">
            <v>910.40-0001-##/####</v>
          </cell>
          <cell r="B584">
            <v>0</v>
          </cell>
          <cell r="C584">
            <v>15334.57</v>
          </cell>
          <cell r="D584">
            <v>13130.23</v>
          </cell>
          <cell r="E584">
            <v>68586.240000000005</v>
          </cell>
          <cell r="F584">
            <v>-55456.01</v>
          </cell>
          <cell r="G584">
            <v>187448.6</v>
          </cell>
          <cell r="H584">
            <v>0</v>
          </cell>
        </row>
        <row r="585">
          <cell r="A585" t="str">
            <v>910.40-0002-##/####</v>
          </cell>
          <cell r="B585">
            <v>0</v>
          </cell>
          <cell r="C585">
            <v>50700</v>
          </cell>
          <cell r="D585">
            <v>25456.12</v>
          </cell>
          <cell r="E585">
            <v>314400</v>
          </cell>
          <cell r="F585">
            <v>-288943.88</v>
          </cell>
          <cell r="G585">
            <v>347578.73</v>
          </cell>
          <cell r="H585">
            <v>0</v>
          </cell>
        </row>
        <row r="586">
          <cell r="A586" t="str">
            <v>910.40-0003-##/####</v>
          </cell>
          <cell r="B586">
            <v>0</v>
          </cell>
          <cell r="C586">
            <v>0</v>
          </cell>
          <cell r="D586">
            <v>0</v>
          </cell>
          <cell r="E586">
            <v>0</v>
          </cell>
          <cell r="F586">
            <v>0</v>
          </cell>
          <cell r="G586">
            <v>0</v>
          </cell>
          <cell r="H586">
            <v>0</v>
          </cell>
        </row>
        <row r="587">
          <cell r="A587" t="str">
            <v>910.40-0004-##/####</v>
          </cell>
          <cell r="B587">
            <v>0</v>
          </cell>
          <cell r="C587">
            <v>0</v>
          </cell>
          <cell r="D587">
            <v>0</v>
          </cell>
          <cell r="E587">
            <v>0</v>
          </cell>
          <cell r="F587">
            <v>0</v>
          </cell>
          <cell r="G587">
            <v>13581.74</v>
          </cell>
          <cell r="H587">
            <v>0</v>
          </cell>
        </row>
        <row r="588">
          <cell r="A588" t="str">
            <v>910.40-0005-##/####</v>
          </cell>
          <cell r="B588">
            <v>0</v>
          </cell>
          <cell r="C588">
            <v>0</v>
          </cell>
          <cell r="D588">
            <v>0</v>
          </cell>
          <cell r="E588">
            <v>0</v>
          </cell>
          <cell r="F588">
            <v>0</v>
          </cell>
          <cell r="G588">
            <v>0</v>
          </cell>
          <cell r="H588">
            <v>0</v>
          </cell>
        </row>
        <row r="589">
          <cell r="A589" t="str">
            <v>910.40-0006-##/####</v>
          </cell>
          <cell r="B589">
            <v>0</v>
          </cell>
          <cell r="C589">
            <v>0</v>
          </cell>
          <cell r="D589">
            <v>0</v>
          </cell>
          <cell r="E589">
            <v>0</v>
          </cell>
          <cell r="F589">
            <v>0</v>
          </cell>
          <cell r="G589">
            <v>0</v>
          </cell>
          <cell r="H589">
            <v>0</v>
          </cell>
        </row>
        <row r="590">
          <cell r="A590" t="str">
            <v>910.40-0007-##/####</v>
          </cell>
          <cell r="B590">
            <v>0</v>
          </cell>
          <cell r="C590">
            <v>-28139</v>
          </cell>
          <cell r="D590">
            <v>0</v>
          </cell>
          <cell r="E590">
            <v>71362</v>
          </cell>
          <cell r="F590">
            <v>-71362</v>
          </cell>
          <cell r="G590">
            <v>430208</v>
          </cell>
          <cell r="H590">
            <v>0</v>
          </cell>
        </row>
        <row r="591">
          <cell r="A591" t="str">
            <v>910.40-0008-##/####</v>
          </cell>
          <cell r="B591">
            <v>0</v>
          </cell>
          <cell r="C591">
            <v>-10207.14</v>
          </cell>
          <cell r="D591">
            <v>0</v>
          </cell>
          <cell r="E591">
            <v>-94047.05</v>
          </cell>
          <cell r="F591">
            <v>94047.05</v>
          </cell>
          <cell r="G591">
            <v>29292.44</v>
          </cell>
          <cell r="H591">
            <v>0</v>
          </cell>
        </row>
        <row r="592">
          <cell r="A592" t="str">
            <v>910.40-0009-##/####</v>
          </cell>
          <cell r="B592">
            <v>0</v>
          </cell>
          <cell r="C592">
            <v>0</v>
          </cell>
          <cell r="D592">
            <v>0</v>
          </cell>
          <cell r="E592">
            <v>0</v>
          </cell>
          <cell r="F592">
            <v>0</v>
          </cell>
          <cell r="G592">
            <v>0</v>
          </cell>
          <cell r="H592">
            <v>0</v>
          </cell>
        </row>
        <row r="593">
          <cell r="A593" t="str">
            <v>910.40-0010-##/####</v>
          </cell>
          <cell r="B593">
            <v>0</v>
          </cell>
          <cell r="C593">
            <v>0</v>
          </cell>
          <cell r="D593">
            <v>0</v>
          </cell>
          <cell r="E593">
            <v>0</v>
          </cell>
          <cell r="F593">
            <v>0</v>
          </cell>
          <cell r="G593">
            <v>0</v>
          </cell>
          <cell r="H593">
            <v>0</v>
          </cell>
        </row>
        <row r="594">
          <cell r="A594" t="str">
            <v>910.40-0011-##/####</v>
          </cell>
          <cell r="B594">
            <v>0</v>
          </cell>
          <cell r="C594">
            <v>-199</v>
          </cell>
          <cell r="D594">
            <v>757</v>
          </cell>
          <cell r="E594">
            <v>-379</v>
          </cell>
          <cell r="F594">
            <v>1136</v>
          </cell>
          <cell r="G594">
            <v>-560</v>
          </cell>
          <cell r="H594">
            <v>0</v>
          </cell>
        </row>
        <row r="595">
          <cell r="A595" t="str">
            <v>910.40b####-##/####</v>
          </cell>
          <cell r="B595">
            <v>0</v>
          </cell>
          <cell r="C595">
            <v>0</v>
          </cell>
          <cell r="D595">
            <v>0</v>
          </cell>
          <cell r="E595">
            <v>0</v>
          </cell>
          <cell r="F595">
            <v>0</v>
          </cell>
          <cell r="G595">
            <v>0</v>
          </cell>
          <cell r="H595">
            <v>0</v>
          </cell>
        </row>
        <row r="596">
          <cell r="A596" t="str">
            <v>910.40b0001-##/####</v>
          </cell>
          <cell r="B596">
            <v>0</v>
          </cell>
          <cell r="C596">
            <v>0</v>
          </cell>
          <cell r="D596">
            <v>0</v>
          </cell>
          <cell r="E596">
            <v>0</v>
          </cell>
          <cell r="F596">
            <v>0</v>
          </cell>
          <cell r="G596">
            <v>0</v>
          </cell>
          <cell r="H596">
            <v>0</v>
          </cell>
        </row>
        <row r="597">
          <cell r="A597" t="str">
            <v>910.40b0002-##/####</v>
          </cell>
          <cell r="B597">
            <v>0</v>
          </cell>
          <cell r="C597">
            <v>0</v>
          </cell>
          <cell r="D597">
            <v>0</v>
          </cell>
          <cell r="E597">
            <v>0</v>
          </cell>
          <cell r="F597">
            <v>0</v>
          </cell>
          <cell r="G597">
            <v>0</v>
          </cell>
          <cell r="H597">
            <v>0</v>
          </cell>
        </row>
        <row r="598">
          <cell r="A598" t="str">
            <v>910.40b0003-##/####</v>
          </cell>
          <cell r="B598">
            <v>0</v>
          </cell>
          <cell r="C598">
            <v>0</v>
          </cell>
          <cell r="D598">
            <v>0</v>
          </cell>
          <cell r="E598">
            <v>0</v>
          </cell>
          <cell r="F598">
            <v>0</v>
          </cell>
          <cell r="G598">
            <v>0</v>
          </cell>
          <cell r="H598">
            <v>0</v>
          </cell>
        </row>
        <row r="599">
          <cell r="A599" t="str">
            <v>910.40b0004-##/####</v>
          </cell>
          <cell r="B599">
            <v>0</v>
          </cell>
          <cell r="C599">
            <v>0</v>
          </cell>
          <cell r="D599">
            <v>0</v>
          </cell>
          <cell r="E599">
            <v>0</v>
          </cell>
          <cell r="F599">
            <v>0</v>
          </cell>
          <cell r="G599">
            <v>0</v>
          </cell>
          <cell r="H599">
            <v>0</v>
          </cell>
        </row>
        <row r="600">
          <cell r="A600" t="str">
            <v>910.40b0005-##/####</v>
          </cell>
          <cell r="B600">
            <v>0</v>
          </cell>
          <cell r="C600">
            <v>0</v>
          </cell>
          <cell r="D600">
            <v>0</v>
          </cell>
          <cell r="E600">
            <v>0</v>
          </cell>
          <cell r="F600">
            <v>0</v>
          </cell>
          <cell r="G600">
            <v>0</v>
          </cell>
          <cell r="H600">
            <v>0</v>
          </cell>
        </row>
        <row r="601">
          <cell r="A601" t="str">
            <v>910.40b0006-##/####</v>
          </cell>
          <cell r="B601">
            <v>0</v>
          </cell>
          <cell r="C601">
            <v>0</v>
          </cell>
          <cell r="D601">
            <v>0</v>
          </cell>
          <cell r="E601">
            <v>0</v>
          </cell>
          <cell r="F601">
            <v>0</v>
          </cell>
          <cell r="G601">
            <v>0</v>
          </cell>
          <cell r="H601">
            <v>0</v>
          </cell>
        </row>
        <row r="602">
          <cell r="A602" t="str">
            <v>910.40b0007-##/####</v>
          </cell>
          <cell r="B602">
            <v>0</v>
          </cell>
          <cell r="C602">
            <v>0</v>
          </cell>
          <cell r="D602">
            <v>0</v>
          </cell>
          <cell r="E602">
            <v>0</v>
          </cell>
          <cell r="F602">
            <v>0</v>
          </cell>
          <cell r="G602">
            <v>0</v>
          </cell>
          <cell r="H602">
            <v>0</v>
          </cell>
        </row>
        <row r="603">
          <cell r="A603" t="str">
            <v>910.40b0008-##/####</v>
          </cell>
          <cell r="B603">
            <v>0</v>
          </cell>
          <cell r="C603">
            <v>0</v>
          </cell>
          <cell r="D603">
            <v>0</v>
          </cell>
          <cell r="E603">
            <v>0</v>
          </cell>
          <cell r="F603">
            <v>0</v>
          </cell>
          <cell r="G603">
            <v>0</v>
          </cell>
          <cell r="H603">
            <v>0</v>
          </cell>
        </row>
        <row r="604">
          <cell r="A604" t="str">
            <v>910.40b0009-##/####</v>
          </cell>
          <cell r="B604">
            <v>0</v>
          </cell>
          <cell r="C604">
            <v>0</v>
          </cell>
          <cell r="D604">
            <v>0</v>
          </cell>
          <cell r="E604">
            <v>0</v>
          </cell>
          <cell r="F604">
            <v>0</v>
          </cell>
          <cell r="G604">
            <v>0</v>
          </cell>
          <cell r="H604">
            <v>0</v>
          </cell>
        </row>
        <row r="605">
          <cell r="A605" t="str">
            <v>910.40b0010-##/####</v>
          </cell>
          <cell r="B605">
            <v>0</v>
          </cell>
          <cell r="C605">
            <v>0</v>
          </cell>
          <cell r="D605">
            <v>0</v>
          </cell>
          <cell r="E605">
            <v>0</v>
          </cell>
          <cell r="F605">
            <v>0</v>
          </cell>
          <cell r="G605">
            <v>0</v>
          </cell>
          <cell r="H605">
            <v>0</v>
          </cell>
        </row>
        <row r="606">
          <cell r="A606" t="str">
            <v>910.40b0011-##/####</v>
          </cell>
          <cell r="B606">
            <v>0</v>
          </cell>
          <cell r="C606">
            <v>0</v>
          </cell>
          <cell r="D606">
            <v>0</v>
          </cell>
          <cell r="E606">
            <v>0</v>
          </cell>
          <cell r="F606">
            <v>0</v>
          </cell>
          <cell r="G606">
            <v>0</v>
          </cell>
          <cell r="H606">
            <v>0</v>
          </cell>
        </row>
        <row r="607">
          <cell r="A607" t="str">
            <v>910.60-####-##/####</v>
          </cell>
          <cell r="B607">
            <v>0</v>
          </cell>
          <cell r="C607">
            <v>21404.6</v>
          </cell>
          <cell r="D607">
            <v>-27630.44</v>
          </cell>
          <cell r="E607">
            <v>12617.04</v>
          </cell>
          <cell r="F607">
            <v>-40247.480000000003</v>
          </cell>
          <cell r="G607">
            <v>-102470.28</v>
          </cell>
          <cell r="H607">
            <v>0</v>
          </cell>
        </row>
        <row r="608">
          <cell r="A608" t="str">
            <v>910.60b####-##/####</v>
          </cell>
          <cell r="B608">
            <v>0</v>
          </cell>
          <cell r="C608">
            <v>0</v>
          </cell>
          <cell r="D608">
            <v>0</v>
          </cell>
          <cell r="E608">
            <v>0</v>
          </cell>
          <cell r="F608">
            <v>0</v>
          </cell>
          <cell r="G608">
            <v>0</v>
          </cell>
          <cell r="H608">
            <v>0</v>
          </cell>
        </row>
        <row r="609">
          <cell r="A609" t="str">
            <v>920.##-####-##/####</v>
          </cell>
          <cell r="B609">
            <v>0</v>
          </cell>
          <cell r="C609">
            <v>0</v>
          </cell>
          <cell r="D609">
            <v>0</v>
          </cell>
          <cell r="E609">
            <v>0</v>
          </cell>
          <cell r="F609">
            <v>0</v>
          </cell>
          <cell r="G609">
            <v>0</v>
          </cell>
          <cell r="H609">
            <v>0</v>
          </cell>
        </row>
        <row r="610">
          <cell r="A610" t="str">
            <v>93#.##-####-##/####</v>
          </cell>
          <cell r="B610">
            <v>0</v>
          </cell>
          <cell r="C610">
            <v>210085.76000000001</v>
          </cell>
          <cell r="D610">
            <v>119867.7</v>
          </cell>
          <cell r="E610">
            <v>1017577.27</v>
          </cell>
          <cell r="F610">
            <v>-897709.57</v>
          </cell>
          <cell r="G610">
            <v>2419962.77</v>
          </cell>
          <cell r="H610">
            <v>0</v>
          </cell>
        </row>
        <row r="611">
          <cell r="A611" t="str">
            <v>93#.##b####-##/####</v>
          </cell>
          <cell r="B611">
            <v>0</v>
          </cell>
          <cell r="C611">
            <v>0</v>
          </cell>
          <cell r="D611">
            <v>0</v>
          </cell>
          <cell r="E611">
            <v>0</v>
          </cell>
          <cell r="F611">
            <v>0</v>
          </cell>
          <cell r="G611">
            <v>0</v>
          </cell>
          <cell r="H611">
            <v>0</v>
          </cell>
        </row>
        <row r="612">
          <cell r="A612" t="str">
            <v>935.04-####-##/####</v>
          </cell>
          <cell r="B612">
            <v>0</v>
          </cell>
          <cell r="C612">
            <v>1187.79</v>
          </cell>
          <cell r="D612">
            <v>1195.21</v>
          </cell>
          <cell r="E612">
            <v>5779.76</v>
          </cell>
          <cell r="F612">
            <v>-4584.55</v>
          </cell>
          <cell r="G612">
            <v>30701.919999999998</v>
          </cell>
          <cell r="H612">
            <v>0</v>
          </cell>
        </row>
        <row r="613">
          <cell r="A613" t="str">
            <v>935.04b####-##/####</v>
          </cell>
          <cell r="B613">
            <v>0</v>
          </cell>
          <cell r="C613">
            <v>0</v>
          </cell>
          <cell r="D613">
            <v>0</v>
          </cell>
          <cell r="E613">
            <v>0</v>
          </cell>
          <cell r="F613">
            <v>0</v>
          </cell>
          <cell r="G613">
            <v>0</v>
          </cell>
          <cell r="H613">
            <v>0</v>
          </cell>
        </row>
        <row r="614">
          <cell r="A614" t="str">
            <v>935.05-####-##/####</v>
          </cell>
          <cell r="B614">
            <v>0</v>
          </cell>
          <cell r="C614">
            <v>0</v>
          </cell>
          <cell r="D614">
            <v>0</v>
          </cell>
          <cell r="E614">
            <v>5033.51</v>
          </cell>
          <cell r="F614">
            <v>-5033.51</v>
          </cell>
          <cell r="G614">
            <v>5313.98</v>
          </cell>
          <cell r="H614">
            <v>0</v>
          </cell>
        </row>
        <row r="615">
          <cell r="A615" t="str">
            <v>935.05b####-##/####</v>
          </cell>
          <cell r="B615">
            <v>0</v>
          </cell>
          <cell r="C615">
            <v>0</v>
          </cell>
          <cell r="D615">
            <v>0</v>
          </cell>
          <cell r="E615">
            <v>0</v>
          </cell>
          <cell r="F615">
            <v>0</v>
          </cell>
          <cell r="G615">
            <v>0</v>
          </cell>
          <cell r="H615">
            <v>0</v>
          </cell>
        </row>
        <row r="616">
          <cell r="A616" t="str">
            <v>935.06-####-##/####</v>
          </cell>
          <cell r="B616">
            <v>0</v>
          </cell>
          <cell r="C616">
            <v>0</v>
          </cell>
          <cell r="D616">
            <v>0</v>
          </cell>
          <cell r="E616">
            <v>4554.72</v>
          </cell>
          <cell r="F616">
            <v>-4554.72</v>
          </cell>
          <cell r="G616">
            <v>15853.03</v>
          </cell>
          <cell r="H616">
            <v>0</v>
          </cell>
        </row>
        <row r="617">
          <cell r="A617" t="str">
            <v>935.06b####-##/####</v>
          </cell>
          <cell r="B617">
            <v>0</v>
          </cell>
          <cell r="C617">
            <v>0</v>
          </cell>
          <cell r="D617">
            <v>0</v>
          </cell>
          <cell r="E617">
            <v>0</v>
          </cell>
          <cell r="F617">
            <v>0</v>
          </cell>
          <cell r="G617">
            <v>0</v>
          </cell>
          <cell r="H617">
            <v>0</v>
          </cell>
        </row>
        <row r="618">
          <cell r="A618" t="str">
            <v>935.07-####-##/####</v>
          </cell>
          <cell r="B618">
            <v>0</v>
          </cell>
          <cell r="C618">
            <v>0</v>
          </cell>
          <cell r="D618">
            <v>0</v>
          </cell>
          <cell r="E618">
            <v>0</v>
          </cell>
          <cell r="F618">
            <v>0</v>
          </cell>
          <cell r="G618">
            <v>0</v>
          </cell>
          <cell r="H618">
            <v>0</v>
          </cell>
        </row>
        <row r="619">
          <cell r="A619" t="str">
            <v>935.07b####-##/####</v>
          </cell>
          <cell r="B619">
            <v>0</v>
          </cell>
          <cell r="C619">
            <v>0</v>
          </cell>
          <cell r="D619">
            <v>0</v>
          </cell>
          <cell r="E619">
            <v>0</v>
          </cell>
          <cell r="F619">
            <v>0</v>
          </cell>
          <cell r="G619">
            <v>0</v>
          </cell>
          <cell r="H619">
            <v>0</v>
          </cell>
        </row>
        <row r="620">
          <cell r="A620" t="str">
            <v>935.10-####-##/####</v>
          </cell>
          <cell r="B620">
            <v>0</v>
          </cell>
          <cell r="C620">
            <v>28429.49</v>
          </cell>
          <cell r="D620">
            <v>13602.63</v>
          </cell>
          <cell r="E620">
            <v>132130</v>
          </cell>
          <cell r="F620">
            <v>-118527.37</v>
          </cell>
          <cell r="G620">
            <v>277626</v>
          </cell>
          <cell r="H620">
            <v>0</v>
          </cell>
        </row>
        <row r="621">
          <cell r="A621" t="str">
            <v>935.11-####-##/####</v>
          </cell>
          <cell r="B621">
            <v>0</v>
          </cell>
          <cell r="C621">
            <v>145360.26999999999</v>
          </cell>
          <cell r="D621">
            <v>106024.78</v>
          </cell>
          <cell r="E621">
            <v>708045.19</v>
          </cell>
          <cell r="F621">
            <v>-602020.41</v>
          </cell>
          <cell r="G621">
            <v>1706092.19</v>
          </cell>
          <cell r="H621">
            <v>0</v>
          </cell>
        </row>
        <row r="622">
          <cell r="A622" t="str">
            <v>935.12-####-##/####</v>
          </cell>
          <cell r="B622">
            <v>0</v>
          </cell>
          <cell r="C622">
            <v>32660.3</v>
          </cell>
          <cell r="D622">
            <v>18936.97</v>
          </cell>
          <cell r="E622">
            <v>144794.54</v>
          </cell>
          <cell r="F622">
            <v>-125857.57</v>
          </cell>
          <cell r="G622">
            <v>350000.73</v>
          </cell>
          <cell r="H622">
            <v>0</v>
          </cell>
        </row>
        <row r="623">
          <cell r="A623" t="str">
            <v>935.13-####-##/####</v>
          </cell>
          <cell r="B623">
            <v>0</v>
          </cell>
          <cell r="C623">
            <v>1250</v>
          </cell>
          <cell r="D623">
            <v>937.5</v>
          </cell>
          <cell r="E623">
            <v>11250</v>
          </cell>
          <cell r="F623">
            <v>-10312.5</v>
          </cell>
          <cell r="G623">
            <v>20000</v>
          </cell>
          <cell r="H623">
            <v>0</v>
          </cell>
        </row>
        <row r="624">
          <cell r="A624" t="str">
            <v>935.15-0000-00/0000</v>
          </cell>
          <cell r="B624">
            <v>0</v>
          </cell>
          <cell r="C624">
            <v>0</v>
          </cell>
          <cell r="D624">
            <v>-21727.82</v>
          </cell>
          <cell r="E624">
            <v>0</v>
          </cell>
          <cell r="F624">
            <v>-21727.82</v>
          </cell>
          <cell r="G624">
            <v>0</v>
          </cell>
          <cell r="H624">
            <v>0</v>
          </cell>
        </row>
        <row r="625">
          <cell r="A625" t="str">
            <v>938.##-####-##/####</v>
          </cell>
          <cell r="B625">
            <v>0</v>
          </cell>
          <cell r="C625">
            <v>1197.9100000000001</v>
          </cell>
          <cell r="D625">
            <v>898.43</v>
          </cell>
          <cell r="E625">
            <v>5989.55</v>
          </cell>
          <cell r="F625">
            <v>-5091.12</v>
          </cell>
          <cell r="G625">
            <v>14374.92</v>
          </cell>
          <cell r="H625">
            <v>0</v>
          </cell>
        </row>
        <row r="626">
          <cell r="A626" t="str">
            <v>938.##b####-##/####</v>
          </cell>
          <cell r="B626">
            <v>0</v>
          </cell>
          <cell r="C626">
            <v>0</v>
          </cell>
          <cell r="D626">
            <v>0</v>
          </cell>
          <cell r="E626">
            <v>0</v>
          </cell>
          <cell r="F626">
            <v>0</v>
          </cell>
          <cell r="G626">
            <v>0</v>
          </cell>
          <cell r="H626">
            <v>0</v>
          </cell>
        </row>
        <row r="627">
          <cell r="A627" t="str">
            <v>938.00-0001-##/####</v>
          </cell>
          <cell r="B627">
            <v>0</v>
          </cell>
          <cell r="C627">
            <v>0</v>
          </cell>
          <cell r="D627">
            <v>0</v>
          </cell>
          <cell r="E627">
            <v>0</v>
          </cell>
          <cell r="F627">
            <v>0</v>
          </cell>
          <cell r="G627">
            <v>0</v>
          </cell>
          <cell r="H627">
            <v>0</v>
          </cell>
        </row>
        <row r="628">
          <cell r="A628" t="str">
            <v>938.00-0002-##/####</v>
          </cell>
          <cell r="B628">
            <v>0</v>
          </cell>
          <cell r="C628">
            <v>0</v>
          </cell>
          <cell r="D628">
            <v>0</v>
          </cell>
          <cell r="E628">
            <v>0</v>
          </cell>
          <cell r="F628">
            <v>0</v>
          </cell>
          <cell r="G628">
            <v>0</v>
          </cell>
          <cell r="H628">
            <v>0</v>
          </cell>
        </row>
        <row r="629">
          <cell r="A629" t="str">
            <v>938.00-0003-##/####</v>
          </cell>
          <cell r="B629">
            <v>0</v>
          </cell>
          <cell r="C629">
            <v>1197.9100000000001</v>
          </cell>
          <cell r="D629">
            <v>898.43</v>
          </cell>
          <cell r="E629">
            <v>5989.55</v>
          </cell>
          <cell r="F629">
            <v>-5091.12</v>
          </cell>
          <cell r="G629">
            <v>14374.92</v>
          </cell>
          <cell r="H629">
            <v>0</v>
          </cell>
        </row>
        <row r="630">
          <cell r="A630" t="str">
            <v>938.00-0004-##/####</v>
          </cell>
          <cell r="B630">
            <v>0</v>
          </cell>
          <cell r="C630">
            <v>0</v>
          </cell>
          <cell r="D630">
            <v>0</v>
          </cell>
          <cell r="E630">
            <v>0</v>
          </cell>
          <cell r="F630">
            <v>0</v>
          </cell>
          <cell r="G630">
            <v>0</v>
          </cell>
          <cell r="H630">
            <v>0</v>
          </cell>
        </row>
        <row r="631">
          <cell r="A631" t="str">
            <v>938.00b0003-##/####</v>
          </cell>
          <cell r="B631">
            <v>0</v>
          </cell>
          <cell r="C631">
            <v>0</v>
          </cell>
          <cell r="D631">
            <v>0</v>
          </cell>
          <cell r="E631">
            <v>0</v>
          </cell>
          <cell r="F631">
            <v>0</v>
          </cell>
          <cell r="G631">
            <v>0</v>
          </cell>
          <cell r="H631">
            <v>0</v>
          </cell>
        </row>
        <row r="632">
          <cell r="A632" t="str">
            <v>938.00b0004-##/####</v>
          </cell>
          <cell r="B632">
            <v>0</v>
          </cell>
          <cell r="C632">
            <v>0</v>
          </cell>
          <cell r="D632">
            <v>0</v>
          </cell>
          <cell r="E632">
            <v>0</v>
          </cell>
          <cell r="F632">
            <v>0</v>
          </cell>
          <cell r="G632">
            <v>0</v>
          </cell>
          <cell r="H632">
            <v>0</v>
          </cell>
        </row>
        <row r="633">
          <cell r="A633" t="str">
            <v>950.02-####-##/####</v>
          </cell>
          <cell r="B633">
            <v>0</v>
          </cell>
          <cell r="C633">
            <v>0</v>
          </cell>
          <cell r="D633">
            <v>0</v>
          </cell>
          <cell r="E633">
            <v>5000000</v>
          </cell>
          <cell r="F633">
            <v>-5000000</v>
          </cell>
          <cell r="G633">
            <v>5000000</v>
          </cell>
          <cell r="H633">
            <v>0</v>
          </cell>
        </row>
        <row r="634">
          <cell r="A634" t="str">
            <v>950.04-####-##/####</v>
          </cell>
          <cell r="B634">
            <v>0</v>
          </cell>
          <cell r="C634">
            <v>0</v>
          </cell>
          <cell r="D634">
            <v>0</v>
          </cell>
          <cell r="E634">
            <v>0</v>
          </cell>
          <cell r="F634">
            <v>0</v>
          </cell>
          <cell r="G634">
            <v>0</v>
          </cell>
          <cell r="H634">
            <v>0</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Data"/>
      <sheetName val="Consolidation Eliminations"/>
      <sheetName val="Cover Page"/>
      <sheetName val=" P&amp;L for CNP Ltd. - 2"/>
      <sheetName val=" P&amp;L for CDH"/>
      <sheetName val=" P&amp;L - CNP Inc. -Added Con"/>
      <sheetName val=" P&amp;L - CNP FE Dist"/>
      <sheetName val=" P&amp;L for Trans"/>
      <sheetName val=" P&amp;L for PC"/>
      <sheetName val=" P&amp;L for eop"/>
      <sheetName val=" P&amp;L for GG"/>
      <sheetName val=" P&amp;L for Rideau"/>
      <sheetName val=" P&amp;L - CE"/>
      <sheetName val="import PL-CE"/>
      <sheetName val="Forecast Other CE"/>
      <sheetName val="Cornwall Operating ActPlanFor"/>
      <sheetName val="Granite Orders ActplanFor"/>
      <sheetName val="Maint Orders-FO ActplanFor"/>
      <sheetName val="Maint Orders-Inc. Actplanfor"/>
      <sheetName val="Capital Report 2004"/>
      <sheetName val="Capital Reconciliation"/>
      <sheetName val="import PL-TR"/>
      <sheetName val="import PL-fort Erie"/>
      <sheetName val="Import PL - FO"/>
      <sheetName val="Import PL-PC"/>
      <sheetName val="Import PL-EOP"/>
      <sheetName val="Import PL-GG"/>
      <sheetName val="Import PL-CDH"/>
      <sheetName val="Rideau pl export"/>
      <sheetName val="Import Cost Centres"/>
      <sheetName val="Import  Orders"/>
      <sheetName val="Manager Report Cover Pag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row r="1">
          <cell r="A1">
            <v>0</v>
          </cell>
          <cell r="C1" t="str">
            <v xml:space="preserve"> Act. Cur.</v>
          </cell>
          <cell r="D1" t="str">
            <v xml:space="preserve"> Plan Cur.</v>
          </cell>
          <cell r="E1" t="str">
            <v xml:space="preserve"> Var. Cur.</v>
          </cell>
          <cell r="F1" t="str">
            <v xml:space="preserve">  Act. YTD</v>
          </cell>
          <cell r="G1" t="str">
            <v xml:space="preserve"> Plan YTD.</v>
          </cell>
          <cell r="H1" t="str">
            <v xml:space="preserve">  Var YTD.</v>
          </cell>
        </row>
        <row r="2">
          <cell r="B2" t="str">
            <v>Commodity Sales</v>
          </cell>
          <cell r="C2">
            <v>-1240436.52</v>
          </cell>
          <cell r="D2">
            <v>-1200018.43</v>
          </cell>
          <cell r="E2">
            <v>-40418.089999999997</v>
          </cell>
          <cell r="F2">
            <v>-5486153.4299999997</v>
          </cell>
          <cell r="G2">
            <v>-4945886.43</v>
          </cell>
          <cell r="H2">
            <v>-540267</v>
          </cell>
        </row>
        <row r="3">
          <cell r="B3" t="str">
            <v>Wholesale Revenue</v>
          </cell>
          <cell r="C3">
            <v>-135154.68</v>
          </cell>
          <cell r="D3">
            <v>-158489</v>
          </cell>
          <cell r="E3">
            <v>23334.32</v>
          </cell>
          <cell r="F3">
            <v>-673585.32</v>
          </cell>
          <cell r="G3">
            <v>-750228</v>
          </cell>
          <cell r="H3">
            <v>76642.679999999993</v>
          </cell>
        </row>
        <row r="4">
          <cell r="B4" t="str">
            <v>Distribution Revenue</v>
          </cell>
          <cell r="C4">
            <v>-589866.57999999996</v>
          </cell>
          <cell r="D4">
            <v>-637783.57999999996</v>
          </cell>
          <cell r="E4">
            <v>47917</v>
          </cell>
          <cell r="F4">
            <v>-3078773.57</v>
          </cell>
          <cell r="G4">
            <v>-3210917.44</v>
          </cell>
          <cell r="H4">
            <v>132143.87</v>
          </cell>
        </row>
        <row r="5">
          <cell r="B5" t="str">
            <v>Other Revenue</v>
          </cell>
          <cell r="C5">
            <v>-14264.47</v>
          </cell>
          <cell r="D5">
            <v>-17150</v>
          </cell>
          <cell r="E5">
            <v>2885.53</v>
          </cell>
          <cell r="F5">
            <v>-90456.71</v>
          </cell>
          <cell r="G5">
            <v>-85750</v>
          </cell>
          <cell r="H5">
            <v>-4706.71</v>
          </cell>
        </row>
        <row r="6">
          <cell r="B6" t="str">
            <v>Other Electric Revenue</v>
          </cell>
          <cell r="C6">
            <v>-164557.81</v>
          </cell>
          <cell r="D6">
            <v>0</v>
          </cell>
          <cell r="E6">
            <v>-164557.81</v>
          </cell>
          <cell r="F6">
            <v>-894111.66</v>
          </cell>
          <cell r="G6">
            <v>0</v>
          </cell>
          <cell r="H6">
            <v>-894111.66</v>
          </cell>
        </row>
        <row r="7">
          <cell r="B7" t="str">
            <v>Transmission Revenue</v>
          </cell>
          <cell r="C7">
            <v>-174298.03</v>
          </cell>
          <cell r="D7">
            <v>-298647</v>
          </cell>
          <cell r="E7">
            <v>124348.97</v>
          </cell>
          <cell r="F7">
            <v>-955543.75</v>
          </cell>
          <cell r="G7">
            <v>-1615285</v>
          </cell>
          <cell r="H7">
            <v>659741.25</v>
          </cell>
        </row>
        <row r="8">
          <cell r="B8" t="str">
            <v>SSS Revenue</v>
          </cell>
          <cell r="C8">
            <v>-3317.25</v>
          </cell>
          <cell r="D8">
            <v>-3750</v>
          </cell>
          <cell r="E8">
            <v>432.75</v>
          </cell>
          <cell r="F8">
            <v>-16684.5</v>
          </cell>
          <cell r="G8">
            <v>-18750</v>
          </cell>
          <cell r="H8">
            <v>2065.5</v>
          </cell>
        </row>
        <row r="9">
          <cell r="A9">
            <v>2</v>
          </cell>
          <cell r="B9" t="str">
            <v>less Purchased Power</v>
          </cell>
          <cell r="C9">
            <v>1721957.33</v>
          </cell>
          <cell r="D9">
            <v>1657152.43</v>
          </cell>
          <cell r="E9">
            <v>64804.9</v>
          </cell>
          <cell r="F9">
            <v>8047469.9199999999</v>
          </cell>
          <cell r="G9">
            <v>7311399.4000000004</v>
          </cell>
          <cell r="H9">
            <v>736070.52</v>
          </cell>
        </row>
        <row r="10">
          <cell r="A10">
            <v>1</v>
          </cell>
          <cell r="B10" t="str">
            <v>Total Revenue</v>
          </cell>
          <cell r="C10">
            <v>-599938.01</v>
          </cell>
          <cell r="D10">
            <v>-658685.57999999996</v>
          </cell>
          <cell r="E10">
            <v>58747.57</v>
          </cell>
          <cell r="F10">
            <v>-3147839.02</v>
          </cell>
          <cell r="G10">
            <v>-3315417.47</v>
          </cell>
          <cell r="H10">
            <v>167578.45000000001</v>
          </cell>
        </row>
        <row r="11">
          <cell r="A11">
            <v>5</v>
          </cell>
          <cell r="B11" t="str">
            <v>General</v>
          </cell>
          <cell r="C11">
            <v>494644.17</v>
          </cell>
          <cell r="D11">
            <v>408991.08</v>
          </cell>
          <cell r="E11">
            <v>85653.09</v>
          </cell>
          <cell r="F11">
            <v>1923057.57</v>
          </cell>
          <cell r="G11">
            <v>1930650.76</v>
          </cell>
          <cell r="H11">
            <v>-7593.19</v>
          </cell>
        </row>
        <row r="12">
          <cell r="A12">
            <v>6</v>
          </cell>
          <cell r="B12" t="str">
            <v>Municipal &amp; other taxes</v>
          </cell>
          <cell r="C12">
            <v>12048</v>
          </cell>
          <cell r="D12">
            <v>14500</v>
          </cell>
          <cell r="E12">
            <v>-2452</v>
          </cell>
          <cell r="F12">
            <v>101949.93</v>
          </cell>
          <cell r="G12">
            <v>72500</v>
          </cell>
          <cell r="H12">
            <v>29449.93</v>
          </cell>
        </row>
        <row r="13">
          <cell r="A13">
            <v>7</v>
          </cell>
          <cell r="B13" t="str">
            <v>Total Operating Expenses</v>
          </cell>
          <cell r="C13">
            <v>506692.17</v>
          </cell>
          <cell r="D13">
            <v>423491.08</v>
          </cell>
          <cell r="E13">
            <v>83201.09</v>
          </cell>
          <cell r="F13">
            <v>2025007.5</v>
          </cell>
          <cell r="G13">
            <v>2003150.76</v>
          </cell>
          <cell r="H13">
            <v>21856.74</v>
          </cell>
        </row>
        <row r="14">
          <cell r="A14">
            <v>8</v>
          </cell>
          <cell r="B14" t="str">
            <v>Amortization</v>
          </cell>
          <cell r="C14">
            <v>176984.64</v>
          </cell>
          <cell r="D14">
            <v>155000</v>
          </cell>
          <cell r="E14">
            <v>21984.639999999999</v>
          </cell>
          <cell r="F14">
            <v>885836.96</v>
          </cell>
          <cell r="G14">
            <v>775000</v>
          </cell>
          <cell r="H14">
            <v>110836.96</v>
          </cell>
        </row>
        <row r="15">
          <cell r="A15">
            <v>9</v>
          </cell>
          <cell r="B15" t="str">
            <v>Operating Income</v>
          </cell>
          <cell r="C15">
            <v>83738.8</v>
          </cell>
          <cell r="D15">
            <v>-80194.5</v>
          </cell>
          <cell r="E15">
            <v>163933.29999999999</v>
          </cell>
          <cell r="F15">
            <v>-236994.56</v>
          </cell>
          <cell r="G15">
            <v>-537266.71</v>
          </cell>
          <cell r="H15">
            <v>300272.15000000002</v>
          </cell>
        </row>
        <row r="16">
          <cell r="A16">
            <v>25</v>
          </cell>
          <cell r="B16" t="str">
            <v>Interest on investments</v>
          </cell>
          <cell r="C16">
            <v>-3352.97</v>
          </cell>
          <cell r="D16">
            <v>0</v>
          </cell>
          <cell r="E16">
            <v>-3352.97</v>
          </cell>
          <cell r="F16">
            <v>-12571.95</v>
          </cell>
          <cell r="G16">
            <v>0</v>
          </cell>
          <cell r="H16">
            <v>-12571.95</v>
          </cell>
        </row>
        <row r="17">
          <cell r="A17">
            <v>10</v>
          </cell>
          <cell r="B17" t="str">
            <v>Services &amp; Misc Revenue</v>
          </cell>
          <cell r="C17">
            <v>-150100.06</v>
          </cell>
          <cell r="D17">
            <v>-118000</v>
          </cell>
          <cell r="E17">
            <v>-32100.06</v>
          </cell>
          <cell r="F17">
            <v>-543570.75</v>
          </cell>
          <cell r="G17">
            <v>-508000</v>
          </cell>
          <cell r="H17">
            <v>-35570.75</v>
          </cell>
        </row>
        <row r="18">
          <cell r="A18">
            <v>26</v>
          </cell>
        </row>
        <row r="19">
          <cell r="A19">
            <v>11</v>
          </cell>
          <cell r="B19" t="str">
            <v>Other Income</v>
          </cell>
          <cell r="C19">
            <v>0</v>
          </cell>
          <cell r="D19">
            <v>0</v>
          </cell>
          <cell r="E19">
            <v>0</v>
          </cell>
          <cell r="F19">
            <v>0.48</v>
          </cell>
          <cell r="G19">
            <v>0</v>
          </cell>
          <cell r="H19">
            <v>0.48</v>
          </cell>
        </row>
        <row r="20">
          <cell r="A20">
            <v>13</v>
          </cell>
          <cell r="B20" t="str">
            <v>Gain(loss) on Foreign Exchange</v>
          </cell>
          <cell r="C20">
            <v>40.64</v>
          </cell>
          <cell r="D20">
            <v>0</v>
          </cell>
          <cell r="E20">
            <v>40.64</v>
          </cell>
          <cell r="F20">
            <v>106.18</v>
          </cell>
          <cell r="G20">
            <v>0</v>
          </cell>
          <cell r="H20">
            <v>106.18</v>
          </cell>
        </row>
        <row r="21">
          <cell r="A21">
            <v>14</v>
          </cell>
          <cell r="B21" t="str">
            <v>Total Other Income</v>
          </cell>
          <cell r="C21">
            <v>-153412.39000000001</v>
          </cell>
          <cell r="D21">
            <v>-118000</v>
          </cell>
          <cell r="E21">
            <v>-35412.39</v>
          </cell>
          <cell r="F21">
            <v>-556036.04</v>
          </cell>
          <cell r="G21">
            <v>-508000</v>
          </cell>
          <cell r="H21">
            <v>-48036.04</v>
          </cell>
        </row>
        <row r="22">
          <cell r="A22">
            <v>15</v>
          </cell>
          <cell r="B22" t="str">
            <v>Loan Interest Expense</v>
          </cell>
          <cell r="C22">
            <v>91499.94</v>
          </cell>
          <cell r="D22">
            <v>108331</v>
          </cell>
          <cell r="E22">
            <v>-16831.060000000001</v>
          </cell>
          <cell r="F22">
            <v>449330.16</v>
          </cell>
          <cell r="G22">
            <v>542655</v>
          </cell>
          <cell r="H22">
            <v>-93324.84</v>
          </cell>
        </row>
        <row r="23">
          <cell r="A23">
            <v>16</v>
          </cell>
          <cell r="B23" t="str">
            <v>Less allowance for funds used for Constr</v>
          </cell>
          <cell r="C23">
            <v>-10197.07</v>
          </cell>
          <cell r="D23">
            <v>-1000</v>
          </cell>
          <cell r="E23">
            <v>-9197.07</v>
          </cell>
          <cell r="F23">
            <v>-17372.39</v>
          </cell>
          <cell r="G23">
            <v>-5000</v>
          </cell>
          <cell r="H23">
            <v>-12372.39</v>
          </cell>
        </row>
        <row r="24">
          <cell r="A24">
            <v>17</v>
          </cell>
          <cell r="B24" t="str">
            <v>Total Other Income Deductions</v>
          </cell>
          <cell r="C24">
            <v>81302.87</v>
          </cell>
          <cell r="D24">
            <v>107331</v>
          </cell>
          <cell r="E24">
            <v>-26028.13</v>
          </cell>
          <cell r="F24">
            <v>431957.77</v>
          </cell>
          <cell r="G24">
            <v>537655</v>
          </cell>
          <cell r="H24">
            <v>-105697.23</v>
          </cell>
        </row>
        <row r="25">
          <cell r="A25">
            <v>18</v>
          </cell>
          <cell r="B25" t="str">
            <v>Earnings before Income Taxes</v>
          </cell>
          <cell r="C25">
            <v>11629.28</v>
          </cell>
          <cell r="D25">
            <v>-90863.5</v>
          </cell>
          <cell r="E25">
            <v>102492.78</v>
          </cell>
          <cell r="F25">
            <v>-361072.83</v>
          </cell>
          <cell r="G25">
            <v>-507611.71</v>
          </cell>
          <cell r="H25">
            <v>146538.88</v>
          </cell>
        </row>
        <row r="26">
          <cell r="A26">
            <v>19</v>
          </cell>
          <cell r="B26" t="str">
            <v>Current</v>
          </cell>
          <cell r="C26">
            <v>-6947</v>
          </cell>
          <cell r="D26">
            <v>35300</v>
          </cell>
          <cell r="E26">
            <v>-42247</v>
          </cell>
          <cell r="F26">
            <v>301143</v>
          </cell>
          <cell r="G26">
            <v>193500</v>
          </cell>
          <cell r="H26">
            <v>107643</v>
          </cell>
        </row>
        <row r="27">
          <cell r="A27">
            <v>20</v>
          </cell>
          <cell r="B27" t="str">
            <v>Deferred</v>
          </cell>
          <cell r="C27">
            <v>2462</v>
          </cell>
          <cell r="D27">
            <v>0</v>
          </cell>
          <cell r="E27">
            <v>2462</v>
          </cell>
          <cell r="F27">
            <v>-153210</v>
          </cell>
          <cell r="G27">
            <v>0</v>
          </cell>
          <cell r="H27">
            <v>-153210</v>
          </cell>
        </row>
        <row r="28">
          <cell r="B28" t="str">
            <v>Tax Cushion</v>
          </cell>
          <cell r="C28">
            <v>0</v>
          </cell>
          <cell r="D28">
            <v>0</v>
          </cell>
          <cell r="E28">
            <v>0</v>
          </cell>
          <cell r="F28">
            <v>0</v>
          </cell>
          <cell r="G28">
            <v>0</v>
          </cell>
          <cell r="H28">
            <v>0</v>
          </cell>
        </row>
        <row r="29">
          <cell r="A29">
            <v>21</v>
          </cell>
          <cell r="B29" t="str">
            <v>Provision for income taxes</v>
          </cell>
          <cell r="C29">
            <v>-4485</v>
          </cell>
          <cell r="D29">
            <v>35300</v>
          </cell>
          <cell r="E29">
            <v>-39785</v>
          </cell>
          <cell r="F29">
            <v>147933</v>
          </cell>
          <cell r="G29">
            <v>193500</v>
          </cell>
          <cell r="H29">
            <v>-45567</v>
          </cell>
        </row>
        <row r="30">
          <cell r="A30">
            <v>22</v>
          </cell>
          <cell r="B30" t="str">
            <v>Net Income before Extraordinary Items</v>
          </cell>
          <cell r="C30">
            <v>7144.28</v>
          </cell>
          <cell r="D30">
            <v>-55563.5</v>
          </cell>
          <cell r="E30">
            <v>62707.78</v>
          </cell>
          <cell r="F30">
            <v>-213139.83</v>
          </cell>
          <cell r="G30">
            <v>-314111.71000000002</v>
          </cell>
          <cell r="H30">
            <v>100971.88</v>
          </cell>
        </row>
        <row r="31">
          <cell r="A31">
            <v>23</v>
          </cell>
          <cell r="B31" t="str">
            <v>Net Income</v>
          </cell>
          <cell r="C31">
            <v>7144.28</v>
          </cell>
          <cell r="D31">
            <v>-55563.5</v>
          </cell>
          <cell r="E31">
            <v>62707.78</v>
          </cell>
          <cell r="F31">
            <v>-213139.83</v>
          </cell>
          <cell r="G31">
            <v>-314111.71000000002</v>
          </cell>
          <cell r="H31">
            <v>100971.88</v>
          </cell>
        </row>
        <row r="32">
          <cell r="A32">
            <v>24</v>
          </cell>
          <cell r="B32" t="str">
            <v>Over/underabsorption</v>
          </cell>
          <cell r="C32">
            <v>7144.28</v>
          </cell>
          <cell r="D32">
            <v>-55563.5</v>
          </cell>
          <cell r="E32">
            <v>62707.78</v>
          </cell>
          <cell r="F32">
            <v>-213139.83</v>
          </cell>
          <cell r="G32">
            <v>-314111.71000000002</v>
          </cell>
          <cell r="H32">
            <v>100971.88</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N Consolidated"/>
      <sheetName val="CNPI"/>
      <sheetName val="FON"/>
      <sheetName val="CE"/>
      <sheetName val="1161557"/>
      <sheetName val="FOG"/>
      <sheetName val="Control Centre"/>
      <sheetName val="Trial Balance"/>
      <sheetName val="Trial Balance Config"/>
      <sheetName val="By Company Code"/>
      <sheetName val="Current Period"/>
      <sheetName val="Last Year"/>
      <sheetName val="Last Year End"/>
    </sheetNames>
    <sheetDataSet>
      <sheetData sheetId="0" refreshError="1"/>
      <sheetData sheetId="1"/>
      <sheetData sheetId="2" refreshError="1"/>
      <sheetData sheetId="3" refreshError="1"/>
      <sheetData sheetId="4" refreshError="1"/>
      <sheetData sheetId="5" refreshError="1"/>
      <sheetData sheetId="6"/>
      <sheetData sheetId="7" refreshError="1"/>
      <sheetData sheetId="8" refreshError="1"/>
      <sheetData sheetId="9"/>
      <sheetData sheetId="10"/>
      <sheetData sheetId="11" refreshError="1"/>
      <sheetData sheetId="1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
      <sheetName val="Table of Contents"/>
      <sheetName val="0.1 LDC Info"/>
      <sheetName val="0.2 Customer Classes"/>
      <sheetName val="1.1 Trial Balance Summary"/>
      <sheetName val="1.2 TB Historical Balances"/>
      <sheetName val="1.3 TB Projected Balances"/>
      <sheetName val="1.4 TB Var Analysis"/>
      <sheetName val="1.5 TB Var Analysis-forCostDriv"/>
      <sheetName val="Exhibit 1 -&gt;"/>
      <sheetName val="Exhibit 2 -&gt;"/>
      <sheetName val="2.1. Rate Base Trend "/>
      <sheetName val="2.2 RateBase VarAnalysis"/>
      <sheetName val="2.3 System Access"/>
      <sheetName val="2.3 System Renewal"/>
      <sheetName val="2.3 System Service"/>
      <sheetName val="2.3 General Plan "/>
      <sheetName val="2.4. Var Capital Expenditures"/>
      <sheetName val="2.5 Summary of Cap Expenditures"/>
      <sheetName val="Changes to Model Made by BVV"/>
      <sheetName val="FIXED ASSET CONTINUITY STMT -&gt;"/>
      <sheetName val="2.6 Fixed Asset Cont Stmt"/>
      <sheetName val="APP 2-BA 2015"/>
      <sheetName val="2.6 FA Cont Stmt - DLI"/>
      <sheetName val="Appendix 2-BB Service Life  "/>
      <sheetName val="DEPRECIATION EXPENSES -&gt;"/>
      <sheetName val="2.9 Depreciation Expenses"/>
      <sheetName val="Dep Lives"/>
      <sheetName val="2.13 SQI"/>
      <sheetName val="App.2-D_Overhead"/>
      <sheetName val="Exhibit 3 -&gt;"/>
      <sheetName val="OPERATING REVENUES -&gt;"/>
      <sheetName val="3.1 Other Oper Rev Detail"/>
      <sheetName val="3.2 Other_Oper_Rev Sum"/>
      <sheetName val="LOAD FORECAST -&gt;"/>
      <sheetName val="3.10 Load Forecast Inputs"/>
      <sheetName val="3.11 LoadForecast"/>
      <sheetName val="3.11 LoadForecast_R1Split"/>
      <sheetName val="Exhibit 4 -&gt;"/>
      <sheetName val="OM&amp;A -&gt;"/>
      <sheetName val="2015 400k OM&amp;A Red"/>
      <sheetName val="4.1 OM&amp;A_Detailed_Analysis"/>
      <sheetName val="4.2 OM&amp;A_Summary_Analys"/>
      <sheetName val="4.3 OMA Programs"/>
      <sheetName val="DLI Maint Orders 2020"/>
      <sheetName val="4.4 OM&amp;A_Cost _Drivers"/>
      <sheetName val="4.5 Monthly Staff Lvl"/>
      <sheetName val="4.6 Yearly Staff Turnover"/>
      <sheetName val="4.7 Employee Costs"/>
      <sheetName val="4.8 Charitable Donations"/>
      <sheetName val="4.9 OM&amp;A_per_Cust_FTEE"/>
      <sheetName val="4.10 Regulatory_Costs"/>
      <sheetName val="4.11 Supplier Purchases"/>
      <sheetName val="4.12 PowerSupplExp"/>
      <sheetName val="4.12 PowerSupplExpDNU"/>
      <sheetName val="4.13 Corp_Cost_Allocation"/>
      <sheetName val="4.14 Intervener OMA Cut Tool"/>
      <sheetName val="Exhibit 5 -&gt;"/>
      <sheetName val="5.1 Capital Structure"/>
      <sheetName val="5.2 Debt Instruments"/>
      <sheetName val="Exhibit 6 -&gt;"/>
      <sheetName val="6.1 Revenue Requirement"/>
      <sheetName val="6.2 Chg in RevReq"/>
      <sheetName val="6.3 Rev Deficiency Sufficie (2)"/>
      <sheetName val="6.3 Rev Deficiency Sufficie "/>
      <sheetName val="ROE Calcs -&gt;"/>
      <sheetName val="6.4 ROE"/>
      <sheetName val="6.5 OEB Input Appendices"/>
      <sheetName val="6.6 OEB ROE Summary"/>
      <sheetName val="6.8 Over_Under-earning Driv"/>
      <sheetName val="Exhibit 8 -&gt;"/>
      <sheetName val="Rate Design"/>
      <sheetName val="8.1 Loss Factors"/>
      <sheetName val="A. Cost Allocation &amp; RevAllocn"/>
      <sheetName val="2019 Equivalent Rates"/>
      <sheetName val="B. RateDesign"/>
      <sheetName val="E. Revenues at Curr Rates"/>
      <sheetName val="API 2020 RRRP Rate Design"/>
      <sheetName val="API 2020 Non-RRRP Rate Design"/>
      <sheetName val="C.1 Res Rate Design R1(i)"/>
      <sheetName val="C.2 Res Rate Design Seasonal"/>
      <sheetName val="D. Rev_Reconciliation"/>
      <sheetName val="F.Cost Allocation"/>
      <sheetName val="Intergrity Check"/>
      <sheetName val="Integrity Check"/>
      <sheetName val="Settlement Conference Tables"/>
      <sheetName val="BVV API Docs -&gt;"/>
      <sheetName val="14-Detail"/>
      <sheetName val="14-Summary"/>
      <sheetName val="15-Detail"/>
      <sheetName val="15-Summary"/>
      <sheetName val="16-Detail"/>
      <sheetName val="16-Summary"/>
      <sheetName val="17-Detail"/>
      <sheetName val="17-Sum"/>
      <sheetName val="18-Detail"/>
      <sheetName val="18-Sum"/>
      <sheetName val="API Detail_Dep"/>
      <sheetName val="API Sum_Dep"/>
      <sheetName val="API Detail_DepCIAC"/>
      <sheetName val="API Sum_DepCIAC"/>
      <sheetName val="2018 Co 80 AUC"/>
      <sheetName val="2018PCAOEBTBActual20190201"/>
      <sheetName val="2019 v1 PCA PL"/>
      <sheetName val="2019 V1 Adjustments"/>
      <sheetName val="2020 v1 PCA PL"/>
      <sheetName val="2020 V1 Adjustments"/>
    </sheetNames>
    <sheetDataSet>
      <sheetData sheetId="0" refreshError="1"/>
      <sheetData sheetId="1" refreshError="1"/>
      <sheetData sheetId="2">
        <row r="23">
          <cell r="E23">
            <v>2019</v>
          </cell>
        </row>
        <row r="27">
          <cell r="E27">
            <v>2015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ow r="4">
          <cell r="A4">
            <v>1611</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ow r="1">
          <cell r="I1" t="str">
            <v>OEB Account</v>
          </cell>
        </row>
      </sheetData>
      <sheetData sheetId="89" refreshError="1"/>
      <sheetData sheetId="90">
        <row r="2">
          <cell r="I2" t="str">
            <v>OEB Account</v>
          </cell>
        </row>
      </sheetData>
      <sheetData sheetId="91" refreshError="1"/>
      <sheetData sheetId="92"/>
      <sheetData sheetId="93" refreshError="1"/>
      <sheetData sheetId="94"/>
      <sheetData sheetId="95" refreshError="1"/>
      <sheetData sheetId="96">
        <row r="2">
          <cell r="I2" t="str">
            <v>OEB Account</v>
          </cell>
        </row>
      </sheetData>
      <sheetData sheetId="97" refreshError="1"/>
      <sheetData sheetId="98">
        <row r="3">
          <cell r="AA3" t="str">
            <v>Adjusted Dep Expense</v>
          </cell>
        </row>
      </sheetData>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Ltd. Monthly Income "/>
      <sheetName val="Import PL for Ltd"/>
      <sheetName val="FE. Monthly Income"/>
      <sheetName val="Import PL for FE"/>
      <sheetName val="PC Monthly Income "/>
      <sheetName val="Import PL for PC"/>
      <sheetName val="Maint Orders-Ltd. - 5"/>
      <sheetName val="Maint Orders-Inc. - 9"/>
      <sheetName val="Import Cost Centres"/>
      <sheetName val="Capital Orders Inc+Ltd-10"/>
      <sheetName val="Import Capital Budget"/>
      <sheetName val="Budget 2002 - Maint orders"/>
      <sheetName val="Budget 2002"/>
      <sheetName val="Budget%202002.xls"/>
      <sheetName val="Earnings Statement"/>
      <sheetName val="DETAIL"/>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1">
          <cell r="A1" t="str">
            <v>Run Date:</v>
          </cell>
          <cell r="B1" t="str">
            <v>2001.10.09</v>
          </cell>
          <cell r="C1" t="str">
            <v>2001.10.09</v>
          </cell>
          <cell r="D1">
            <v>0</v>
          </cell>
          <cell r="E1">
            <v>0</v>
          </cell>
          <cell r="F1">
            <v>0</v>
          </cell>
          <cell r="G1">
            <v>0</v>
          </cell>
          <cell r="H1">
            <v>0</v>
          </cell>
          <cell r="I1">
            <v>0</v>
          </cell>
          <cell r="J1">
            <v>0</v>
          </cell>
          <cell r="K1">
            <v>0</v>
          </cell>
          <cell r="L1">
            <v>0</v>
          </cell>
          <cell r="M1" t="str">
            <v>Canadian Niagara Power Inc.</v>
          </cell>
        </row>
        <row r="2">
          <cell r="K2" t="str">
            <v>Summary of Capital Expenditures</v>
          </cell>
        </row>
        <row r="3">
          <cell r="L3" t="str">
            <v>Actual vs Plan - Year to Date</v>
          </cell>
        </row>
        <row r="4">
          <cell r="J4" t="str">
            <v>For period month end: December 2002</v>
          </cell>
        </row>
        <row r="6">
          <cell r="G6" t="str">
            <v>Actual Capital Expenditures</v>
          </cell>
          <cell r="H6" t="str">
            <v>Planned Capital Expenditures</v>
          </cell>
          <cell r="I6">
            <v>0</v>
          </cell>
          <cell r="J6">
            <v>0</v>
          </cell>
          <cell r="K6">
            <v>0</v>
          </cell>
          <cell r="L6">
            <v>0</v>
          </cell>
          <cell r="M6">
            <v>0</v>
          </cell>
          <cell r="N6">
            <v>0</v>
          </cell>
          <cell r="O6">
            <v>0</v>
          </cell>
          <cell r="P6">
            <v>0</v>
          </cell>
          <cell r="Q6" t="str">
            <v>Planned Capital Expenditures</v>
          </cell>
        </row>
        <row r="7">
          <cell r="B7" t="str">
            <v>Order</v>
          </cell>
          <cell r="C7" t="str">
            <v>Order Description</v>
          </cell>
          <cell r="D7" t="str">
            <v>Order Description</v>
          </cell>
          <cell r="E7" t="str">
            <v>Materials</v>
          </cell>
          <cell r="F7" t="str">
            <v>Labour</v>
          </cell>
          <cell r="G7" t="str">
            <v>Labour</v>
          </cell>
          <cell r="H7" t="str">
            <v>Materials</v>
          </cell>
          <cell r="I7" t="str">
            <v>Total Cost</v>
          </cell>
          <cell r="J7" t="str">
            <v>YTD Variance</v>
          </cell>
          <cell r="K7" t="str">
            <v>Year</v>
          </cell>
          <cell r="L7">
            <v>2002</v>
          </cell>
          <cell r="M7">
            <v>0</v>
          </cell>
          <cell r="N7" t="str">
            <v>Total Cost</v>
          </cell>
          <cell r="O7">
            <v>0</v>
          </cell>
          <cell r="P7" t="str">
            <v>Labour</v>
          </cell>
          <cell r="Q7">
            <v>0</v>
          </cell>
          <cell r="R7" t="str">
            <v>Materials</v>
          </cell>
          <cell r="S7">
            <v>0</v>
          </cell>
          <cell r="T7" t="str">
            <v>Total Cost</v>
          </cell>
          <cell r="U7">
            <v>0</v>
          </cell>
          <cell r="V7" t="str">
            <v>YTD Variance</v>
          </cell>
          <cell r="W7">
            <v>0</v>
          </cell>
          <cell r="X7" t="str">
            <v>Year</v>
          </cell>
          <cell r="Y7">
            <v>2002</v>
          </cell>
        </row>
        <row r="10">
          <cell r="A10" t="str">
            <v>Transmission</v>
          </cell>
        </row>
        <row r="11">
          <cell r="A11">
            <v>350000</v>
          </cell>
          <cell r="B11">
            <v>350000</v>
          </cell>
          <cell r="C11" t="str">
            <v>Operation Super. &amp; Engineering-System</v>
          </cell>
          <cell r="D11" t="str">
            <v>Operation Super. &amp; Engineering-System</v>
          </cell>
          <cell r="E11">
            <v>0</v>
          </cell>
          <cell r="F11">
            <v>0</v>
          </cell>
          <cell r="G11">
            <v>0</v>
          </cell>
          <cell r="H11">
            <v>0</v>
          </cell>
          <cell r="I11">
            <v>0</v>
          </cell>
          <cell r="J11">
            <v>-1699.96</v>
          </cell>
          <cell r="K11">
            <v>1699.96</v>
          </cell>
          <cell r="L11">
            <v>0</v>
          </cell>
          <cell r="M11">
            <v>0</v>
          </cell>
          <cell r="N11">
            <v>0</v>
          </cell>
          <cell r="O11">
            <v>1699.96</v>
          </cell>
          <cell r="P11">
            <v>0</v>
          </cell>
          <cell r="Q11">
            <v>0</v>
          </cell>
          <cell r="R11">
            <v>0</v>
          </cell>
          <cell r="S11">
            <v>1699.96</v>
          </cell>
          <cell r="T11">
            <v>0</v>
          </cell>
          <cell r="U11">
            <v>-1699.96</v>
          </cell>
          <cell r="V11">
            <v>0</v>
          </cell>
          <cell r="W11">
            <v>1699.96</v>
          </cell>
        </row>
        <row r="12">
          <cell r="A12">
            <v>350003</v>
          </cell>
          <cell r="B12">
            <v>350003</v>
          </cell>
          <cell r="C12" t="str">
            <v>Load Dispatching-Transmission 60 Cycle</v>
          </cell>
          <cell r="D12" t="str">
            <v>Load Dispatching-Transmission 60 Cycle</v>
          </cell>
          <cell r="E12">
            <v>0</v>
          </cell>
          <cell r="F12">
            <v>0</v>
          </cell>
          <cell r="G12">
            <v>0</v>
          </cell>
          <cell r="H12">
            <v>5600</v>
          </cell>
          <cell r="I12">
            <v>0</v>
          </cell>
          <cell r="J12">
            <v>-5600</v>
          </cell>
          <cell r="K12">
            <v>5600</v>
          </cell>
          <cell r="L12">
            <v>0</v>
          </cell>
          <cell r="M12">
            <v>0</v>
          </cell>
          <cell r="N12">
            <v>0</v>
          </cell>
          <cell r="O12">
            <v>0</v>
          </cell>
          <cell r="P12">
            <v>0</v>
          </cell>
          <cell r="Q12">
            <v>5600</v>
          </cell>
          <cell r="R12">
            <v>0</v>
          </cell>
          <cell r="S12">
            <v>5600</v>
          </cell>
          <cell r="T12">
            <v>0</v>
          </cell>
          <cell r="U12">
            <v>-5600</v>
          </cell>
          <cell r="V12">
            <v>0</v>
          </cell>
          <cell r="W12">
            <v>5600</v>
          </cell>
        </row>
        <row r="13">
          <cell r="A13">
            <v>350005</v>
          </cell>
          <cell r="B13">
            <v>350005</v>
          </cell>
          <cell r="C13" t="str">
            <v>St Building &amp; Fixture Exp-St 11-60 Cycle</v>
          </cell>
          <cell r="D13" t="str">
            <v>St Building &amp; Fixture Exp-St 11-60 Cycle</v>
          </cell>
          <cell r="E13">
            <v>0</v>
          </cell>
          <cell r="F13">
            <v>0</v>
          </cell>
          <cell r="G13">
            <v>0</v>
          </cell>
          <cell r="H13">
            <v>1500</v>
          </cell>
          <cell r="I13">
            <v>0</v>
          </cell>
          <cell r="J13">
            <v>-6600</v>
          </cell>
          <cell r="K13">
            <v>6600</v>
          </cell>
          <cell r="L13">
            <v>0</v>
          </cell>
          <cell r="M13">
            <v>0</v>
          </cell>
          <cell r="N13">
            <v>0</v>
          </cell>
          <cell r="O13">
            <v>5100</v>
          </cell>
          <cell r="P13">
            <v>0</v>
          </cell>
          <cell r="Q13">
            <v>1500</v>
          </cell>
          <cell r="R13">
            <v>0</v>
          </cell>
          <cell r="S13">
            <v>6600</v>
          </cell>
          <cell r="T13">
            <v>0</v>
          </cell>
          <cell r="U13">
            <v>-6600</v>
          </cell>
          <cell r="V13">
            <v>0</v>
          </cell>
          <cell r="W13">
            <v>6600</v>
          </cell>
        </row>
        <row r="14">
          <cell r="A14">
            <v>350006</v>
          </cell>
          <cell r="B14">
            <v>350006</v>
          </cell>
          <cell r="C14" t="str">
            <v>St Building &amp; Fixture Exp-St 11-25 Cycle</v>
          </cell>
          <cell r="D14" t="str">
            <v>St Building &amp; Fixture Exp-St 11-25 Cycle</v>
          </cell>
          <cell r="E14">
            <v>0</v>
          </cell>
          <cell r="F14">
            <v>0</v>
          </cell>
          <cell r="G14">
            <v>0</v>
          </cell>
          <cell r="H14">
            <v>500</v>
          </cell>
          <cell r="I14">
            <v>0</v>
          </cell>
          <cell r="J14">
            <v>-3050</v>
          </cell>
          <cell r="K14">
            <v>3050</v>
          </cell>
          <cell r="L14">
            <v>0</v>
          </cell>
          <cell r="M14">
            <v>0</v>
          </cell>
          <cell r="N14">
            <v>0</v>
          </cell>
          <cell r="O14">
            <v>2550</v>
          </cell>
          <cell r="P14">
            <v>0</v>
          </cell>
          <cell r="Q14">
            <v>500</v>
          </cell>
          <cell r="R14">
            <v>0</v>
          </cell>
          <cell r="S14">
            <v>3050</v>
          </cell>
          <cell r="T14">
            <v>0</v>
          </cell>
          <cell r="U14">
            <v>-3050</v>
          </cell>
          <cell r="V14">
            <v>0</v>
          </cell>
          <cell r="W14">
            <v>3050</v>
          </cell>
        </row>
        <row r="15">
          <cell r="A15">
            <v>350009</v>
          </cell>
          <cell r="B15">
            <v>350009</v>
          </cell>
          <cell r="C15" t="str">
            <v>Transf St Equipment-Oper Lbr St.11-60 HZ</v>
          </cell>
          <cell r="D15" t="str">
            <v>Transf St Equipment-Oper Lbr St.11-60 HZ</v>
          </cell>
          <cell r="E15">
            <v>0</v>
          </cell>
          <cell r="F15">
            <v>0</v>
          </cell>
          <cell r="G15">
            <v>0</v>
          </cell>
          <cell r="H15">
            <v>1500</v>
          </cell>
          <cell r="I15">
            <v>0</v>
          </cell>
          <cell r="J15">
            <v>-9660</v>
          </cell>
          <cell r="K15">
            <v>9660</v>
          </cell>
          <cell r="L15">
            <v>0</v>
          </cell>
          <cell r="M15">
            <v>0</v>
          </cell>
          <cell r="N15">
            <v>0</v>
          </cell>
          <cell r="O15">
            <v>8160</v>
          </cell>
          <cell r="P15">
            <v>0</v>
          </cell>
          <cell r="Q15">
            <v>1500</v>
          </cell>
          <cell r="R15">
            <v>0</v>
          </cell>
          <cell r="S15">
            <v>9660</v>
          </cell>
          <cell r="T15">
            <v>0</v>
          </cell>
          <cell r="U15">
            <v>-9660</v>
          </cell>
          <cell r="V15">
            <v>0</v>
          </cell>
          <cell r="W15">
            <v>9660</v>
          </cell>
        </row>
        <row r="16">
          <cell r="A16">
            <v>350010</v>
          </cell>
          <cell r="B16">
            <v>350010</v>
          </cell>
          <cell r="C16" t="str">
            <v>Transf St Equipment-Oper Lbr St.11-25 HZ</v>
          </cell>
          <cell r="D16" t="str">
            <v>Transf St Equipment-Oper Lbr St.11-25 HZ</v>
          </cell>
          <cell r="E16">
            <v>0</v>
          </cell>
          <cell r="F16">
            <v>0</v>
          </cell>
          <cell r="G16">
            <v>0</v>
          </cell>
          <cell r="H16">
            <v>1000</v>
          </cell>
          <cell r="I16">
            <v>0</v>
          </cell>
          <cell r="J16">
            <v>-5080</v>
          </cell>
          <cell r="K16">
            <v>5080</v>
          </cell>
          <cell r="L16">
            <v>0</v>
          </cell>
          <cell r="M16">
            <v>0</v>
          </cell>
          <cell r="N16">
            <v>0</v>
          </cell>
          <cell r="O16">
            <v>4080</v>
          </cell>
          <cell r="P16">
            <v>0</v>
          </cell>
          <cell r="Q16">
            <v>1000</v>
          </cell>
          <cell r="R16">
            <v>0</v>
          </cell>
          <cell r="S16">
            <v>5080</v>
          </cell>
          <cell r="T16">
            <v>0</v>
          </cell>
          <cell r="U16">
            <v>-5080</v>
          </cell>
          <cell r="V16">
            <v>0</v>
          </cell>
          <cell r="W16">
            <v>5080</v>
          </cell>
        </row>
        <row r="17">
          <cell r="A17">
            <v>350017</v>
          </cell>
          <cell r="B17">
            <v>350017</v>
          </cell>
          <cell r="C17" t="str">
            <v>Overhead Line Expense - 60 Cycle</v>
          </cell>
          <cell r="D17" t="str">
            <v>Overhead Line Expense - 60 Cycle</v>
          </cell>
          <cell r="E17">
            <v>0</v>
          </cell>
          <cell r="F17">
            <v>0</v>
          </cell>
          <cell r="G17">
            <v>0</v>
          </cell>
          <cell r="H17">
            <v>750</v>
          </cell>
          <cell r="I17">
            <v>0</v>
          </cell>
          <cell r="J17">
            <v>-4150.04</v>
          </cell>
          <cell r="K17">
            <v>4150.04</v>
          </cell>
          <cell r="L17">
            <v>0</v>
          </cell>
          <cell r="M17">
            <v>0</v>
          </cell>
          <cell r="N17">
            <v>0</v>
          </cell>
          <cell r="O17">
            <v>3400.04</v>
          </cell>
          <cell r="P17">
            <v>0</v>
          </cell>
          <cell r="Q17">
            <v>750</v>
          </cell>
          <cell r="R17">
            <v>0</v>
          </cell>
          <cell r="S17">
            <v>4150.04</v>
          </cell>
          <cell r="T17">
            <v>0</v>
          </cell>
          <cell r="U17">
            <v>-4150.04</v>
          </cell>
          <cell r="V17">
            <v>0</v>
          </cell>
          <cell r="W17">
            <v>4150.04</v>
          </cell>
        </row>
        <row r="18">
          <cell r="A18">
            <v>350018</v>
          </cell>
          <cell r="B18">
            <v>350018</v>
          </cell>
          <cell r="C18" t="str">
            <v>Overhead Line Expense - 25 Cycle</v>
          </cell>
          <cell r="D18" t="str">
            <v>Overhead Line Expense - 25 Cycle</v>
          </cell>
          <cell r="E18">
            <v>0</v>
          </cell>
          <cell r="F18">
            <v>0</v>
          </cell>
          <cell r="G18">
            <v>0</v>
          </cell>
          <cell r="H18">
            <v>750</v>
          </cell>
          <cell r="I18">
            <v>0</v>
          </cell>
          <cell r="J18">
            <v>-4150.04</v>
          </cell>
          <cell r="K18">
            <v>4150.04</v>
          </cell>
          <cell r="L18">
            <v>0</v>
          </cell>
          <cell r="M18">
            <v>0</v>
          </cell>
          <cell r="N18">
            <v>0</v>
          </cell>
          <cell r="O18">
            <v>3400.04</v>
          </cell>
          <cell r="P18">
            <v>0</v>
          </cell>
          <cell r="Q18">
            <v>750</v>
          </cell>
          <cell r="R18">
            <v>0</v>
          </cell>
          <cell r="S18">
            <v>4150.04</v>
          </cell>
          <cell r="T18">
            <v>0</v>
          </cell>
          <cell r="U18">
            <v>-4150.04</v>
          </cell>
          <cell r="V18">
            <v>0</v>
          </cell>
          <cell r="W18">
            <v>4150.04</v>
          </cell>
        </row>
        <row r="19">
          <cell r="A19">
            <v>350021</v>
          </cell>
          <cell r="B19">
            <v>350021</v>
          </cell>
          <cell r="C19" t="str">
            <v>Misc Transmission Expenses-60 cycle</v>
          </cell>
          <cell r="D19" t="str">
            <v>Misc Transmission Expenses-60 cycle</v>
          </cell>
          <cell r="E19">
            <v>0</v>
          </cell>
          <cell r="F19">
            <v>0</v>
          </cell>
          <cell r="G19">
            <v>0</v>
          </cell>
          <cell r="H19">
            <v>14000</v>
          </cell>
          <cell r="I19">
            <v>0</v>
          </cell>
          <cell r="J19">
            <v>-41499.96</v>
          </cell>
          <cell r="K19">
            <v>41499.96</v>
          </cell>
          <cell r="L19">
            <v>0</v>
          </cell>
          <cell r="M19">
            <v>0</v>
          </cell>
          <cell r="N19">
            <v>0</v>
          </cell>
          <cell r="O19">
            <v>27499.96</v>
          </cell>
          <cell r="P19">
            <v>0</v>
          </cell>
          <cell r="Q19">
            <v>14000</v>
          </cell>
          <cell r="R19">
            <v>0</v>
          </cell>
          <cell r="S19">
            <v>41499.96</v>
          </cell>
          <cell r="T19">
            <v>0</v>
          </cell>
          <cell r="U19">
            <v>-41499.96</v>
          </cell>
          <cell r="V19">
            <v>0</v>
          </cell>
          <cell r="W19">
            <v>41499.96</v>
          </cell>
        </row>
        <row r="20">
          <cell r="A20">
            <v>350023</v>
          </cell>
          <cell r="B20">
            <v>350023</v>
          </cell>
          <cell r="C20" t="str">
            <v>Transmission - Rental Expenses</v>
          </cell>
          <cell r="D20" t="str">
            <v>Transmission - Rental Expenses</v>
          </cell>
          <cell r="E20">
            <v>0</v>
          </cell>
          <cell r="F20">
            <v>0</v>
          </cell>
          <cell r="G20">
            <v>0</v>
          </cell>
          <cell r="H20">
            <v>130000</v>
          </cell>
          <cell r="I20">
            <v>0</v>
          </cell>
          <cell r="J20">
            <v>-130000</v>
          </cell>
          <cell r="K20">
            <v>130000</v>
          </cell>
          <cell r="L20">
            <v>0</v>
          </cell>
          <cell r="M20">
            <v>0</v>
          </cell>
          <cell r="N20">
            <v>0</v>
          </cell>
          <cell r="O20">
            <v>0</v>
          </cell>
          <cell r="P20">
            <v>0</v>
          </cell>
          <cell r="Q20">
            <v>130000</v>
          </cell>
          <cell r="R20">
            <v>0</v>
          </cell>
          <cell r="S20">
            <v>130000</v>
          </cell>
          <cell r="T20">
            <v>0</v>
          </cell>
          <cell r="U20">
            <v>-130000</v>
          </cell>
          <cell r="V20">
            <v>0</v>
          </cell>
          <cell r="W20">
            <v>130000</v>
          </cell>
        </row>
        <row r="21">
          <cell r="A21">
            <v>350024</v>
          </cell>
          <cell r="B21">
            <v>350024</v>
          </cell>
          <cell r="C21" t="str">
            <v>Maint Supervision &amp; Engineering-System</v>
          </cell>
          <cell r="D21" t="str">
            <v>Maint Supervision &amp; Engineering-System</v>
          </cell>
          <cell r="E21">
            <v>0</v>
          </cell>
          <cell r="F21">
            <v>0</v>
          </cell>
          <cell r="G21">
            <v>0</v>
          </cell>
          <cell r="H21">
            <v>0</v>
          </cell>
          <cell r="I21">
            <v>0</v>
          </cell>
          <cell r="J21">
            <v>-1699.96</v>
          </cell>
          <cell r="K21">
            <v>1699.96</v>
          </cell>
          <cell r="L21">
            <v>0</v>
          </cell>
          <cell r="M21">
            <v>0</v>
          </cell>
          <cell r="N21">
            <v>0</v>
          </cell>
          <cell r="O21">
            <v>1699.96</v>
          </cell>
          <cell r="P21">
            <v>0</v>
          </cell>
          <cell r="Q21">
            <v>0</v>
          </cell>
          <cell r="R21">
            <v>0</v>
          </cell>
          <cell r="S21">
            <v>1699.96</v>
          </cell>
          <cell r="T21">
            <v>0</v>
          </cell>
          <cell r="U21">
            <v>-1699.96</v>
          </cell>
          <cell r="V21">
            <v>0</v>
          </cell>
          <cell r="W21">
            <v>1699.96</v>
          </cell>
        </row>
        <row r="22">
          <cell r="A22">
            <v>350025</v>
          </cell>
          <cell r="B22">
            <v>350025</v>
          </cell>
          <cell r="C22" t="str">
            <v>Maint of Tranf Build &amp; Fixt St 11-60 Hz</v>
          </cell>
          <cell r="D22" t="str">
            <v>Maint of Tranf Build &amp; Fixt St 11-60 Hz</v>
          </cell>
          <cell r="E22">
            <v>0</v>
          </cell>
          <cell r="F22">
            <v>0</v>
          </cell>
          <cell r="G22">
            <v>0</v>
          </cell>
          <cell r="H22">
            <v>1500</v>
          </cell>
          <cell r="I22">
            <v>0</v>
          </cell>
          <cell r="J22">
            <v>-8299.9599999999991</v>
          </cell>
          <cell r="K22">
            <v>8299.9599999999991</v>
          </cell>
          <cell r="L22">
            <v>0</v>
          </cell>
          <cell r="M22">
            <v>0</v>
          </cell>
          <cell r="N22">
            <v>0</v>
          </cell>
          <cell r="O22">
            <v>6799.96</v>
          </cell>
          <cell r="P22">
            <v>0</v>
          </cell>
          <cell r="Q22">
            <v>1500</v>
          </cell>
          <cell r="R22">
            <v>0</v>
          </cell>
          <cell r="S22">
            <v>8299.9599999999991</v>
          </cell>
          <cell r="T22">
            <v>0</v>
          </cell>
          <cell r="U22">
            <v>-8299.9599999999991</v>
          </cell>
          <cell r="V22">
            <v>0</v>
          </cell>
          <cell r="W22">
            <v>8299.9599999999991</v>
          </cell>
        </row>
        <row r="23">
          <cell r="A23">
            <v>350026</v>
          </cell>
          <cell r="B23">
            <v>350026</v>
          </cell>
          <cell r="C23" t="str">
            <v>Maint of Tranf Build &amp; Fixt St 11-25 Hz</v>
          </cell>
          <cell r="D23" t="str">
            <v>Maint of Tranf Build &amp; Fixt St 11-25 Hz</v>
          </cell>
          <cell r="E23">
            <v>0</v>
          </cell>
          <cell r="F23">
            <v>0</v>
          </cell>
          <cell r="G23">
            <v>0</v>
          </cell>
          <cell r="H23">
            <v>1000</v>
          </cell>
          <cell r="I23">
            <v>0</v>
          </cell>
          <cell r="J23">
            <v>-4400.04</v>
          </cell>
          <cell r="K23">
            <v>4400.04</v>
          </cell>
          <cell r="L23">
            <v>0</v>
          </cell>
          <cell r="M23">
            <v>0</v>
          </cell>
          <cell r="N23">
            <v>0</v>
          </cell>
          <cell r="O23">
            <v>3400.04</v>
          </cell>
          <cell r="P23">
            <v>0</v>
          </cell>
          <cell r="Q23">
            <v>1000</v>
          </cell>
          <cell r="R23">
            <v>0</v>
          </cell>
          <cell r="S23">
            <v>4400.04</v>
          </cell>
          <cell r="T23">
            <v>0</v>
          </cell>
          <cell r="U23">
            <v>-4400.04</v>
          </cell>
          <cell r="V23">
            <v>0</v>
          </cell>
          <cell r="W23">
            <v>4400.04</v>
          </cell>
        </row>
        <row r="24">
          <cell r="A24">
            <v>350029</v>
          </cell>
          <cell r="B24">
            <v>350029</v>
          </cell>
          <cell r="C24" t="str">
            <v>Maint of Trans St Equip-St.11-60 Cycle</v>
          </cell>
          <cell r="D24" t="str">
            <v>Maint of Trans St Equip-St.11-60 Cycle</v>
          </cell>
          <cell r="E24">
            <v>0</v>
          </cell>
          <cell r="F24">
            <v>0</v>
          </cell>
          <cell r="G24">
            <v>0</v>
          </cell>
          <cell r="H24">
            <v>2000</v>
          </cell>
          <cell r="I24">
            <v>0</v>
          </cell>
          <cell r="J24">
            <v>-8799.9599999999991</v>
          </cell>
          <cell r="K24">
            <v>8799.9599999999991</v>
          </cell>
          <cell r="L24">
            <v>0</v>
          </cell>
          <cell r="M24">
            <v>0</v>
          </cell>
          <cell r="N24">
            <v>0</v>
          </cell>
          <cell r="O24">
            <v>6799.96</v>
          </cell>
          <cell r="P24">
            <v>0</v>
          </cell>
          <cell r="Q24">
            <v>2000</v>
          </cell>
          <cell r="R24">
            <v>0</v>
          </cell>
          <cell r="S24">
            <v>8799.9599999999991</v>
          </cell>
          <cell r="T24">
            <v>0</v>
          </cell>
          <cell r="U24">
            <v>-8799.9599999999991</v>
          </cell>
          <cell r="V24">
            <v>0</v>
          </cell>
          <cell r="W24">
            <v>8799.9599999999991</v>
          </cell>
        </row>
        <row r="25">
          <cell r="A25">
            <v>350030</v>
          </cell>
          <cell r="B25">
            <v>350030</v>
          </cell>
          <cell r="C25" t="str">
            <v>Maint of Trans St Equip-St.11-25 Cycle</v>
          </cell>
          <cell r="D25" t="str">
            <v>Maint of Trans St Equip-St.11-25 Cycle</v>
          </cell>
          <cell r="E25">
            <v>0</v>
          </cell>
          <cell r="F25">
            <v>0</v>
          </cell>
          <cell r="G25">
            <v>0</v>
          </cell>
          <cell r="H25">
            <v>1000</v>
          </cell>
          <cell r="I25">
            <v>0</v>
          </cell>
          <cell r="J25">
            <v>-4400.04</v>
          </cell>
          <cell r="K25">
            <v>4400.04</v>
          </cell>
          <cell r="L25">
            <v>0</v>
          </cell>
          <cell r="M25">
            <v>0</v>
          </cell>
          <cell r="N25">
            <v>0</v>
          </cell>
          <cell r="O25">
            <v>3400.04</v>
          </cell>
          <cell r="P25">
            <v>0</v>
          </cell>
          <cell r="Q25">
            <v>1000</v>
          </cell>
          <cell r="R25">
            <v>0</v>
          </cell>
          <cell r="S25">
            <v>4400.04</v>
          </cell>
          <cell r="T25">
            <v>0</v>
          </cell>
          <cell r="U25">
            <v>-4400.04</v>
          </cell>
          <cell r="V25">
            <v>0</v>
          </cell>
          <cell r="W25">
            <v>4400.04</v>
          </cell>
        </row>
        <row r="26">
          <cell r="A26">
            <v>350033</v>
          </cell>
          <cell r="B26">
            <v>350033</v>
          </cell>
          <cell r="C26" t="str">
            <v>Maint of Towers, Poles &amp; Fixtures-60 hz</v>
          </cell>
          <cell r="D26" t="str">
            <v>Maint of Towers, Poles &amp; Fixtures-60 hz</v>
          </cell>
          <cell r="E26">
            <v>0</v>
          </cell>
          <cell r="F26">
            <v>0</v>
          </cell>
          <cell r="G26">
            <v>0</v>
          </cell>
          <cell r="H26">
            <v>2500</v>
          </cell>
          <cell r="I26">
            <v>0</v>
          </cell>
          <cell r="J26">
            <v>-9299.9599999999991</v>
          </cell>
          <cell r="K26">
            <v>9299.9599999999991</v>
          </cell>
          <cell r="L26">
            <v>0</v>
          </cell>
          <cell r="M26">
            <v>0</v>
          </cell>
          <cell r="N26">
            <v>0</v>
          </cell>
          <cell r="O26">
            <v>6799.96</v>
          </cell>
          <cell r="P26">
            <v>0</v>
          </cell>
          <cell r="Q26">
            <v>2500</v>
          </cell>
          <cell r="R26">
            <v>0</v>
          </cell>
          <cell r="S26">
            <v>9299.9599999999991</v>
          </cell>
          <cell r="T26">
            <v>0</v>
          </cell>
          <cell r="U26">
            <v>-9299.9599999999991</v>
          </cell>
          <cell r="V26">
            <v>0</v>
          </cell>
          <cell r="W26">
            <v>9299.9599999999991</v>
          </cell>
        </row>
        <row r="27">
          <cell r="A27">
            <v>350034</v>
          </cell>
          <cell r="B27">
            <v>350034</v>
          </cell>
          <cell r="C27" t="str">
            <v>Maint of Towers, Poles &amp; Fixtures-25 hz</v>
          </cell>
          <cell r="D27" t="str">
            <v>Maint of Towers, Poles &amp; Fixtures-25 hz</v>
          </cell>
          <cell r="E27">
            <v>0</v>
          </cell>
          <cell r="F27">
            <v>0</v>
          </cell>
          <cell r="G27">
            <v>0</v>
          </cell>
          <cell r="H27">
            <v>1200</v>
          </cell>
          <cell r="I27">
            <v>0</v>
          </cell>
          <cell r="J27">
            <v>-4600.04</v>
          </cell>
          <cell r="K27">
            <v>4600.04</v>
          </cell>
          <cell r="L27">
            <v>0</v>
          </cell>
          <cell r="M27">
            <v>0</v>
          </cell>
          <cell r="N27">
            <v>0</v>
          </cell>
          <cell r="O27">
            <v>3400.04</v>
          </cell>
          <cell r="P27">
            <v>0</v>
          </cell>
          <cell r="Q27">
            <v>1200</v>
          </cell>
          <cell r="R27">
            <v>0</v>
          </cell>
          <cell r="S27">
            <v>4600.04</v>
          </cell>
          <cell r="T27">
            <v>0</v>
          </cell>
          <cell r="U27">
            <v>-4600.04</v>
          </cell>
          <cell r="V27">
            <v>0</v>
          </cell>
          <cell r="W27">
            <v>4600.04</v>
          </cell>
        </row>
        <row r="28">
          <cell r="A28">
            <v>350037</v>
          </cell>
          <cell r="B28">
            <v>350037</v>
          </cell>
          <cell r="C28" t="str">
            <v>Maint. of OH Lines-Right of Way-60 Cycle</v>
          </cell>
          <cell r="D28" t="str">
            <v>Maint. of OH Lines-Right of Way-60 Cycle</v>
          </cell>
          <cell r="E28">
            <v>0</v>
          </cell>
          <cell r="F28">
            <v>0</v>
          </cell>
          <cell r="G28">
            <v>0</v>
          </cell>
          <cell r="H28">
            <v>50000</v>
          </cell>
          <cell r="I28">
            <v>0</v>
          </cell>
          <cell r="J28">
            <v>-53400.04</v>
          </cell>
          <cell r="K28">
            <v>53400.04</v>
          </cell>
          <cell r="L28">
            <v>0</v>
          </cell>
          <cell r="M28">
            <v>0</v>
          </cell>
          <cell r="N28">
            <v>0</v>
          </cell>
          <cell r="O28">
            <v>3400.04</v>
          </cell>
          <cell r="P28">
            <v>0</v>
          </cell>
          <cell r="Q28">
            <v>50000</v>
          </cell>
          <cell r="R28">
            <v>0</v>
          </cell>
          <cell r="S28">
            <v>53400.04</v>
          </cell>
          <cell r="T28">
            <v>0</v>
          </cell>
          <cell r="U28">
            <v>-53400.04</v>
          </cell>
          <cell r="V28">
            <v>0</v>
          </cell>
          <cell r="W28">
            <v>53400.04</v>
          </cell>
        </row>
        <row r="29">
          <cell r="A29">
            <v>350038</v>
          </cell>
          <cell r="B29">
            <v>350038</v>
          </cell>
          <cell r="C29" t="str">
            <v>Maint. of OH Lines-Right of Way-25 Cycle</v>
          </cell>
          <cell r="D29" t="str">
            <v>Maint. of OH Lines-Right of Way-25 Cycle</v>
          </cell>
          <cell r="E29">
            <v>0</v>
          </cell>
          <cell r="F29">
            <v>0</v>
          </cell>
          <cell r="G29">
            <v>0</v>
          </cell>
          <cell r="H29">
            <v>1500</v>
          </cell>
          <cell r="I29">
            <v>0</v>
          </cell>
          <cell r="J29">
            <v>-4900.04</v>
          </cell>
          <cell r="K29">
            <v>4900.04</v>
          </cell>
          <cell r="L29">
            <v>0</v>
          </cell>
          <cell r="M29">
            <v>0</v>
          </cell>
          <cell r="N29">
            <v>0</v>
          </cell>
          <cell r="O29">
            <v>3400.04</v>
          </cell>
          <cell r="P29">
            <v>0</v>
          </cell>
          <cell r="Q29">
            <v>1500</v>
          </cell>
          <cell r="R29">
            <v>0</v>
          </cell>
          <cell r="S29">
            <v>4900.04</v>
          </cell>
          <cell r="T29">
            <v>0</v>
          </cell>
          <cell r="U29">
            <v>-4900.04</v>
          </cell>
          <cell r="V29">
            <v>0</v>
          </cell>
          <cell r="W29">
            <v>4900.04</v>
          </cell>
        </row>
        <row r="30">
          <cell r="A30">
            <v>350039</v>
          </cell>
          <cell r="B30">
            <v>350039</v>
          </cell>
          <cell r="C30" t="str">
            <v>Maint. of Misc Transm Plant-60 Cycle</v>
          </cell>
          <cell r="D30" t="str">
            <v>Maint. of Misc Transm Plant-60 Cycle</v>
          </cell>
          <cell r="E30">
            <v>0</v>
          </cell>
          <cell r="F30">
            <v>0</v>
          </cell>
          <cell r="G30">
            <v>0</v>
          </cell>
          <cell r="H30">
            <v>500</v>
          </cell>
          <cell r="I30">
            <v>0</v>
          </cell>
          <cell r="J30">
            <v>-1349.96</v>
          </cell>
          <cell r="K30">
            <v>1349.96</v>
          </cell>
          <cell r="L30">
            <v>0</v>
          </cell>
          <cell r="M30">
            <v>0</v>
          </cell>
          <cell r="N30">
            <v>0</v>
          </cell>
          <cell r="O30">
            <v>849.96</v>
          </cell>
          <cell r="P30">
            <v>0</v>
          </cell>
          <cell r="Q30">
            <v>500</v>
          </cell>
          <cell r="R30">
            <v>0</v>
          </cell>
          <cell r="S30">
            <v>1349.96</v>
          </cell>
          <cell r="T30">
            <v>0</v>
          </cell>
          <cell r="U30">
            <v>-1349.96</v>
          </cell>
          <cell r="V30">
            <v>0</v>
          </cell>
          <cell r="W30">
            <v>1349.96</v>
          </cell>
        </row>
        <row r="31">
          <cell r="A31">
            <v>350040</v>
          </cell>
          <cell r="B31">
            <v>350040</v>
          </cell>
          <cell r="C31" t="str">
            <v>Maint. of Misc Transm Plant-25 Cycle</v>
          </cell>
          <cell r="D31" t="str">
            <v>Maint. of Misc Transm Plant-25 Cycle</v>
          </cell>
          <cell r="E31">
            <v>0</v>
          </cell>
          <cell r="F31">
            <v>0</v>
          </cell>
          <cell r="G31">
            <v>0</v>
          </cell>
          <cell r="H31">
            <v>500</v>
          </cell>
          <cell r="I31">
            <v>0</v>
          </cell>
          <cell r="J31">
            <v>-1349.96</v>
          </cell>
          <cell r="K31">
            <v>1349.96</v>
          </cell>
          <cell r="L31">
            <v>0</v>
          </cell>
          <cell r="M31">
            <v>0</v>
          </cell>
          <cell r="N31">
            <v>0</v>
          </cell>
          <cell r="O31">
            <v>849.96</v>
          </cell>
          <cell r="P31">
            <v>0</v>
          </cell>
          <cell r="Q31">
            <v>500</v>
          </cell>
          <cell r="R31">
            <v>0</v>
          </cell>
          <cell r="S31">
            <v>1349.96</v>
          </cell>
          <cell r="T31">
            <v>0</v>
          </cell>
          <cell r="U31">
            <v>-1349.96</v>
          </cell>
          <cell r="V31">
            <v>0</v>
          </cell>
          <cell r="W31">
            <v>1349.96</v>
          </cell>
        </row>
        <row r="33">
          <cell r="A33" t="str">
            <v>Distribution</v>
          </cell>
        </row>
        <row r="34">
          <cell r="A34">
            <v>360000</v>
          </cell>
          <cell r="B34">
            <v>360000</v>
          </cell>
          <cell r="C34" t="str">
            <v>Operation Supervision&amp; Engineer-System</v>
          </cell>
          <cell r="D34" t="str">
            <v>Operation Supervision&amp; Engineer-System</v>
          </cell>
          <cell r="E34">
            <v>0</v>
          </cell>
          <cell r="F34">
            <v>0</v>
          </cell>
          <cell r="G34">
            <v>0</v>
          </cell>
          <cell r="H34">
            <v>0</v>
          </cell>
          <cell r="I34">
            <v>0</v>
          </cell>
          <cell r="J34">
            <v>-3400.04</v>
          </cell>
          <cell r="K34">
            <v>3400.04</v>
          </cell>
          <cell r="L34">
            <v>0</v>
          </cell>
          <cell r="M34">
            <v>0</v>
          </cell>
          <cell r="N34">
            <v>0</v>
          </cell>
          <cell r="O34">
            <v>3400.04</v>
          </cell>
          <cell r="P34">
            <v>0</v>
          </cell>
          <cell r="Q34">
            <v>0</v>
          </cell>
          <cell r="R34">
            <v>0</v>
          </cell>
          <cell r="S34">
            <v>3400.04</v>
          </cell>
          <cell r="T34">
            <v>0</v>
          </cell>
          <cell r="U34">
            <v>-3400.04</v>
          </cell>
          <cell r="V34">
            <v>0</v>
          </cell>
          <cell r="W34">
            <v>3400.04</v>
          </cell>
        </row>
        <row r="35">
          <cell r="A35">
            <v>360001</v>
          </cell>
          <cell r="B35">
            <v>360001</v>
          </cell>
          <cell r="C35" t="str">
            <v>OEB Preparation-Distribution</v>
          </cell>
          <cell r="D35" t="str">
            <v>OEB Preparation-Distribution</v>
          </cell>
          <cell r="E35">
            <v>0</v>
          </cell>
          <cell r="F35">
            <v>0</v>
          </cell>
          <cell r="G35">
            <v>0</v>
          </cell>
          <cell r="H35">
            <v>0</v>
          </cell>
          <cell r="I35">
            <v>0</v>
          </cell>
          <cell r="J35">
            <v>-3400.04</v>
          </cell>
          <cell r="K35">
            <v>3400.04</v>
          </cell>
          <cell r="L35">
            <v>0</v>
          </cell>
          <cell r="M35">
            <v>0</v>
          </cell>
          <cell r="N35">
            <v>0</v>
          </cell>
          <cell r="O35">
            <v>3400.04</v>
          </cell>
          <cell r="P35">
            <v>0</v>
          </cell>
          <cell r="Q35">
            <v>0</v>
          </cell>
          <cell r="R35">
            <v>0</v>
          </cell>
          <cell r="S35">
            <v>3400.04</v>
          </cell>
          <cell r="T35">
            <v>0</v>
          </cell>
          <cell r="U35">
            <v>-3400.04</v>
          </cell>
          <cell r="V35">
            <v>0</v>
          </cell>
          <cell r="W35">
            <v>3400.04</v>
          </cell>
        </row>
        <row r="36">
          <cell r="A36">
            <v>360002</v>
          </cell>
          <cell r="B36">
            <v>360002</v>
          </cell>
          <cell r="C36" t="str">
            <v>IMO Preparation-Distribution</v>
          </cell>
          <cell r="D36" t="str">
            <v>IMO Preparation-Distribution</v>
          </cell>
          <cell r="E36">
            <v>0</v>
          </cell>
          <cell r="F36">
            <v>0</v>
          </cell>
          <cell r="G36">
            <v>0</v>
          </cell>
          <cell r="H36">
            <v>0</v>
          </cell>
          <cell r="I36">
            <v>0</v>
          </cell>
          <cell r="J36">
            <v>-3400.04</v>
          </cell>
          <cell r="K36">
            <v>3400.04</v>
          </cell>
          <cell r="L36">
            <v>0</v>
          </cell>
          <cell r="M36">
            <v>0</v>
          </cell>
          <cell r="N36">
            <v>0</v>
          </cell>
          <cell r="O36">
            <v>3400.04</v>
          </cell>
          <cell r="P36">
            <v>0</v>
          </cell>
          <cell r="Q36">
            <v>0</v>
          </cell>
          <cell r="R36">
            <v>0</v>
          </cell>
          <cell r="S36">
            <v>3400.04</v>
          </cell>
          <cell r="T36">
            <v>0</v>
          </cell>
          <cell r="U36">
            <v>-3400.04</v>
          </cell>
          <cell r="V36">
            <v>0</v>
          </cell>
          <cell r="W36">
            <v>3400.04</v>
          </cell>
        </row>
        <row r="37">
          <cell r="A37">
            <v>360003</v>
          </cell>
          <cell r="B37">
            <v>360003</v>
          </cell>
          <cell r="C37" t="str">
            <v>Load Dispatching-Distribution</v>
          </cell>
          <cell r="D37" t="str">
            <v>Load Dispatching-Distribution</v>
          </cell>
          <cell r="E37">
            <v>0</v>
          </cell>
          <cell r="F37">
            <v>0</v>
          </cell>
          <cell r="G37">
            <v>0</v>
          </cell>
          <cell r="H37">
            <v>21500</v>
          </cell>
          <cell r="I37">
            <v>0</v>
          </cell>
          <cell r="J37">
            <v>-21500</v>
          </cell>
          <cell r="K37">
            <v>21500</v>
          </cell>
          <cell r="L37">
            <v>0</v>
          </cell>
          <cell r="M37">
            <v>0</v>
          </cell>
          <cell r="N37">
            <v>0</v>
          </cell>
          <cell r="O37">
            <v>0</v>
          </cell>
          <cell r="P37">
            <v>0</v>
          </cell>
          <cell r="Q37">
            <v>21500</v>
          </cell>
          <cell r="R37">
            <v>0</v>
          </cell>
          <cell r="S37">
            <v>21500</v>
          </cell>
          <cell r="T37">
            <v>0</v>
          </cell>
          <cell r="U37">
            <v>-21500</v>
          </cell>
          <cell r="V37">
            <v>0</v>
          </cell>
          <cell r="W37">
            <v>21500</v>
          </cell>
        </row>
        <row r="38">
          <cell r="A38">
            <v>360004</v>
          </cell>
          <cell r="B38">
            <v>360004</v>
          </cell>
          <cell r="C38" t="str">
            <v>Station Buildings &amp; Fixtures Exp-St. 12</v>
          </cell>
          <cell r="D38" t="str">
            <v>Station Buildings &amp; Fixtures Exp-St. 12</v>
          </cell>
          <cell r="E38">
            <v>0</v>
          </cell>
          <cell r="F38">
            <v>0</v>
          </cell>
          <cell r="G38">
            <v>0</v>
          </cell>
          <cell r="H38">
            <v>50000</v>
          </cell>
          <cell r="I38">
            <v>0</v>
          </cell>
          <cell r="J38">
            <v>-58160</v>
          </cell>
          <cell r="K38">
            <v>58160</v>
          </cell>
          <cell r="L38">
            <v>0</v>
          </cell>
          <cell r="M38">
            <v>0</v>
          </cell>
          <cell r="N38">
            <v>0</v>
          </cell>
          <cell r="O38">
            <v>8160</v>
          </cell>
          <cell r="P38">
            <v>0</v>
          </cell>
          <cell r="Q38">
            <v>50000</v>
          </cell>
          <cell r="R38">
            <v>0</v>
          </cell>
          <cell r="S38">
            <v>58160</v>
          </cell>
          <cell r="T38">
            <v>0</v>
          </cell>
          <cell r="U38">
            <v>-58160</v>
          </cell>
          <cell r="V38">
            <v>0</v>
          </cell>
          <cell r="W38">
            <v>58160</v>
          </cell>
        </row>
        <row r="39">
          <cell r="A39">
            <v>360009</v>
          </cell>
          <cell r="B39">
            <v>360009</v>
          </cell>
          <cell r="C39" t="str">
            <v>Dist Station Equip-Operating Lbr-Stat 12</v>
          </cell>
          <cell r="D39" t="str">
            <v>Dist Station Equip-Operating Lbr-Stat 12</v>
          </cell>
          <cell r="E39">
            <v>0</v>
          </cell>
          <cell r="F39">
            <v>0</v>
          </cell>
          <cell r="G39">
            <v>0</v>
          </cell>
          <cell r="H39">
            <v>2500</v>
          </cell>
          <cell r="I39">
            <v>0</v>
          </cell>
          <cell r="J39">
            <v>-12700</v>
          </cell>
          <cell r="K39">
            <v>12700</v>
          </cell>
          <cell r="L39">
            <v>0</v>
          </cell>
          <cell r="M39">
            <v>0</v>
          </cell>
          <cell r="N39">
            <v>0</v>
          </cell>
          <cell r="O39">
            <v>10200</v>
          </cell>
          <cell r="P39">
            <v>0</v>
          </cell>
          <cell r="Q39">
            <v>2500</v>
          </cell>
          <cell r="R39">
            <v>0</v>
          </cell>
          <cell r="S39">
            <v>12700</v>
          </cell>
          <cell r="T39">
            <v>0</v>
          </cell>
          <cell r="U39">
            <v>-12700</v>
          </cell>
          <cell r="V39">
            <v>0</v>
          </cell>
          <cell r="W39">
            <v>12700</v>
          </cell>
        </row>
        <row r="40">
          <cell r="A40">
            <v>360019</v>
          </cell>
          <cell r="B40">
            <v>360019</v>
          </cell>
          <cell r="C40" t="str">
            <v>Overhead Dist Line &amp; Feeders-Oper Labour</v>
          </cell>
          <cell r="D40" t="str">
            <v>Overhead Dist Line &amp; Feeders-Oper Labour</v>
          </cell>
          <cell r="E40">
            <v>0</v>
          </cell>
          <cell r="F40">
            <v>0</v>
          </cell>
          <cell r="G40">
            <v>0</v>
          </cell>
          <cell r="H40">
            <v>25000</v>
          </cell>
          <cell r="I40">
            <v>0</v>
          </cell>
          <cell r="J40">
            <v>-33500.04</v>
          </cell>
          <cell r="K40">
            <v>33500.04</v>
          </cell>
          <cell r="L40">
            <v>0</v>
          </cell>
          <cell r="M40">
            <v>0</v>
          </cell>
          <cell r="N40">
            <v>0</v>
          </cell>
          <cell r="O40">
            <v>8500.0400000000009</v>
          </cell>
          <cell r="P40">
            <v>0</v>
          </cell>
          <cell r="Q40">
            <v>25000</v>
          </cell>
          <cell r="R40">
            <v>0</v>
          </cell>
          <cell r="S40">
            <v>33500.04</v>
          </cell>
          <cell r="T40">
            <v>0</v>
          </cell>
          <cell r="U40">
            <v>-33500.04</v>
          </cell>
          <cell r="V40">
            <v>0</v>
          </cell>
          <cell r="W40">
            <v>33500.04</v>
          </cell>
        </row>
        <row r="41">
          <cell r="A41">
            <v>360021</v>
          </cell>
          <cell r="B41">
            <v>360021</v>
          </cell>
          <cell r="C41" t="str">
            <v>Overhead Distribution Transf-Operations</v>
          </cell>
          <cell r="D41" t="str">
            <v>Overhead Distribution Transf-Operations</v>
          </cell>
          <cell r="E41">
            <v>0</v>
          </cell>
          <cell r="F41">
            <v>0</v>
          </cell>
          <cell r="G41">
            <v>0</v>
          </cell>
          <cell r="H41">
            <v>2000</v>
          </cell>
          <cell r="I41">
            <v>0</v>
          </cell>
          <cell r="J41">
            <v>-10160</v>
          </cell>
          <cell r="K41">
            <v>10160</v>
          </cell>
          <cell r="L41">
            <v>0</v>
          </cell>
          <cell r="M41">
            <v>0</v>
          </cell>
          <cell r="N41">
            <v>0</v>
          </cell>
          <cell r="O41">
            <v>8160</v>
          </cell>
          <cell r="P41">
            <v>0</v>
          </cell>
          <cell r="Q41">
            <v>2000</v>
          </cell>
          <cell r="R41">
            <v>0</v>
          </cell>
          <cell r="S41">
            <v>10160</v>
          </cell>
          <cell r="T41">
            <v>0</v>
          </cell>
          <cell r="U41">
            <v>-10160</v>
          </cell>
          <cell r="V41">
            <v>0</v>
          </cell>
          <cell r="W41">
            <v>10160</v>
          </cell>
        </row>
        <row r="42">
          <cell r="A42">
            <v>360022</v>
          </cell>
          <cell r="B42">
            <v>360022</v>
          </cell>
          <cell r="C42" t="str">
            <v>Underground Dist Lines &amp; Feeders-Op Lbr</v>
          </cell>
          <cell r="D42" t="str">
            <v>Underground Dist Lines &amp; Feeders-Op Lbr</v>
          </cell>
          <cell r="E42">
            <v>0</v>
          </cell>
          <cell r="F42">
            <v>0</v>
          </cell>
          <cell r="G42">
            <v>0</v>
          </cell>
          <cell r="H42">
            <v>5000</v>
          </cell>
          <cell r="I42">
            <v>0</v>
          </cell>
          <cell r="J42">
            <v>-90000.04</v>
          </cell>
          <cell r="K42">
            <v>90000.04</v>
          </cell>
          <cell r="L42">
            <v>0</v>
          </cell>
          <cell r="M42">
            <v>0</v>
          </cell>
          <cell r="N42">
            <v>0</v>
          </cell>
          <cell r="O42">
            <v>85000.04</v>
          </cell>
          <cell r="P42">
            <v>0</v>
          </cell>
          <cell r="Q42">
            <v>5000</v>
          </cell>
          <cell r="R42">
            <v>0</v>
          </cell>
          <cell r="S42">
            <v>90000.04</v>
          </cell>
          <cell r="T42">
            <v>0</v>
          </cell>
          <cell r="U42">
            <v>-90000.04</v>
          </cell>
          <cell r="V42">
            <v>0</v>
          </cell>
          <cell r="W42">
            <v>90000.04</v>
          </cell>
        </row>
        <row r="43">
          <cell r="A43">
            <v>360024</v>
          </cell>
          <cell r="B43">
            <v>360024</v>
          </cell>
          <cell r="C43" t="str">
            <v>Underground Dist Transformers-Operations</v>
          </cell>
          <cell r="D43" t="str">
            <v>Underground Dist Transformers-Operations</v>
          </cell>
          <cell r="E43">
            <v>0</v>
          </cell>
          <cell r="F43">
            <v>0</v>
          </cell>
          <cell r="G43">
            <v>0</v>
          </cell>
          <cell r="H43">
            <v>2000</v>
          </cell>
          <cell r="I43">
            <v>0</v>
          </cell>
          <cell r="J43">
            <v>-10160</v>
          </cell>
          <cell r="K43">
            <v>10160</v>
          </cell>
          <cell r="L43">
            <v>0</v>
          </cell>
          <cell r="M43">
            <v>0</v>
          </cell>
          <cell r="N43">
            <v>0</v>
          </cell>
          <cell r="O43">
            <v>8160</v>
          </cell>
          <cell r="P43">
            <v>0</v>
          </cell>
          <cell r="Q43">
            <v>2000</v>
          </cell>
          <cell r="R43">
            <v>0</v>
          </cell>
          <cell r="S43">
            <v>10160</v>
          </cell>
          <cell r="T43">
            <v>0</v>
          </cell>
          <cell r="U43">
            <v>-10160</v>
          </cell>
          <cell r="V43">
            <v>0</v>
          </cell>
          <cell r="W43">
            <v>10160</v>
          </cell>
        </row>
        <row r="44">
          <cell r="A44">
            <v>360025</v>
          </cell>
          <cell r="B44">
            <v>360025</v>
          </cell>
          <cell r="C44" t="str">
            <v>Meter Expenses</v>
          </cell>
          <cell r="D44" t="str">
            <v>Meter Expenses</v>
          </cell>
          <cell r="E44">
            <v>0</v>
          </cell>
          <cell r="F44">
            <v>0</v>
          </cell>
          <cell r="G44">
            <v>0</v>
          </cell>
          <cell r="H44">
            <v>4000</v>
          </cell>
          <cell r="I44">
            <v>0</v>
          </cell>
          <cell r="J44">
            <v>-24400</v>
          </cell>
          <cell r="K44">
            <v>24400</v>
          </cell>
          <cell r="L44">
            <v>0</v>
          </cell>
          <cell r="M44">
            <v>0</v>
          </cell>
          <cell r="N44">
            <v>0</v>
          </cell>
          <cell r="O44">
            <v>20400</v>
          </cell>
          <cell r="P44">
            <v>0</v>
          </cell>
          <cell r="Q44">
            <v>4000</v>
          </cell>
          <cell r="R44">
            <v>0</v>
          </cell>
          <cell r="S44">
            <v>24400</v>
          </cell>
          <cell r="T44">
            <v>0</v>
          </cell>
          <cell r="U44">
            <v>-24400</v>
          </cell>
          <cell r="V44">
            <v>0</v>
          </cell>
          <cell r="W44">
            <v>24400</v>
          </cell>
        </row>
        <row r="45">
          <cell r="A45">
            <v>360026</v>
          </cell>
          <cell r="B45">
            <v>360026</v>
          </cell>
          <cell r="C45" t="str">
            <v>Customer Premise-Operating Labour</v>
          </cell>
          <cell r="D45" t="str">
            <v>Customer Premise-Operating Labour</v>
          </cell>
          <cell r="E45">
            <v>0</v>
          </cell>
          <cell r="F45">
            <v>0</v>
          </cell>
          <cell r="G45">
            <v>0</v>
          </cell>
          <cell r="H45">
            <v>1500</v>
          </cell>
          <cell r="I45">
            <v>0</v>
          </cell>
          <cell r="J45">
            <v>-9660</v>
          </cell>
          <cell r="K45">
            <v>9660</v>
          </cell>
          <cell r="L45">
            <v>0</v>
          </cell>
          <cell r="M45">
            <v>0</v>
          </cell>
          <cell r="N45">
            <v>0</v>
          </cell>
          <cell r="O45">
            <v>8160</v>
          </cell>
          <cell r="P45">
            <v>0</v>
          </cell>
          <cell r="Q45">
            <v>1500</v>
          </cell>
          <cell r="R45">
            <v>0</v>
          </cell>
          <cell r="S45">
            <v>9660</v>
          </cell>
          <cell r="T45">
            <v>0</v>
          </cell>
          <cell r="U45">
            <v>-9660</v>
          </cell>
          <cell r="V45">
            <v>0</v>
          </cell>
          <cell r="W45">
            <v>9660</v>
          </cell>
        </row>
        <row r="46">
          <cell r="A46">
            <v>360028</v>
          </cell>
          <cell r="B46">
            <v>360028</v>
          </cell>
          <cell r="C46" t="str">
            <v>Miscellaneous Distribution Expenses</v>
          </cell>
          <cell r="D46" t="str">
            <v>Miscellaneous Distribution Expenses</v>
          </cell>
          <cell r="E46">
            <v>0</v>
          </cell>
          <cell r="F46">
            <v>0</v>
          </cell>
          <cell r="G46">
            <v>0</v>
          </cell>
          <cell r="H46">
            <v>43000</v>
          </cell>
          <cell r="I46">
            <v>0</v>
          </cell>
          <cell r="J46">
            <v>-296600.03999999998</v>
          </cell>
          <cell r="K46">
            <v>296600.03999999998</v>
          </cell>
          <cell r="L46">
            <v>0</v>
          </cell>
          <cell r="M46">
            <v>0</v>
          </cell>
          <cell r="N46">
            <v>0</v>
          </cell>
          <cell r="O46">
            <v>253600.04</v>
          </cell>
          <cell r="P46">
            <v>0</v>
          </cell>
          <cell r="Q46">
            <v>43000</v>
          </cell>
          <cell r="R46">
            <v>0</v>
          </cell>
          <cell r="S46">
            <v>296600.03999999998</v>
          </cell>
          <cell r="T46">
            <v>0</v>
          </cell>
          <cell r="U46">
            <v>-296600.03999999998</v>
          </cell>
          <cell r="V46">
            <v>0</v>
          </cell>
          <cell r="W46">
            <v>296600.03999999998</v>
          </cell>
        </row>
        <row r="47">
          <cell r="A47">
            <v>360031</v>
          </cell>
          <cell r="B47">
            <v>360031</v>
          </cell>
          <cell r="C47" t="str">
            <v>Other Rent</v>
          </cell>
          <cell r="D47" t="str">
            <v>Other Rent</v>
          </cell>
          <cell r="E47">
            <v>0</v>
          </cell>
          <cell r="F47">
            <v>0</v>
          </cell>
          <cell r="G47">
            <v>0</v>
          </cell>
          <cell r="H47">
            <v>10000</v>
          </cell>
          <cell r="I47">
            <v>0</v>
          </cell>
          <cell r="J47">
            <v>-10000</v>
          </cell>
          <cell r="K47">
            <v>10000</v>
          </cell>
          <cell r="L47">
            <v>0</v>
          </cell>
          <cell r="M47">
            <v>0</v>
          </cell>
          <cell r="N47">
            <v>0</v>
          </cell>
          <cell r="O47">
            <v>0</v>
          </cell>
          <cell r="P47">
            <v>0</v>
          </cell>
          <cell r="Q47">
            <v>10000</v>
          </cell>
          <cell r="R47">
            <v>0</v>
          </cell>
          <cell r="S47">
            <v>10000</v>
          </cell>
          <cell r="T47">
            <v>0</v>
          </cell>
          <cell r="U47">
            <v>-10000</v>
          </cell>
          <cell r="V47">
            <v>0</v>
          </cell>
          <cell r="W47">
            <v>10000</v>
          </cell>
        </row>
        <row r="48">
          <cell r="A48">
            <v>360032</v>
          </cell>
          <cell r="B48">
            <v>360032</v>
          </cell>
          <cell r="C48" t="str">
            <v>Maint Superv &amp; Engineering-Whole System</v>
          </cell>
          <cell r="D48" t="str">
            <v>Maint Superv &amp; Engineering-Whole System</v>
          </cell>
          <cell r="E48">
            <v>0</v>
          </cell>
          <cell r="F48">
            <v>0</v>
          </cell>
          <cell r="G48">
            <v>0</v>
          </cell>
          <cell r="H48">
            <v>1500</v>
          </cell>
          <cell r="I48">
            <v>0</v>
          </cell>
          <cell r="J48">
            <v>-4900.04</v>
          </cell>
          <cell r="K48">
            <v>4900.04</v>
          </cell>
          <cell r="L48">
            <v>0</v>
          </cell>
          <cell r="M48">
            <v>0</v>
          </cell>
          <cell r="N48">
            <v>0</v>
          </cell>
          <cell r="O48">
            <v>3400.04</v>
          </cell>
          <cell r="P48">
            <v>0</v>
          </cell>
          <cell r="Q48">
            <v>1500</v>
          </cell>
          <cell r="R48">
            <v>0</v>
          </cell>
          <cell r="S48">
            <v>4900.04</v>
          </cell>
          <cell r="T48">
            <v>0</v>
          </cell>
          <cell r="U48">
            <v>-4900.04</v>
          </cell>
          <cell r="V48">
            <v>0</v>
          </cell>
          <cell r="W48">
            <v>4900.04</v>
          </cell>
        </row>
        <row r="49">
          <cell r="A49">
            <v>360033</v>
          </cell>
          <cell r="B49">
            <v>360033</v>
          </cell>
          <cell r="C49" t="str">
            <v>Maint of Build &amp; Fix-Dist Station -St 12</v>
          </cell>
          <cell r="D49" t="str">
            <v>Maint of Build &amp; Fix-Dist Station -St 12</v>
          </cell>
          <cell r="E49">
            <v>0</v>
          </cell>
          <cell r="F49">
            <v>0</v>
          </cell>
          <cell r="G49">
            <v>0</v>
          </cell>
          <cell r="H49">
            <v>5000</v>
          </cell>
          <cell r="I49">
            <v>0</v>
          </cell>
          <cell r="J49">
            <v>-22000.04</v>
          </cell>
          <cell r="K49">
            <v>22000.04</v>
          </cell>
          <cell r="L49">
            <v>0</v>
          </cell>
          <cell r="M49">
            <v>0</v>
          </cell>
          <cell r="N49">
            <v>0</v>
          </cell>
          <cell r="O49">
            <v>17000.04</v>
          </cell>
          <cell r="P49">
            <v>0</v>
          </cell>
          <cell r="Q49">
            <v>5000</v>
          </cell>
          <cell r="R49">
            <v>0</v>
          </cell>
          <cell r="S49">
            <v>22000.04</v>
          </cell>
          <cell r="T49">
            <v>0</v>
          </cell>
          <cell r="U49">
            <v>-22000.04</v>
          </cell>
          <cell r="V49">
            <v>0</v>
          </cell>
          <cell r="W49">
            <v>22000.04</v>
          </cell>
        </row>
        <row r="50">
          <cell r="A50">
            <v>360038</v>
          </cell>
          <cell r="B50">
            <v>360038</v>
          </cell>
          <cell r="C50" t="str">
            <v>Maintenance of Distr Station Equip-St 12</v>
          </cell>
          <cell r="D50" t="str">
            <v>Maintenance of Distr Station Equip-St 12</v>
          </cell>
          <cell r="E50">
            <v>0</v>
          </cell>
          <cell r="F50">
            <v>0</v>
          </cell>
          <cell r="G50">
            <v>0</v>
          </cell>
          <cell r="H50">
            <v>12000</v>
          </cell>
          <cell r="I50">
            <v>0</v>
          </cell>
          <cell r="J50">
            <v>-45999.96</v>
          </cell>
          <cell r="K50">
            <v>45999.96</v>
          </cell>
          <cell r="L50">
            <v>0</v>
          </cell>
          <cell r="M50">
            <v>0</v>
          </cell>
          <cell r="N50">
            <v>0</v>
          </cell>
          <cell r="O50">
            <v>33999.96</v>
          </cell>
          <cell r="P50">
            <v>0</v>
          </cell>
          <cell r="Q50">
            <v>12000</v>
          </cell>
          <cell r="R50">
            <v>0</v>
          </cell>
          <cell r="S50">
            <v>45999.96</v>
          </cell>
          <cell r="T50">
            <v>0</v>
          </cell>
          <cell r="U50">
            <v>-45999.96</v>
          </cell>
          <cell r="V50">
            <v>0</v>
          </cell>
          <cell r="W50">
            <v>45999.96</v>
          </cell>
        </row>
        <row r="51">
          <cell r="A51">
            <v>360044</v>
          </cell>
          <cell r="B51">
            <v>360044</v>
          </cell>
          <cell r="C51" t="str">
            <v>Maintenance of Conductors &amp; Devices</v>
          </cell>
          <cell r="D51" t="str">
            <v>Maintenance of Conductors &amp; Devices</v>
          </cell>
          <cell r="E51">
            <v>0</v>
          </cell>
          <cell r="F51">
            <v>0</v>
          </cell>
          <cell r="G51">
            <v>0</v>
          </cell>
          <cell r="H51">
            <v>120000</v>
          </cell>
          <cell r="I51">
            <v>0</v>
          </cell>
          <cell r="J51">
            <v>-409000.04</v>
          </cell>
          <cell r="K51">
            <v>409000.04</v>
          </cell>
          <cell r="L51">
            <v>0</v>
          </cell>
          <cell r="M51">
            <v>0</v>
          </cell>
          <cell r="N51">
            <v>0</v>
          </cell>
          <cell r="O51">
            <v>289000.03999999998</v>
          </cell>
          <cell r="P51">
            <v>0</v>
          </cell>
          <cell r="Q51">
            <v>120000</v>
          </cell>
          <cell r="R51">
            <v>0</v>
          </cell>
          <cell r="S51">
            <v>409000.04</v>
          </cell>
          <cell r="T51">
            <v>0</v>
          </cell>
          <cell r="U51">
            <v>-409000.04</v>
          </cell>
          <cell r="V51">
            <v>0</v>
          </cell>
          <cell r="W51">
            <v>409000.04</v>
          </cell>
        </row>
        <row r="52">
          <cell r="A52">
            <v>360045</v>
          </cell>
          <cell r="B52">
            <v>360045</v>
          </cell>
          <cell r="C52" t="str">
            <v>Maintenance of Overhead Services</v>
          </cell>
          <cell r="D52" t="str">
            <v>Maintenance of Overhead Services</v>
          </cell>
          <cell r="E52">
            <v>0</v>
          </cell>
          <cell r="F52">
            <v>0</v>
          </cell>
          <cell r="G52">
            <v>0</v>
          </cell>
          <cell r="H52">
            <v>70000</v>
          </cell>
          <cell r="I52">
            <v>0</v>
          </cell>
          <cell r="J52">
            <v>-240000.04</v>
          </cell>
          <cell r="K52">
            <v>240000.04</v>
          </cell>
          <cell r="L52">
            <v>0</v>
          </cell>
          <cell r="M52">
            <v>0</v>
          </cell>
          <cell r="N52">
            <v>0</v>
          </cell>
          <cell r="O52">
            <v>170000.04</v>
          </cell>
          <cell r="P52">
            <v>0</v>
          </cell>
          <cell r="Q52">
            <v>70000</v>
          </cell>
          <cell r="R52">
            <v>0</v>
          </cell>
          <cell r="S52">
            <v>240000.04</v>
          </cell>
          <cell r="T52">
            <v>0</v>
          </cell>
          <cell r="U52">
            <v>-240000.04</v>
          </cell>
          <cell r="V52">
            <v>0</v>
          </cell>
          <cell r="W52">
            <v>240000.04</v>
          </cell>
        </row>
        <row r="53">
          <cell r="A53">
            <v>360046</v>
          </cell>
          <cell r="B53">
            <v>360046</v>
          </cell>
          <cell r="C53" t="str">
            <v>OH Dist Lines &amp; Feeders-Right-of-Way</v>
          </cell>
          <cell r="D53" t="str">
            <v>OH Dist Lines &amp; Feeders-Right-of-Way</v>
          </cell>
          <cell r="E53">
            <v>0</v>
          </cell>
          <cell r="F53">
            <v>0</v>
          </cell>
          <cell r="G53">
            <v>0</v>
          </cell>
          <cell r="H53">
            <v>120000</v>
          </cell>
          <cell r="I53">
            <v>0</v>
          </cell>
          <cell r="J53">
            <v>-137000.04</v>
          </cell>
          <cell r="K53">
            <v>137000.04</v>
          </cell>
          <cell r="L53">
            <v>0</v>
          </cell>
          <cell r="M53">
            <v>0</v>
          </cell>
          <cell r="N53">
            <v>0</v>
          </cell>
          <cell r="O53">
            <v>17000.04</v>
          </cell>
          <cell r="P53">
            <v>0</v>
          </cell>
          <cell r="Q53">
            <v>120000</v>
          </cell>
          <cell r="R53">
            <v>0</v>
          </cell>
          <cell r="S53">
            <v>137000.04</v>
          </cell>
          <cell r="T53">
            <v>0</v>
          </cell>
          <cell r="U53">
            <v>-137000.04</v>
          </cell>
          <cell r="V53">
            <v>0</v>
          </cell>
          <cell r="W53">
            <v>137000.04</v>
          </cell>
        </row>
        <row r="54">
          <cell r="A54">
            <v>360048</v>
          </cell>
          <cell r="B54">
            <v>360048</v>
          </cell>
          <cell r="C54" t="str">
            <v>Maintenance of UG Conductors &amp; Devices</v>
          </cell>
          <cell r="D54" t="str">
            <v>Maintenance of UG Conductors &amp; Devices</v>
          </cell>
          <cell r="E54">
            <v>0</v>
          </cell>
          <cell r="F54">
            <v>0</v>
          </cell>
          <cell r="G54">
            <v>0</v>
          </cell>
          <cell r="H54">
            <v>12000</v>
          </cell>
          <cell r="I54">
            <v>0</v>
          </cell>
          <cell r="J54">
            <v>-37500</v>
          </cell>
          <cell r="K54">
            <v>37500</v>
          </cell>
          <cell r="L54">
            <v>0</v>
          </cell>
          <cell r="M54">
            <v>0</v>
          </cell>
          <cell r="N54">
            <v>0</v>
          </cell>
          <cell r="O54">
            <v>25500</v>
          </cell>
          <cell r="P54">
            <v>0</v>
          </cell>
          <cell r="Q54">
            <v>12000</v>
          </cell>
          <cell r="R54">
            <v>0</v>
          </cell>
          <cell r="S54">
            <v>37500</v>
          </cell>
          <cell r="T54">
            <v>0</v>
          </cell>
          <cell r="U54">
            <v>-37500</v>
          </cell>
          <cell r="V54">
            <v>0</v>
          </cell>
          <cell r="W54">
            <v>37500</v>
          </cell>
        </row>
        <row r="55">
          <cell r="A55">
            <v>360049</v>
          </cell>
          <cell r="B55">
            <v>360049</v>
          </cell>
          <cell r="C55" t="str">
            <v>Maintenance of Underground Services</v>
          </cell>
          <cell r="D55" t="str">
            <v>Maintenance of Underground Services</v>
          </cell>
          <cell r="E55">
            <v>0</v>
          </cell>
          <cell r="F55">
            <v>0</v>
          </cell>
          <cell r="G55">
            <v>0</v>
          </cell>
          <cell r="H55">
            <v>17000</v>
          </cell>
          <cell r="I55">
            <v>0</v>
          </cell>
          <cell r="J55">
            <v>-42500</v>
          </cell>
          <cell r="K55">
            <v>42500</v>
          </cell>
          <cell r="L55">
            <v>0</v>
          </cell>
          <cell r="M55">
            <v>0</v>
          </cell>
          <cell r="N55">
            <v>0</v>
          </cell>
          <cell r="O55">
            <v>25500</v>
          </cell>
          <cell r="P55">
            <v>0</v>
          </cell>
          <cell r="Q55">
            <v>17000</v>
          </cell>
          <cell r="R55">
            <v>0</v>
          </cell>
          <cell r="S55">
            <v>42500</v>
          </cell>
          <cell r="T55">
            <v>0</v>
          </cell>
          <cell r="U55">
            <v>-42500</v>
          </cell>
          <cell r="V55">
            <v>0</v>
          </cell>
          <cell r="W55">
            <v>42500</v>
          </cell>
        </row>
        <row r="56">
          <cell r="A56">
            <v>360050</v>
          </cell>
          <cell r="B56">
            <v>360050</v>
          </cell>
          <cell r="C56" t="str">
            <v>Maintenance of Line Transformers</v>
          </cell>
          <cell r="D56" t="str">
            <v>Maintenance of Line Transformers</v>
          </cell>
          <cell r="E56">
            <v>0</v>
          </cell>
          <cell r="F56">
            <v>0</v>
          </cell>
          <cell r="G56">
            <v>0</v>
          </cell>
          <cell r="H56">
            <v>10000</v>
          </cell>
          <cell r="I56">
            <v>0</v>
          </cell>
          <cell r="J56">
            <v>-50800</v>
          </cell>
          <cell r="K56">
            <v>50800</v>
          </cell>
          <cell r="L56">
            <v>0</v>
          </cell>
          <cell r="M56">
            <v>0</v>
          </cell>
          <cell r="N56">
            <v>0</v>
          </cell>
          <cell r="O56">
            <v>40800</v>
          </cell>
          <cell r="P56">
            <v>0</v>
          </cell>
          <cell r="Q56">
            <v>10000</v>
          </cell>
          <cell r="R56">
            <v>0</v>
          </cell>
          <cell r="S56">
            <v>50800</v>
          </cell>
          <cell r="T56">
            <v>0</v>
          </cell>
          <cell r="U56">
            <v>-50800</v>
          </cell>
          <cell r="V56">
            <v>0</v>
          </cell>
          <cell r="W56">
            <v>50800</v>
          </cell>
        </row>
        <row r="57">
          <cell r="A57">
            <v>360053</v>
          </cell>
          <cell r="B57">
            <v>360053</v>
          </cell>
          <cell r="C57" t="str">
            <v>Maintenance of Meters</v>
          </cell>
          <cell r="D57" t="str">
            <v>Maintenance of Meters</v>
          </cell>
          <cell r="E57">
            <v>0</v>
          </cell>
          <cell r="F57">
            <v>0</v>
          </cell>
          <cell r="G57">
            <v>0</v>
          </cell>
          <cell r="H57">
            <v>15000</v>
          </cell>
          <cell r="I57">
            <v>0</v>
          </cell>
          <cell r="J57">
            <v>-151000.04</v>
          </cell>
          <cell r="K57">
            <v>151000.04</v>
          </cell>
          <cell r="L57">
            <v>0</v>
          </cell>
          <cell r="M57">
            <v>0</v>
          </cell>
          <cell r="N57">
            <v>0</v>
          </cell>
          <cell r="O57">
            <v>136000.04</v>
          </cell>
          <cell r="P57">
            <v>0</v>
          </cell>
          <cell r="Q57">
            <v>15000</v>
          </cell>
          <cell r="R57">
            <v>0</v>
          </cell>
          <cell r="S57">
            <v>151000.04</v>
          </cell>
          <cell r="T57">
            <v>0</v>
          </cell>
          <cell r="U57">
            <v>-151000.04</v>
          </cell>
          <cell r="V57">
            <v>0</v>
          </cell>
          <cell r="W57">
            <v>151000.04</v>
          </cell>
        </row>
        <row r="58">
          <cell r="A58">
            <v>360055</v>
          </cell>
          <cell r="B58">
            <v>360055</v>
          </cell>
          <cell r="C58" t="str">
            <v>Maint of other Install on Cust. Premises</v>
          </cell>
          <cell r="D58" t="str">
            <v>Maint of other Install on Cust. Premises</v>
          </cell>
          <cell r="E58">
            <v>0</v>
          </cell>
          <cell r="F58">
            <v>0</v>
          </cell>
          <cell r="G58">
            <v>0</v>
          </cell>
          <cell r="H58">
            <v>500</v>
          </cell>
          <cell r="I58">
            <v>0</v>
          </cell>
          <cell r="J58">
            <v>-3900.04</v>
          </cell>
          <cell r="K58">
            <v>3900.04</v>
          </cell>
          <cell r="L58">
            <v>0</v>
          </cell>
          <cell r="M58">
            <v>0</v>
          </cell>
          <cell r="N58">
            <v>0</v>
          </cell>
          <cell r="O58">
            <v>3400.04</v>
          </cell>
          <cell r="P58">
            <v>0</v>
          </cell>
          <cell r="Q58">
            <v>500</v>
          </cell>
          <cell r="R58">
            <v>0</v>
          </cell>
          <cell r="S58">
            <v>3900.04</v>
          </cell>
          <cell r="T58">
            <v>0</v>
          </cell>
          <cell r="U58">
            <v>-3900.04</v>
          </cell>
          <cell r="V58">
            <v>0</v>
          </cell>
          <cell r="W58">
            <v>3900.04</v>
          </cell>
        </row>
        <row r="59">
          <cell r="A59">
            <v>360056</v>
          </cell>
          <cell r="B59">
            <v>360056</v>
          </cell>
          <cell r="C59" t="str">
            <v>OEB Reporting-Distribution</v>
          </cell>
          <cell r="D59" t="str">
            <v>OEB Reporting-Distribution</v>
          </cell>
          <cell r="E59">
            <v>0</v>
          </cell>
          <cell r="F59">
            <v>0</v>
          </cell>
          <cell r="G59">
            <v>0</v>
          </cell>
          <cell r="H59">
            <v>0</v>
          </cell>
          <cell r="I59">
            <v>0</v>
          </cell>
          <cell r="J59">
            <v>-12240</v>
          </cell>
          <cell r="K59">
            <v>12240</v>
          </cell>
          <cell r="L59">
            <v>0</v>
          </cell>
          <cell r="M59">
            <v>0</v>
          </cell>
          <cell r="N59">
            <v>0</v>
          </cell>
          <cell r="O59">
            <v>12240</v>
          </cell>
          <cell r="P59">
            <v>0</v>
          </cell>
          <cell r="Q59">
            <v>0</v>
          </cell>
          <cell r="R59">
            <v>0</v>
          </cell>
          <cell r="S59">
            <v>12240</v>
          </cell>
          <cell r="T59">
            <v>0</v>
          </cell>
          <cell r="U59">
            <v>-12240</v>
          </cell>
          <cell r="V59">
            <v>0</v>
          </cell>
          <cell r="W59">
            <v>12240</v>
          </cell>
        </row>
        <row r="61">
          <cell r="A61" t="str">
            <v>Information Technology</v>
          </cell>
        </row>
        <row r="62">
          <cell r="A62">
            <v>300591</v>
          </cell>
          <cell r="B62">
            <v>300591</v>
          </cell>
          <cell r="C62" t="str">
            <v>SAP R/3 Maintenance Order</v>
          </cell>
          <cell r="D62" t="str">
            <v>SAP R/3 Maintenance Order</v>
          </cell>
          <cell r="E62">
            <v>0</v>
          </cell>
          <cell r="F62">
            <v>0</v>
          </cell>
          <cell r="G62">
            <v>0</v>
          </cell>
          <cell r="H62">
            <v>100000</v>
          </cell>
          <cell r="I62">
            <v>0</v>
          </cell>
          <cell r="J62">
            <v>-100000</v>
          </cell>
          <cell r="K62">
            <v>100000</v>
          </cell>
          <cell r="L62">
            <v>0</v>
          </cell>
          <cell r="M62">
            <v>0</v>
          </cell>
          <cell r="N62">
            <v>0</v>
          </cell>
          <cell r="O62">
            <v>0</v>
          </cell>
          <cell r="P62">
            <v>0</v>
          </cell>
          <cell r="Q62">
            <v>100000</v>
          </cell>
          <cell r="R62">
            <v>0</v>
          </cell>
          <cell r="S62">
            <v>100000</v>
          </cell>
          <cell r="T62">
            <v>0</v>
          </cell>
          <cell r="U62">
            <v>-100000</v>
          </cell>
          <cell r="V62">
            <v>0</v>
          </cell>
          <cell r="W62">
            <v>100000</v>
          </cell>
        </row>
        <row r="63">
          <cell r="A63">
            <v>300592</v>
          </cell>
          <cell r="B63">
            <v>300592</v>
          </cell>
          <cell r="C63" t="str">
            <v>SAP - CCS Maintenance</v>
          </cell>
          <cell r="D63" t="str">
            <v>SAP - CCS Maintenance</v>
          </cell>
          <cell r="E63">
            <v>0</v>
          </cell>
          <cell r="F63">
            <v>0</v>
          </cell>
          <cell r="G63">
            <v>0</v>
          </cell>
          <cell r="H63">
            <v>300000</v>
          </cell>
          <cell r="I63">
            <v>0</v>
          </cell>
          <cell r="J63">
            <v>-300000</v>
          </cell>
          <cell r="K63">
            <v>300000</v>
          </cell>
          <cell r="L63">
            <v>0</v>
          </cell>
          <cell r="M63">
            <v>0</v>
          </cell>
          <cell r="N63">
            <v>0</v>
          </cell>
          <cell r="O63">
            <v>0</v>
          </cell>
          <cell r="P63">
            <v>0</v>
          </cell>
          <cell r="Q63">
            <v>300000</v>
          </cell>
          <cell r="R63">
            <v>0</v>
          </cell>
          <cell r="S63">
            <v>300000</v>
          </cell>
          <cell r="T63">
            <v>0</v>
          </cell>
          <cell r="U63">
            <v>-300000</v>
          </cell>
          <cell r="V63">
            <v>0</v>
          </cell>
          <cell r="W63">
            <v>300000</v>
          </cell>
        </row>
        <row r="65">
          <cell r="A65" t="str">
            <v>Materials Management</v>
          </cell>
        </row>
        <row r="66">
          <cell r="A66">
            <v>300584</v>
          </cell>
          <cell r="B66">
            <v>300584</v>
          </cell>
          <cell r="C66" t="str">
            <v>Storekeeping Relief</v>
          </cell>
          <cell r="D66" t="str">
            <v>Storekeeping Relief</v>
          </cell>
          <cell r="E66">
            <v>0</v>
          </cell>
          <cell r="F66">
            <v>0</v>
          </cell>
          <cell r="G66">
            <v>0</v>
          </cell>
          <cell r="H66">
            <v>0</v>
          </cell>
          <cell r="I66">
            <v>0</v>
          </cell>
          <cell r="J66">
            <v>-17214.96</v>
          </cell>
          <cell r="K66">
            <v>17214.96</v>
          </cell>
          <cell r="L66">
            <v>0</v>
          </cell>
          <cell r="M66">
            <v>0</v>
          </cell>
          <cell r="N66">
            <v>0</v>
          </cell>
          <cell r="O66">
            <v>17214.96</v>
          </cell>
          <cell r="P66">
            <v>0</v>
          </cell>
          <cell r="Q66">
            <v>0</v>
          </cell>
          <cell r="R66">
            <v>0</v>
          </cell>
          <cell r="S66">
            <v>17214.96</v>
          </cell>
          <cell r="T66">
            <v>0</v>
          </cell>
          <cell r="U66">
            <v>-17214.96</v>
          </cell>
          <cell r="V66">
            <v>0</v>
          </cell>
          <cell r="W66">
            <v>17214.96</v>
          </cell>
        </row>
        <row r="67">
          <cell r="A67">
            <v>300681</v>
          </cell>
          <cell r="B67">
            <v>300681</v>
          </cell>
          <cell r="C67" t="str">
            <v>Purchasing Management Function</v>
          </cell>
          <cell r="D67" t="str">
            <v>Purchasing Management Function</v>
          </cell>
          <cell r="E67">
            <v>0</v>
          </cell>
          <cell r="F67">
            <v>0</v>
          </cell>
          <cell r="G67">
            <v>0</v>
          </cell>
          <cell r="H67">
            <v>0</v>
          </cell>
          <cell r="I67">
            <v>0</v>
          </cell>
          <cell r="J67">
            <v>-16500</v>
          </cell>
          <cell r="K67">
            <v>16500</v>
          </cell>
          <cell r="L67">
            <v>0</v>
          </cell>
          <cell r="M67">
            <v>0</v>
          </cell>
          <cell r="N67">
            <v>0</v>
          </cell>
          <cell r="O67">
            <v>16500</v>
          </cell>
          <cell r="P67">
            <v>0</v>
          </cell>
          <cell r="Q67">
            <v>0</v>
          </cell>
          <cell r="R67">
            <v>0</v>
          </cell>
          <cell r="S67">
            <v>16500</v>
          </cell>
          <cell r="T67">
            <v>0</v>
          </cell>
          <cell r="U67">
            <v>-16500</v>
          </cell>
          <cell r="V67">
            <v>0</v>
          </cell>
          <cell r="W67">
            <v>16500</v>
          </cell>
        </row>
        <row r="69">
          <cell r="A69" t="str">
            <v>Health, Safety &amp; Environment</v>
          </cell>
        </row>
        <row r="70">
          <cell r="A70">
            <v>300201</v>
          </cell>
          <cell r="B70">
            <v>300201</v>
          </cell>
          <cell r="C70" t="str">
            <v>Environment, Health &amp; Safety Services</v>
          </cell>
          <cell r="D70" t="str">
            <v>Environment, Health &amp; Safety Services</v>
          </cell>
          <cell r="E70">
            <v>0</v>
          </cell>
          <cell r="F70">
            <v>0</v>
          </cell>
          <cell r="G70">
            <v>0</v>
          </cell>
          <cell r="H70">
            <v>0</v>
          </cell>
          <cell r="I70">
            <v>0</v>
          </cell>
          <cell r="J70">
            <v>-23619.919999999998</v>
          </cell>
          <cell r="K70">
            <v>23619.919999999998</v>
          </cell>
          <cell r="L70">
            <v>0</v>
          </cell>
          <cell r="M70">
            <v>0</v>
          </cell>
          <cell r="N70">
            <v>0</v>
          </cell>
          <cell r="O70">
            <v>23619.919999999998</v>
          </cell>
          <cell r="P70">
            <v>0</v>
          </cell>
          <cell r="Q70">
            <v>0</v>
          </cell>
          <cell r="R70">
            <v>0</v>
          </cell>
          <cell r="S70">
            <v>23619.919999999998</v>
          </cell>
          <cell r="T70">
            <v>0</v>
          </cell>
          <cell r="U70">
            <v>-23619.919999999998</v>
          </cell>
          <cell r="V70">
            <v>0</v>
          </cell>
          <cell r="W70">
            <v>23619.919999999998</v>
          </cell>
        </row>
        <row r="72">
          <cell r="A72" t="str">
            <v>Property Maintenance</v>
          </cell>
        </row>
        <row r="73">
          <cell r="A73">
            <v>300220</v>
          </cell>
          <cell r="B73">
            <v>300220</v>
          </cell>
          <cell r="C73" t="str">
            <v>Maintenance on Int/ext Service Center</v>
          </cell>
          <cell r="D73" t="str">
            <v>Maintenance on Int/ext Service Center</v>
          </cell>
          <cell r="E73">
            <v>0</v>
          </cell>
          <cell r="F73">
            <v>0</v>
          </cell>
          <cell r="G73">
            <v>0</v>
          </cell>
          <cell r="H73">
            <v>225000</v>
          </cell>
          <cell r="I73">
            <v>0</v>
          </cell>
          <cell r="J73">
            <v>-380485.04</v>
          </cell>
          <cell r="K73">
            <v>380485.04</v>
          </cell>
          <cell r="L73">
            <v>0</v>
          </cell>
          <cell r="M73">
            <v>0</v>
          </cell>
          <cell r="N73">
            <v>0</v>
          </cell>
          <cell r="O73">
            <v>155485.04</v>
          </cell>
          <cell r="P73">
            <v>0</v>
          </cell>
          <cell r="Q73">
            <v>225000</v>
          </cell>
          <cell r="R73">
            <v>0</v>
          </cell>
          <cell r="S73">
            <v>380485.04</v>
          </cell>
          <cell r="T73">
            <v>0</v>
          </cell>
          <cell r="U73">
            <v>-380485.04</v>
          </cell>
          <cell r="V73">
            <v>0</v>
          </cell>
          <cell r="W73">
            <v>380485.04</v>
          </cell>
        </row>
        <row r="74">
          <cell r="A74">
            <v>300585</v>
          </cell>
          <cell r="B74">
            <v>300585</v>
          </cell>
          <cell r="C74" t="str">
            <v>Fleet Maintenanace for INC.</v>
          </cell>
          <cell r="D74" t="str">
            <v>Fleet Maintenanace for INC.</v>
          </cell>
          <cell r="E74">
            <v>0</v>
          </cell>
          <cell r="F74">
            <v>0</v>
          </cell>
          <cell r="G74">
            <v>0</v>
          </cell>
          <cell r="H74">
            <v>1000</v>
          </cell>
          <cell r="I74">
            <v>0</v>
          </cell>
          <cell r="J74">
            <v>-22999.96</v>
          </cell>
          <cell r="K74">
            <v>22999.96</v>
          </cell>
          <cell r="L74">
            <v>0</v>
          </cell>
          <cell r="M74">
            <v>0</v>
          </cell>
          <cell r="N74">
            <v>0</v>
          </cell>
          <cell r="O74">
            <v>21999.96</v>
          </cell>
          <cell r="P74">
            <v>0</v>
          </cell>
          <cell r="Q74">
            <v>1000</v>
          </cell>
          <cell r="R74">
            <v>0</v>
          </cell>
          <cell r="S74">
            <v>22999.96</v>
          </cell>
          <cell r="T74">
            <v>0</v>
          </cell>
          <cell r="U74">
            <v>-22999.96</v>
          </cell>
          <cell r="V74">
            <v>0</v>
          </cell>
          <cell r="W74">
            <v>22999.96</v>
          </cell>
        </row>
        <row r="75">
          <cell r="A75">
            <v>300586</v>
          </cell>
          <cell r="B75">
            <v>300586</v>
          </cell>
          <cell r="C75" t="str">
            <v>Fleet Maintenanace for LTD</v>
          </cell>
          <cell r="D75" t="str">
            <v>Fleet Maintenanace for LTD</v>
          </cell>
          <cell r="E75">
            <v>0</v>
          </cell>
          <cell r="F75">
            <v>0</v>
          </cell>
          <cell r="G75">
            <v>0</v>
          </cell>
          <cell r="H75">
            <v>500</v>
          </cell>
          <cell r="I75">
            <v>0</v>
          </cell>
          <cell r="J75">
            <v>-8199.9599999999991</v>
          </cell>
          <cell r="K75">
            <v>8199.9599999999991</v>
          </cell>
          <cell r="L75">
            <v>0</v>
          </cell>
          <cell r="M75">
            <v>0</v>
          </cell>
          <cell r="N75">
            <v>0</v>
          </cell>
          <cell r="O75">
            <v>7699.96</v>
          </cell>
          <cell r="P75">
            <v>0</v>
          </cell>
          <cell r="Q75">
            <v>500</v>
          </cell>
          <cell r="R75">
            <v>0</v>
          </cell>
          <cell r="S75">
            <v>8199.9599999999991</v>
          </cell>
          <cell r="T75">
            <v>0</v>
          </cell>
          <cell r="U75">
            <v>-8199.9599999999991</v>
          </cell>
          <cell r="V75">
            <v>0</v>
          </cell>
          <cell r="W75">
            <v>8199.9599999999991</v>
          </cell>
        </row>
        <row r="76">
          <cell r="A76">
            <v>300680</v>
          </cell>
          <cell r="B76">
            <v>300680</v>
          </cell>
          <cell r="C76" t="str">
            <v>Property Management Function</v>
          </cell>
          <cell r="D76" t="str">
            <v>Property Management Function</v>
          </cell>
          <cell r="E76">
            <v>0</v>
          </cell>
          <cell r="F76">
            <v>0</v>
          </cell>
          <cell r="G76">
            <v>0</v>
          </cell>
          <cell r="H76">
            <v>0</v>
          </cell>
          <cell r="I76">
            <v>0</v>
          </cell>
          <cell r="J76">
            <v>-16500</v>
          </cell>
          <cell r="K76">
            <v>16500</v>
          </cell>
          <cell r="L76">
            <v>0</v>
          </cell>
          <cell r="M76">
            <v>0</v>
          </cell>
          <cell r="N76">
            <v>0</v>
          </cell>
          <cell r="O76">
            <v>16500</v>
          </cell>
          <cell r="P76">
            <v>0</v>
          </cell>
          <cell r="Q76">
            <v>0</v>
          </cell>
          <cell r="R76">
            <v>0</v>
          </cell>
          <cell r="S76">
            <v>16500</v>
          </cell>
          <cell r="T76">
            <v>0</v>
          </cell>
          <cell r="U76">
            <v>-16500</v>
          </cell>
          <cell r="V76">
            <v>0</v>
          </cell>
          <cell r="W76">
            <v>16500</v>
          </cell>
        </row>
        <row r="78">
          <cell r="A78" t="str">
            <v>Customer Service</v>
          </cell>
        </row>
        <row r="79">
          <cell r="A79">
            <v>300400</v>
          </cell>
          <cell r="B79">
            <v>300400</v>
          </cell>
          <cell r="C79" t="str">
            <v>Customer Collections - Cust Service</v>
          </cell>
          <cell r="D79" t="str">
            <v>Customer Collections - Cust Service</v>
          </cell>
          <cell r="E79">
            <v>0</v>
          </cell>
          <cell r="F79">
            <v>0</v>
          </cell>
          <cell r="G79">
            <v>0</v>
          </cell>
          <cell r="H79">
            <v>0</v>
          </cell>
          <cell r="I79">
            <v>0</v>
          </cell>
          <cell r="J79">
            <v>-68640</v>
          </cell>
          <cell r="K79">
            <v>68640</v>
          </cell>
          <cell r="L79">
            <v>0</v>
          </cell>
          <cell r="M79">
            <v>0</v>
          </cell>
          <cell r="N79">
            <v>0</v>
          </cell>
          <cell r="O79">
            <v>68640</v>
          </cell>
          <cell r="P79">
            <v>0</v>
          </cell>
          <cell r="Q79">
            <v>0</v>
          </cell>
          <cell r="R79">
            <v>0</v>
          </cell>
          <cell r="S79">
            <v>68640</v>
          </cell>
          <cell r="T79">
            <v>0</v>
          </cell>
          <cell r="U79">
            <v>-68640</v>
          </cell>
          <cell r="V79">
            <v>0</v>
          </cell>
          <cell r="W79">
            <v>68640</v>
          </cell>
        </row>
        <row r="80">
          <cell r="A80">
            <v>300401</v>
          </cell>
          <cell r="B80">
            <v>300401</v>
          </cell>
          <cell r="C80" t="str">
            <v>Customer Reads - Customer Service</v>
          </cell>
          <cell r="D80" t="str">
            <v>Customer Reads - Customer Service</v>
          </cell>
          <cell r="E80">
            <v>0</v>
          </cell>
          <cell r="F80">
            <v>0</v>
          </cell>
          <cell r="G80">
            <v>0</v>
          </cell>
          <cell r="H80">
            <v>0</v>
          </cell>
          <cell r="I80">
            <v>0</v>
          </cell>
          <cell r="J80">
            <v>-68640</v>
          </cell>
          <cell r="K80">
            <v>68640</v>
          </cell>
          <cell r="L80">
            <v>0</v>
          </cell>
          <cell r="M80">
            <v>0</v>
          </cell>
          <cell r="N80">
            <v>0</v>
          </cell>
          <cell r="O80">
            <v>68640</v>
          </cell>
          <cell r="P80">
            <v>0</v>
          </cell>
          <cell r="Q80">
            <v>0</v>
          </cell>
          <cell r="R80">
            <v>0</v>
          </cell>
          <cell r="S80">
            <v>68640</v>
          </cell>
          <cell r="T80">
            <v>0</v>
          </cell>
          <cell r="U80">
            <v>-68640</v>
          </cell>
          <cell r="V80">
            <v>0</v>
          </cell>
          <cell r="W80">
            <v>68640</v>
          </cell>
        </row>
        <row r="81">
          <cell r="A81">
            <v>300402</v>
          </cell>
          <cell r="B81">
            <v>300402</v>
          </cell>
          <cell r="C81" t="str">
            <v>Customer Disconnections- Cust Service</v>
          </cell>
          <cell r="D81" t="str">
            <v>Customer Disconnections- Cust Service</v>
          </cell>
          <cell r="E81">
            <v>0</v>
          </cell>
          <cell r="F81">
            <v>0</v>
          </cell>
          <cell r="G81">
            <v>0</v>
          </cell>
          <cell r="H81">
            <v>0</v>
          </cell>
          <cell r="I81">
            <v>0</v>
          </cell>
          <cell r="J81">
            <v>-91520</v>
          </cell>
          <cell r="K81">
            <v>91520</v>
          </cell>
          <cell r="L81">
            <v>0</v>
          </cell>
          <cell r="M81">
            <v>0</v>
          </cell>
          <cell r="N81">
            <v>0</v>
          </cell>
          <cell r="O81">
            <v>91520</v>
          </cell>
          <cell r="P81">
            <v>0</v>
          </cell>
          <cell r="Q81">
            <v>0</v>
          </cell>
          <cell r="R81">
            <v>0</v>
          </cell>
          <cell r="S81">
            <v>91520</v>
          </cell>
          <cell r="T81">
            <v>0</v>
          </cell>
          <cell r="U81">
            <v>-91520</v>
          </cell>
          <cell r="V81">
            <v>0</v>
          </cell>
          <cell r="W81">
            <v>91520</v>
          </cell>
        </row>
        <row r="82">
          <cell r="A82">
            <v>300495</v>
          </cell>
          <cell r="B82">
            <v>300495</v>
          </cell>
          <cell r="C82" t="str">
            <v>LABOUR CHARGES TO 2501 IN CO. 0020</v>
          </cell>
          <cell r="D82" t="str">
            <v>LABOUR CHARGES TO 2501 IN CO. 0020</v>
          </cell>
          <cell r="E82">
            <v>0</v>
          </cell>
          <cell r="F82">
            <v>0</v>
          </cell>
          <cell r="G82">
            <v>0</v>
          </cell>
          <cell r="H82">
            <v>0</v>
          </cell>
          <cell r="I82">
            <v>0</v>
          </cell>
          <cell r="J82">
            <v>-2200.04</v>
          </cell>
          <cell r="K82">
            <v>2200.04</v>
          </cell>
          <cell r="L82">
            <v>0</v>
          </cell>
          <cell r="M82">
            <v>0</v>
          </cell>
          <cell r="N82">
            <v>0</v>
          </cell>
          <cell r="O82">
            <v>2200.04</v>
          </cell>
          <cell r="P82">
            <v>0</v>
          </cell>
          <cell r="Q82">
            <v>0</v>
          </cell>
          <cell r="R82">
            <v>0</v>
          </cell>
          <cell r="S82">
            <v>2200.04</v>
          </cell>
          <cell r="T82">
            <v>0</v>
          </cell>
          <cell r="U82">
            <v>-2200.04</v>
          </cell>
          <cell r="V82">
            <v>0</v>
          </cell>
          <cell r="W82">
            <v>2200.04</v>
          </cell>
        </row>
        <row r="84">
          <cell r="A84" t="str">
            <v>Port Colbonre Hydro</v>
          </cell>
        </row>
        <row r="85">
          <cell r="A85">
            <v>600000</v>
          </cell>
          <cell r="B85">
            <v>600000</v>
          </cell>
          <cell r="C85" t="str">
            <v>PC Operating Supervision &amp; Engineering</v>
          </cell>
          <cell r="D85" t="str">
            <v>PC Operating Supervision &amp; Engineering</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A86">
            <v>600003</v>
          </cell>
          <cell r="B86">
            <v>600003</v>
          </cell>
          <cell r="C86" t="str">
            <v>PC Load Dispatching-Oper Serv Distr</v>
          </cell>
          <cell r="D86" t="str">
            <v>PC Load Dispatching-Oper Serv Distr</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row>
        <row r="87">
          <cell r="A87">
            <v>600004</v>
          </cell>
          <cell r="B87">
            <v>600004</v>
          </cell>
          <cell r="C87" t="str">
            <v>PC Stations-buildings &amp; Fixtures Expense</v>
          </cell>
          <cell r="D87" t="str">
            <v>PC Stations-buildings &amp; Fixtures Expense</v>
          </cell>
          <cell r="E87">
            <v>0</v>
          </cell>
          <cell r="F87">
            <v>0</v>
          </cell>
          <cell r="G87">
            <v>0</v>
          </cell>
          <cell r="H87">
            <v>10000</v>
          </cell>
          <cell r="I87">
            <v>0</v>
          </cell>
          <cell r="J87">
            <v>-18500.04</v>
          </cell>
          <cell r="K87">
            <v>18500.04</v>
          </cell>
          <cell r="L87">
            <v>0</v>
          </cell>
          <cell r="M87">
            <v>0</v>
          </cell>
          <cell r="N87">
            <v>0</v>
          </cell>
          <cell r="O87">
            <v>8500.0400000000009</v>
          </cell>
          <cell r="P87">
            <v>0</v>
          </cell>
          <cell r="Q87">
            <v>10000</v>
          </cell>
          <cell r="R87">
            <v>0</v>
          </cell>
          <cell r="S87">
            <v>18500.04</v>
          </cell>
          <cell r="T87">
            <v>0</v>
          </cell>
          <cell r="U87">
            <v>-18500.04</v>
          </cell>
          <cell r="V87">
            <v>0</v>
          </cell>
          <cell r="W87">
            <v>18500.04</v>
          </cell>
        </row>
        <row r="88">
          <cell r="A88">
            <v>600005</v>
          </cell>
          <cell r="B88">
            <v>600005</v>
          </cell>
          <cell r="C88" t="str">
            <v>PC Station Equipment-Oper Lbr &amp; Expense</v>
          </cell>
          <cell r="D88" t="str">
            <v>PC Station Equipment-Oper Lbr &amp; Expense</v>
          </cell>
          <cell r="E88">
            <v>0</v>
          </cell>
          <cell r="F88">
            <v>0</v>
          </cell>
          <cell r="G88">
            <v>0</v>
          </cell>
          <cell r="H88">
            <v>2500</v>
          </cell>
          <cell r="I88">
            <v>0</v>
          </cell>
          <cell r="J88">
            <v>-12700</v>
          </cell>
          <cell r="K88">
            <v>12700</v>
          </cell>
          <cell r="L88">
            <v>0</v>
          </cell>
          <cell r="M88">
            <v>0</v>
          </cell>
          <cell r="N88">
            <v>0</v>
          </cell>
          <cell r="O88">
            <v>10200</v>
          </cell>
          <cell r="P88">
            <v>0</v>
          </cell>
          <cell r="Q88">
            <v>2500</v>
          </cell>
          <cell r="R88">
            <v>0</v>
          </cell>
          <cell r="S88">
            <v>12700</v>
          </cell>
          <cell r="T88">
            <v>0</v>
          </cell>
          <cell r="U88">
            <v>-12700</v>
          </cell>
          <cell r="V88">
            <v>0</v>
          </cell>
          <cell r="W88">
            <v>12700</v>
          </cell>
        </row>
        <row r="89">
          <cell r="A89">
            <v>600006</v>
          </cell>
          <cell r="B89">
            <v>600006</v>
          </cell>
          <cell r="C89" t="str">
            <v>PC O/H Dist Lines-Operating Lbr&amp;Expenses</v>
          </cell>
          <cell r="D89" t="str">
            <v>PC O/H Dist Lines-Operating Lbr&amp;Expenses</v>
          </cell>
          <cell r="E89">
            <v>0</v>
          </cell>
          <cell r="F89">
            <v>0</v>
          </cell>
          <cell r="G89">
            <v>0</v>
          </cell>
          <cell r="H89">
            <v>1500</v>
          </cell>
          <cell r="I89">
            <v>0</v>
          </cell>
          <cell r="J89">
            <v>-11700</v>
          </cell>
          <cell r="K89">
            <v>11700</v>
          </cell>
          <cell r="L89">
            <v>0</v>
          </cell>
          <cell r="M89">
            <v>0</v>
          </cell>
          <cell r="N89">
            <v>0</v>
          </cell>
          <cell r="O89">
            <v>10200</v>
          </cell>
          <cell r="P89">
            <v>0</v>
          </cell>
          <cell r="Q89">
            <v>1500</v>
          </cell>
          <cell r="R89">
            <v>0</v>
          </cell>
          <cell r="S89">
            <v>11700</v>
          </cell>
          <cell r="T89">
            <v>0</v>
          </cell>
          <cell r="U89">
            <v>-11700</v>
          </cell>
          <cell r="V89">
            <v>0</v>
          </cell>
          <cell r="W89">
            <v>11700</v>
          </cell>
        </row>
        <row r="90">
          <cell r="A90">
            <v>600007</v>
          </cell>
          <cell r="B90">
            <v>600007</v>
          </cell>
          <cell r="C90" t="str">
            <v>PC O/H Distr Transformers-Operations</v>
          </cell>
          <cell r="D90" t="str">
            <v>PC O/H Distr Transformers-Operations</v>
          </cell>
          <cell r="E90">
            <v>0</v>
          </cell>
          <cell r="F90">
            <v>0</v>
          </cell>
          <cell r="G90">
            <v>0</v>
          </cell>
          <cell r="H90">
            <v>2000</v>
          </cell>
          <cell r="I90">
            <v>0</v>
          </cell>
          <cell r="J90">
            <v>-12200</v>
          </cell>
          <cell r="K90">
            <v>12200</v>
          </cell>
          <cell r="L90">
            <v>0</v>
          </cell>
          <cell r="M90">
            <v>0</v>
          </cell>
          <cell r="N90">
            <v>0</v>
          </cell>
          <cell r="O90">
            <v>10200</v>
          </cell>
          <cell r="P90">
            <v>0</v>
          </cell>
          <cell r="Q90">
            <v>2000</v>
          </cell>
          <cell r="R90">
            <v>0</v>
          </cell>
          <cell r="S90">
            <v>12200</v>
          </cell>
          <cell r="T90">
            <v>0</v>
          </cell>
          <cell r="U90">
            <v>-12200</v>
          </cell>
          <cell r="V90">
            <v>0</v>
          </cell>
          <cell r="W90">
            <v>12200</v>
          </cell>
        </row>
        <row r="91">
          <cell r="A91">
            <v>600008</v>
          </cell>
          <cell r="B91">
            <v>600008</v>
          </cell>
          <cell r="C91" t="str">
            <v>PC U/G Dist Lines-Operating Lbr&amp;Expenses</v>
          </cell>
          <cell r="D91" t="str">
            <v>PC U/G Dist Lines-Operating Lbr&amp;Expenses</v>
          </cell>
          <cell r="E91">
            <v>0</v>
          </cell>
          <cell r="F91">
            <v>0</v>
          </cell>
          <cell r="G91">
            <v>0</v>
          </cell>
          <cell r="H91">
            <v>1500</v>
          </cell>
          <cell r="I91">
            <v>0</v>
          </cell>
          <cell r="J91">
            <v>-11700</v>
          </cell>
          <cell r="K91">
            <v>11700</v>
          </cell>
          <cell r="L91">
            <v>0</v>
          </cell>
          <cell r="M91">
            <v>0</v>
          </cell>
          <cell r="N91">
            <v>0</v>
          </cell>
          <cell r="O91">
            <v>10200</v>
          </cell>
          <cell r="P91">
            <v>0</v>
          </cell>
          <cell r="Q91">
            <v>1500</v>
          </cell>
          <cell r="R91">
            <v>0</v>
          </cell>
          <cell r="S91">
            <v>11700</v>
          </cell>
          <cell r="T91">
            <v>0</v>
          </cell>
          <cell r="U91">
            <v>-11700</v>
          </cell>
          <cell r="V91">
            <v>0</v>
          </cell>
          <cell r="W91">
            <v>11700</v>
          </cell>
        </row>
        <row r="92">
          <cell r="A92">
            <v>600009</v>
          </cell>
          <cell r="B92">
            <v>600009</v>
          </cell>
          <cell r="C92" t="str">
            <v>PC U/G Distr Transformers-Operations</v>
          </cell>
          <cell r="D92" t="str">
            <v>PC U/G Distr Transformers-Operations</v>
          </cell>
          <cell r="E92">
            <v>0</v>
          </cell>
          <cell r="F92">
            <v>0</v>
          </cell>
          <cell r="G92">
            <v>0</v>
          </cell>
          <cell r="H92">
            <v>750</v>
          </cell>
          <cell r="I92">
            <v>0</v>
          </cell>
          <cell r="J92">
            <v>-8825</v>
          </cell>
          <cell r="K92">
            <v>8825</v>
          </cell>
          <cell r="L92">
            <v>0</v>
          </cell>
          <cell r="M92">
            <v>0</v>
          </cell>
          <cell r="N92">
            <v>0</v>
          </cell>
          <cell r="O92">
            <v>8075</v>
          </cell>
          <cell r="P92">
            <v>0</v>
          </cell>
          <cell r="Q92">
            <v>750</v>
          </cell>
          <cell r="R92">
            <v>0</v>
          </cell>
          <cell r="S92">
            <v>8825</v>
          </cell>
          <cell r="T92">
            <v>0</v>
          </cell>
          <cell r="U92">
            <v>-8825</v>
          </cell>
          <cell r="V92">
            <v>0</v>
          </cell>
          <cell r="W92">
            <v>8825</v>
          </cell>
        </row>
        <row r="93">
          <cell r="A93">
            <v>600010</v>
          </cell>
          <cell r="B93">
            <v>600010</v>
          </cell>
          <cell r="C93" t="str">
            <v>PC Meter Expenses</v>
          </cell>
          <cell r="D93" t="str">
            <v>PC Meter Expenses</v>
          </cell>
          <cell r="E93">
            <v>0</v>
          </cell>
          <cell r="F93">
            <v>0</v>
          </cell>
          <cell r="G93">
            <v>0</v>
          </cell>
          <cell r="H93">
            <v>2000</v>
          </cell>
          <cell r="I93">
            <v>0</v>
          </cell>
          <cell r="J93">
            <v>-5400.04</v>
          </cell>
          <cell r="K93">
            <v>5400.04</v>
          </cell>
          <cell r="L93">
            <v>0</v>
          </cell>
          <cell r="M93">
            <v>0</v>
          </cell>
          <cell r="N93">
            <v>0</v>
          </cell>
          <cell r="O93">
            <v>3400.04</v>
          </cell>
          <cell r="P93">
            <v>0</v>
          </cell>
          <cell r="Q93">
            <v>2000</v>
          </cell>
          <cell r="R93">
            <v>0</v>
          </cell>
          <cell r="S93">
            <v>5400.04</v>
          </cell>
          <cell r="T93">
            <v>0</v>
          </cell>
          <cell r="U93">
            <v>-5400.04</v>
          </cell>
          <cell r="V93">
            <v>0</v>
          </cell>
          <cell r="W93">
            <v>5400.04</v>
          </cell>
        </row>
        <row r="94">
          <cell r="A94">
            <v>600011</v>
          </cell>
          <cell r="B94">
            <v>600011</v>
          </cell>
          <cell r="C94" t="str">
            <v>PC Customer Premise-Operating Lbr</v>
          </cell>
          <cell r="D94" t="str">
            <v>PC Customer Premise-Operating Lbr</v>
          </cell>
          <cell r="E94">
            <v>0</v>
          </cell>
          <cell r="F94">
            <v>0</v>
          </cell>
          <cell r="G94">
            <v>0</v>
          </cell>
          <cell r="H94">
            <v>1500</v>
          </cell>
          <cell r="I94">
            <v>0</v>
          </cell>
          <cell r="J94">
            <v>-5580</v>
          </cell>
          <cell r="K94">
            <v>5580</v>
          </cell>
          <cell r="L94">
            <v>0</v>
          </cell>
          <cell r="M94">
            <v>0</v>
          </cell>
          <cell r="N94">
            <v>0</v>
          </cell>
          <cell r="O94">
            <v>4080</v>
          </cell>
          <cell r="P94">
            <v>0</v>
          </cell>
          <cell r="Q94">
            <v>1500</v>
          </cell>
          <cell r="R94">
            <v>0</v>
          </cell>
          <cell r="S94">
            <v>5580</v>
          </cell>
          <cell r="T94">
            <v>0</v>
          </cell>
          <cell r="U94">
            <v>-5580</v>
          </cell>
          <cell r="V94">
            <v>0</v>
          </cell>
          <cell r="W94">
            <v>5580</v>
          </cell>
        </row>
        <row r="95">
          <cell r="A95">
            <v>600012</v>
          </cell>
          <cell r="B95">
            <v>600012</v>
          </cell>
          <cell r="C95" t="str">
            <v>PC Misc Distribution Expense</v>
          </cell>
          <cell r="D95" t="str">
            <v>PC Misc Distribution Expense</v>
          </cell>
          <cell r="E95">
            <v>0</v>
          </cell>
          <cell r="F95">
            <v>0</v>
          </cell>
          <cell r="G95">
            <v>0</v>
          </cell>
          <cell r="H95">
            <v>8000</v>
          </cell>
          <cell r="I95">
            <v>0</v>
          </cell>
          <cell r="J95">
            <v>-93000.04</v>
          </cell>
          <cell r="K95">
            <v>93000.04</v>
          </cell>
          <cell r="L95">
            <v>0</v>
          </cell>
          <cell r="M95">
            <v>0</v>
          </cell>
          <cell r="N95">
            <v>0</v>
          </cell>
          <cell r="O95">
            <v>85000.04</v>
          </cell>
          <cell r="P95">
            <v>0</v>
          </cell>
          <cell r="Q95">
            <v>8000</v>
          </cell>
          <cell r="R95">
            <v>0</v>
          </cell>
          <cell r="S95">
            <v>93000.04</v>
          </cell>
          <cell r="T95">
            <v>0</v>
          </cell>
          <cell r="U95">
            <v>-93000.04</v>
          </cell>
          <cell r="V95">
            <v>0</v>
          </cell>
          <cell r="W95">
            <v>93000.04</v>
          </cell>
        </row>
        <row r="96">
          <cell r="A96">
            <v>600013</v>
          </cell>
          <cell r="B96">
            <v>600013</v>
          </cell>
          <cell r="C96" t="str">
            <v>PC Distribution Rental</v>
          </cell>
          <cell r="D96" t="str">
            <v>PC Distribution Rental</v>
          </cell>
          <cell r="E96">
            <v>0</v>
          </cell>
          <cell r="F96">
            <v>0</v>
          </cell>
          <cell r="G96">
            <v>0</v>
          </cell>
          <cell r="H96">
            <v>4000</v>
          </cell>
          <cell r="I96">
            <v>0</v>
          </cell>
          <cell r="J96">
            <v>-4000</v>
          </cell>
          <cell r="K96">
            <v>4000</v>
          </cell>
          <cell r="L96">
            <v>0</v>
          </cell>
          <cell r="M96">
            <v>0</v>
          </cell>
          <cell r="N96">
            <v>0</v>
          </cell>
          <cell r="O96">
            <v>0</v>
          </cell>
          <cell r="P96">
            <v>0</v>
          </cell>
          <cell r="Q96">
            <v>4000</v>
          </cell>
          <cell r="R96">
            <v>0</v>
          </cell>
          <cell r="S96">
            <v>4000</v>
          </cell>
          <cell r="T96">
            <v>0</v>
          </cell>
          <cell r="U96">
            <v>-4000</v>
          </cell>
          <cell r="V96">
            <v>0</v>
          </cell>
          <cell r="W96">
            <v>4000</v>
          </cell>
        </row>
        <row r="97">
          <cell r="A97">
            <v>600014</v>
          </cell>
          <cell r="B97">
            <v>600014</v>
          </cell>
          <cell r="C97" t="str">
            <v>PC Maint Supervision &amp; Engineering</v>
          </cell>
          <cell r="D97" t="str">
            <v>PC Maint Supervision &amp; Engineering</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row>
        <row r="98">
          <cell r="A98">
            <v>600015</v>
          </cell>
          <cell r="B98">
            <v>600015</v>
          </cell>
          <cell r="C98" t="str">
            <v>PC Stations-Maint-Building &amp; Fixtures</v>
          </cell>
          <cell r="D98" t="str">
            <v>PC Stations-Maint-Building &amp; Fixtures</v>
          </cell>
          <cell r="E98">
            <v>0</v>
          </cell>
          <cell r="F98">
            <v>0</v>
          </cell>
          <cell r="G98">
            <v>0</v>
          </cell>
          <cell r="H98">
            <v>5000</v>
          </cell>
          <cell r="I98">
            <v>0</v>
          </cell>
          <cell r="J98">
            <v>-18600.04</v>
          </cell>
          <cell r="K98">
            <v>18600.04</v>
          </cell>
          <cell r="L98">
            <v>0</v>
          </cell>
          <cell r="M98">
            <v>0</v>
          </cell>
          <cell r="N98">
            <v>0</v>
          </cell>
          <cell r="O98">
            <v>13600.04</v>
          </cell>
          <cell r="P98">
            <v>0</v>
          </cell>
          <cell r="Q98">
            <v>5000</v>
          </cell>
          <cell r="R98">
            <v>0</v>
          </cell>
          <cell r="S98">
            <v>18600.04</v>
          </cell>
          <cell r="T98">
            <v>0</v>
          </cell>
          <cell r="U98">
            <v>-18600.04</v>
          </cell>
          <cell r="V98">
            <v>0</v>
          </cell>
          <cell r="W98">
            <v>18600.04</v>
          </cell>
        </row>
        <row r="99">
          <cell r="A99">
            <v>600016</v>
          </cell>
          <cell r="B99">
            <v>600016</v>
          </cell>
          <cell r="C99" t="str">
            <v>PC Stations-Maintenance on Equipment</v>
          </cell>
          <cell r="D99" t="str">
            <v>PC Stations-Maintenance on Equipment</v>
          </cell>
          <cell r="E99">
            <v>0</v>
          </cell>
          <cell r="F99">
            <v>0</v>
          </cell>
          <cell r="G99">
            <v>0</v>
          </cell>
          <cell r="H99">
            <v>8000</v>
          </cell>
          <cell r="I99">
            <v>0</v>
          </cell>
          <cell r="J99">
            <v>-38600</v>
          </cell>
          <cell r="K99">
            <v>38600</v>
          </cell>
          <cell r="L99">
            <v>0</v>
          </cell>
          <cell r="M99">
            <v>0</v>
          </cell>
          <cell r="N99">
            <v>0</v>
          </cell>
          <cell r="O99">
            <v>30600</v>
          </cell>
          <cell r="P99">
            <v>0</v>
          </cell>
          <cell r="Q99">
            <v>8000</v>
          </cell>
          <cell r="R99">
            <v>0</v>
          </cell>
          <cell r="S99">
            <v>38600</v>
          </cell>
          <cell r="T99">
            <v>0</v>
          </cell>
          <cell r="U99">
            <v>-38600</v>
          </cell>
          <cell r="V99">
            <v>0</v>
          </cell>
          <cell r="W99">
            <v>38600</v>
          </cell>
        </row>
        <row r="100">
          <cell r="A100">
            <v>600017</v>
          </cell>
          <cell r="B100">
            <v>600017</v>
          </cell>
          <cell r="C100" t="str">
            <v>PC Maint-O/H Poles Cond &amp; Devices</v>
          </cell>
          <cell r="D100" t="str">
            <v>PC Maint-O/H Poles Cond &amp; Devices</v>
          </cell>
          <cell r="E100">
            <v>0</v>
          </cell>
          <cell r="F100">
            <v>0</v>
          </cell>
          <cell r="G100">
            <v>0</v>
          </cell>
          <cell r="H100">
            <v>55000</v>
          </cell>
          <cell r="I100">
            <v>0</v>
          </cell>
          <cell r="J100">
            <v>-242000.04</v>
          </cell>
          <cell r="K100">
            <v>242000.04</v>
          </cell>
          <cell r="L100">
            <v>0</v>
          </cell>
          <cell r="M100">
            <v>0</v>
          </cell>
          <cell r="N100">
            <v>0</v>
          </cell>
          <cell r="O100">
            <v>187000.04</v>
          </cell>
          <cell r="P100">
            <v>0</v>
          </cell>
          <cell r="Q100">
            <v>55000</v>
          </cell>
          <cell r="R100">
            <v>0</v>
          </cell>
          <cell r="S100">
            <v>242000.04</v>
          </cell>
          <cell r="T100">
            <v>0</v>
          </cell>
          <cell r="U100">
            <v>-242000.04</v>
          </cell>
          <cell r="V100">
            <v>0</v>
          </cell>
          <cell r="W100">
            <v>242000.04</v>
          </cell>
        </row>
        <row r="101">
          <cell r="A101">
            <v>600018</v>
          </cell>
          <cell r="B101">
            <v>600018</v>
          </cell>
          <cell r="C101" t="str">
            <v>PC Maintenance-Overhead Services</v>
          </cell>
          <cell r="D101" t="str">
            <v>PC Maintenance-Overhead Services</v>
          </cell>
          <cell r="E101">
            <v>0</v>
          </cell>
          <cell r="F101">
            <v>0</v>
          </cell>
          <cell r="G101">
            <v>0</v>
          </cell>
          <cell r="H101">
            <v>30000</v>
          </cell>
          <cell r="I101">
            <v>0</v>
          </cell>
          <cell r="J101">
            <v>-148999.96</v>
          </cell>
          <cell r="K101">
            <v>148999.96</v>
          </cell>
          <cell r="L101">
            <v>0</v>
          </cell>
          <cell r="M101">
            <v>0</v>
          </cell>
          <cell r="N101">
            <v>0</v>
          </cell>
          <cell r="O101">
            <v>118999.96</v>
          </cell>
          <cell r="P101">
            <v>0</v>
          </cell>
          <cell r="Q101">
            <v>30000</v>
          </cell>
          <cell r="R101">
            <v>0</v>
          </cell>
          <cell r="S101">
            <v>148999.96</v>
          </cell>
          <cell r="T101">
            <v>0</v>
          </cell>
          <cell r="U101">
            <v>-148999.96</v>
          </cell>
          <cell r="V101">
            <v>0</v>
          </cell>
          <cell r="W101">
            <v>148999.96</v>
          </cell>
        </row>
        <row r="102">
          <cell r="A102">
            <v>600019</v>
          </cell>
          <cell r="B102">
            <v>600019</v>
          </cell>
          <cell r="C102" t="str">
            <v>PC Maintenance-Rights of Way</v>
          </cell>
          <cell r="D102" t="str">
            <v>PC Maintenance-Rights of Way</v>
          </cell>
          <cell r="E102">
            <v>0</v>
          </cell>
          <cell r="F102">
            <v>0</v>
          </cell>
          <cell r="G102">
            <v>0</v>
          </cell>
          <cell r="H102">
            <v>60000</v>
          </cell>
          <cell r="I102">
            <v>0</v>
          </cell>
          <cell r="J102">
            <v>-70200</v>
          </cell>
          <cell r="K102">
            <v>70200</v>
          </cell>
          <cell r="L102">
            <v>0</v>
          </cell>
          <cell r="M102">
            <v>0</v>
          </cell>
          <cell r="N102">
            <v>0</v>
          </cell>
          <cell r="O102">
            <v>10200</v>
          </cell>
          <cell r="P102">
            <v>0</v>
          </cell>
          <cell r="Q102">
            <v>60000</v>
          </cell>
          <cell r="R102">
            <v>0</v>
          </cell>
          <cell r="S102">
            <v>70200</v>
          </cell>
          <cell r="T102">
            <v>0</v>
          </cell>
          <cell r="U102">
            <v>-70200</v>
          </cell>
          <cell r="V102">
            <v>0</v>
          </cell>
          <cell r="W102">
            <v>70200</v>
          </cell>
        </row>
        <row r="103">
          <cell r="A103">
            <v>600020</v>
          </cell>
          <cell r="B103">
            <v>600020</v>
          </cell>
          <cell r="C103" t="str">
            <v>PC Maintenance-U/G Conductors &amp; Devices</v>
          </cell>
          <cell r="D103" t="str">
            <v>PC Maintenance-U/G Conductors &amp; Devices</v>
          </cell>
          <cell r="E103">
            <v>0</v>
          </cell>
          <cell r="F103">
            <v>0</v>
          </cell>
          <cell r="G103">
            <v>0</v>
          </cell>
          <cell r="H103">
            <v>12000</v>
          </cell>
          <cell r="I103">
            <v>0</v>
          </cell>
          <cell r="J103">
            <v>-32400</v>
          </cell>
          <cell r="K103">
            <v>32400</v>
          </cell>
          <cell r="L103">
            <v>0</v>
          </cell>
          <cell r="M103">
            <v>0</v>
          </cell>
          <cell r="N103">
            <v>0</v>
          </cell>
          <cell r="O103">
            <v>20400</v>
          </cell>
          <cell r="P103">
            <v>0</v>
          </cell>
          <cell r="Q103">
            <v>12000</v>
          </cell>
          <cell r="R103">
            <v>0</v>
          </cell>
          <cell r="S103">
            <v>32400</v>
          </cell>
          <cell r="T103">
            <v>0</v>
          </cell>
          <cell r="U103">
            <v>-32400</v>
          </cell>
          <cell r="V103">
            <v>0</v>
          </cell>
          <cell r="W103">
            <v>32400</v>
          </cell>
        </row>
        <row r="104">
          <cell r="A104">
            <v>600021</v>
          </cell>
          <cell r="B104">
            <v>600021</v>
          </cell>
          <cell r="C104" t="str">
            <v>PC Maintenance-U/G Services</v>
          </cell>
          <cell r="D104" t="str">
            <v>PC Maintenance-U/G Services</v>
          </cell>
          <cell r="E104">
            <v>0</v>
          </cell>
          <cell r="F104">
            <v>0</v>
          </cell>
          <cell r="G104">
            <v>0</v>
          </cell>
          <cell r="H104">
            <v>8000</v>
          </cell>
          <cell r="I104">
            <v>0</v>
          </cell>
          <cell r="J104">
            <v>-23300</v>
          </cell>
          <cell r="K104">
            <v>23300</v>
          </cell>
          <cell r="L104">
            <v>0</v>
          </cell>
          <cell r="M104">
            <v>0</v>
          </cell>
          <cell r="N104">
            <v>0</v>
          </cell>
          <cell r="O104">
            <v>15300</v>
          </cell>
          <cell r="P104">
            <v>0</v>
          </cell>
          <cell r="Q104">
            <v>8000</v>
          </cell>
          <cell r="R104">
            <v>0</v>
          </cell>
          <cell r="S104">
            <v>23300</v>
          </cell>
          <cell r="T104">
            <v>0</v>
          </cell>
          <cell r="U104">
            <v>-23300</v>
          </cell>
          <cell r="V104">
            <v>0</v>
          </cell>
          <cell r="W104">
            <v>23300</v>
          </cell>
        </row>
        <row r="105">
          <cell r="A105">
            <v>600022</v>
          </cell>
          <cell r="B105">
            <v>600022</v>
          </cell>
          <cell r="C105" t="str">
            <v>PC Maintenance-Line Transformers</v>
          </cell>
          <cell r="D105" t="str">
            <v>PC Maintenance-Line Transformers</v>
          </cell>
          <cell r="E105">
            <v>0</v>
          </cell>
          <cell r="F105">
            <v>0</v>
          </cell>
          <cell r="G105">
            <v>0</v>
          </cell>
          <cell r="H105">
            <v>6000</v>
          </cell>
          <cell r="I105">
            <v>0</v>
          </cell>
          <cell r="J105">
            <v>-21300</v>
          </cell>
          <cell r="K105">
            <v>21300</v>
          </cell>
          <cell r="L105">
            <v>0</v>
          </cell>
          <cell r="M105">
            <v>0</v>
          </cell>
          <cell r="N105">
            <v>0</v>
          </cell>
          <cell r="O105">
            <v>15300</v>
          </cell>
          <cell r="P105">
            <v>0</v>
          </cell>
          <cell r="Q105">
            <v>6000</v>
          </cell>
          <cell r="R105">
            <v>0</v>
          </cell>
          <cell r="S105">
            <v>21300</v>
          </cell>
          <cell r="T105">
            <v>0</v>
          </cell>
          <cell r="U105">
            <v>-21300</v>
          </cell>
          <cell r="V105">
            <v>0</v>
          </cell>
          <cell r="W105">
            <v>21300</v>
          </cell>
        </row>
        <row r="106">
          <cell r="A106">
            <v>600023</v>
          </cell>
          <cell r="B106">
            <v>600023</v>
          </cell>
          <cell r="C106" t="str">
            <v>PC Meter Maintenance</v>
          </cell>
          <cell r="D106" t="str">
            <v>PC Meter Maintenance</v>
          </cell>
          <cell r="E106">
            <v>0</v>
          </cell>
          <cell r="F106">
            <v>0</v>
          </cell>
          <cell r="G106">
            <v>0</v>
          </cell>
          <cell r="H106">
            <v>7500</v>
          </cell>
          <cell r="I106">
            <v>0</v>
          </cell>
          <cell r="J106">
            <v>-17700</v>
          </cell>
          <cell r="K106">
            <v>17700</v>
          </cell>
          <cell r="L106">
            <v>0</v>
          </cell>
          <cell r="M106">
            <v>0</v>
          </cell>
          <cell r="N106">
            <v>0</v>
          </cell>
          <cell r="O106">
            <v>10200</v>
          </cell>
          <cell r="P106">
            <v>0</v>
          </cell>
          <cell r="Q106">
            <v>7500</v>
          </cell>
          <cell r="R106">
            <v>0</v>
          </cell>
          <cell r="S106">
            <v>17700</v>
          </cell>
          <cell r="T106">
            <v>0</v>
          </cell>
          <cell r="U106">
            <v>-17700</v>
          </cell>
          <cell r="V106">
            <v>0</v>
          </cell>
          <cell r="W106">
            <v>17700</v>
          </cell>
        </row>
        <row r="107">
          <cell r="A107">
            <v>600024</v>
          </cell>
          <cell r="B107">
            <v>600024</v>
          </cell>
          <cell r="C107" t="str">
            <v>PC Customer Premise Maintenance</v>
          </cell>
          <cell r="D107" t="str">
            <v>PC Customer Premise Maintenance</v>
          </cell>
          <cell r="E107">
            <v>0</v>
          </cell>
          <cell r="F107">
            <v>0</v>
          </cell>
          <cell r="G107">
            <v>0</v>
          </cell>
          <cell r="H107">
            <v>500</v>
          </cell>
          <cell r="I107">
            <v>0</v>
          </cell>
          <cell r="J107">
            <v>-3900.04</v>
          </cell>
          <cell r="K107">
            <v>3900.04</v>
          </cell>
          <cell r="L107">
            <v>0</v>
          </cell>
          <cell r="M107">
            <v>0</v>
          </cell>
          <cell r="N107">
            <v>0</v>
          </cell>
          <cell r="O107">
            <v>3400.04</v>
          </cell>
          <cell r="P107">
            <v>0</v>
          </cell>
          <cell r="Q107">
            <v>500</v>
          </cell>
          <cell r="R107">
            <v>0</v>
          </cell>
          <cell r="S107">
            <v>3900.04</v>
          </cell>
          <cell r="T107">
            <v>0</v>
          </cell>
          <cell r="U107">
            <v>-3900.04</v>
          </cell>
          <cell r="V107">
            <v>0</v>
          </cell>
          <cell r="W107">
            <v>3900.04</v>
          </cell>
        </row>
        <row r="108">
          <cell r="A108">
            <v>600025</v>
          </cell>
          <cell r="B108">
            <v>600025</v>
          </cell>
          <cell r="C108" t="str">
            <v>PC OEB Reporting</v>
          </cell>
          <cell r="D108" t="str">
            <v>PC OEB Reporting</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row>
        <row r="109">
          <cell r="A109">
            <v>600026</v>
          </cell>
          <cell r="B109">
            <v>600026</v>
          </cell>
          <cell r="C109" t="str">
            <v>PC Maintenance-Sentinal Lights Lbr &amp; Exp</v>
          </cell>
          <cell r="D109" t="str">
            <v>PC Maintenance-Sentinal Lights Lbr &amp; Exp</v>
          </cell>
          <cell r="E109">
            <v>0</v>
          </cell>
          <cell r="F109">
            <v>0</v>
          </cell>
          <cell r="G109">
            <v>0</v>
          </cell>
          <cell r="H109">
            <v>8000</v>
          </cell>
          <cell r="I109">
            <v>0</v>
          </cell>
          <cell r="J109">
            <v>-22450</v>
          </cell>
          <cell r="K109">
            <v>22450</v>
          </cell>
          <cell r="L109">
            <v>0</v>
          </cell>
          <cell r="M109">
            <v>0</v>
          </cell>
          <cell r="N109">
            <v>0</v>
          </cell>
          <cell r="O109">
            <v>14450</v>
          </cell>
          <cell r="P109">
            <v>0</v>
          </cell>
          <cell r="Q109">
            <v>8000</v>
          </cell>
          <cell r="R109">
            <v>0</v>
          </cell>
          <cell r="S109">
            <v>22450</v>
          </cell>
          <cell r="T109">
            <v>0</v>
          </cell>
          <cell r="U109">
            <v>-22450</v>
          </cell>
          <cell r="V109">
            <v>0</v>
          </cell>
          <cell r="W109">
            <v>22450</v>
          </cell>
        </row>
        <row r="110">
          <cell r="A110">
            <v>600027</v>
          </cell>
          <cell r="B110">
            <v>600027</v>
          </cell>
          <cell r="C110" t="str">
            <v>PC Maintenance-PC Lights Lbr &amp; Exp</v>
          </cell>
          <cell r="D110" t="str">
            <v>PC Maintenance-PC Lights Lbr &amp; Exp</v>
          </cell>
          <cell r="E110">
            <v>0</v>
          </cell>
          <cell r="F110">
            <v>0</v>
          </cell>
          <cell r="G110">
            <v>0</v>
          </cell>
          <cell r="H110">
            <v>10000</v>
          </cell>
          <cell r="I110">
            <v>0</v>
          </cell>
          <cell r="J110">
            <v>-47400.04</v>
          </cell>
          <cell r="K110">
            <v>47400.04</v>
          </cell>
          <cell r="L110">
            <v>0</v>
          </cell>
          <cell r="M110">
            <v>0</v>
          </cell>
          <cell r="N110">
            <v>0</v>
          </cell>
          <cell r="O110">
            <v>37400.04</v>
          </cell>
          <cell r="P110">
            <v>0</v>
          </cell>
          <cell r="Q110">
            <v>10000</v>
          </cell>
          <cell r="R110">
            <v>0</v>
          </cell>
          <cell r="S110">
            <v>47400.04</v>
          </cell>
          <cell r="T110">
            <v>0</v>
          </cell>
          <cell r="U110">
            <v>-47400.04</v>
          </cell>
          <cell r="V110">
            <v>0</v>
          </cell>
          <cell r="W110">
            <v>47400.04</v>
          </cell>
        </row>
        <row r="112">
          <cell r="A112" t="str">
            <v>Administration for Port Colborne Hydro</v>
          </cell>
        </row>
        <row r="113">
          <cell r="A113">
            <v>600028</v>
          </cell>
          <cell r="B113">
            <v>600028</v>
          </cell>
          <cell r="C113" t="str">
            <v>PC-Environ, H&amp;S Compliance Project</v>
          </cell>
          <cell r="D113" t="str">
            <v>PC-Environ, H&amp;S Compliance Project</v>
          </cell>
          <cell r="E113">
            <v>0</v>
          </cell>
          <cell r="F113">
            <v>0</v>
          </cell>
          <cell r="G113">
            <v>0</v>
          </cell>
          <cell r="H113">
            <v>0</v>
          </cell>
          <cell r="I113">
            <v>0</v>
          </cell>
          <cell r="J113">
            <v>-3025.04</v>
          </cell>
          <cell r="K113">
            <v>3025.04</v>
          </cell>
          <cell r="L113">
            <v>0</v>
          </cell>
          <cell r="M113">
            <v>0</v>
          </cell>
          <cell r="N113">
            <v>0</v>
          </cell>
          <cell r="O113">
            <v>3025.04</v>
          </cell>
          <cell r="P113">
            <v>0</v>
          </cell>
          <cell r="Q113">
            <v>0</v>
          </cell>
          <cell r="R113">
            <v>0</v>
          </cell>
          <cell r="S113">
            <v>3025.04</v>
          </cell>
          <cell r="T113">
            <v>0</v>
          </cell>
          <cell r="U113">
            <v>-3025.04</v>
          </cell>
          <cell r="V113">
            <v>0</v>
          </cell>
          <cell r="W113">
            <v>3025.04</v>
          </cell>
        </row>
        <row r="115">
          <cell r="A115" t="str">
            <v>Customer Service for Port Colborne</v>
          </cell>
        </row>
        <row r="116">
          <cell r="A116">
            <v>300620</v>
          </cell>
          <cell r="B116">
            <v>300620</v>
          </cell>
          <cell r="C116" t="str">
            <v>PC-Port Colborne Billing by Fort Erie</v>
          </cell>
          <cell r="D116" t="str">
            <v>PC-Port Colborne Billing by Fort Erie</v>
          </cell>
          <cell r="E116">
            <v>0</v>
          </cell>
          <cell r="F116">
            <v>0</v>
          </cell>
          <cell r="G116">
            <v>0</v>
          </cell>
          <cell r="H116">
            <v>0</v>
          </cell>
          <cell r="I116">
            <v>0</v>
          </cell>
          <cell r="J116">
            <v>-228800</v>
          </cell>
          <cell r="K116">
            <v>228800</v>
          </cell>
          <cell r="L116">
            <v>0</v>
          </cell>
          <cell r="M116">
            <v>0</v>
          </cell>
          <cell r="N116">
            <v>0</v>
          </cell>
          <cell r="O116">
            <v>228800</v>
          </cell>
          <cell r="P116">
            <v>0</v>
          </cell>
          <cell r="Q116">
            <v>0</v>
          </cell>
          <cell r="R116">
            <v>0</v>
          </cell>
          <cell r="S116">
            <v>228800</v>
          </cell>
          <cell r="T116">
            <v>0</v>
          </cell>
          <cell r="U116">
            <v>-228800</v>
          </cell>
          <cell r="V116">
            <v>0</v>
          </cell>
          <cell r="W116">
            <v>228800</v>
          </cell>
        </row>
        <row r="118">
          <cell r="D118" t="str">
            <v>Total Capital Expenditures in CNP Inc.</v>
          </cell>
          <cell r="E118">
            <v>0</v>
          </cell>
          <cell r="F118">
            <v>0</v>
          </cell>
          <cell r="G118">
            <v>0</v>
          </cell>
          <cell r="H118">
            <v>2639620.6</v>
          </cell>
          <cell r="I118">
            <v>0</v>
          </cell>
          <cell r="J118">
            <v>4276670.5999999996</v>
          </cell>
          <cell r="K118">
            <v>-4276670.5999999996</v>
          </cell>
          <cell r="L118">
            <v>4276670.5999999996</v>
          </cell>
          <cell r="M118">
            <v>0</v>
          </cell>
          <cell r="N118">
            <v>0</v>
          </cell>
          <cell r="O118">
            <v>2639620.6</v>
          </cell>
          <cell r="P118">
            <v>0</v>
          </cell>
          <cell r="Q118">
            <v>1637050</v>
          </cell>
          <cell r="R118">
            <v>0</v>
          </cell>
          <cell r="S118">
            <v>4276670.5999999996</v>
          </cell>
          <cell r="T118">
            <v>0</v>
          </cell>
          <cell r="U118">
            <v>-4276670.5999999996</v>
          </cell>
          <cell r="V118">
            <v>0</v>
          </cell>
          <cell r="W118">
            <v>4276670.5999999996</v>
          </cell>
        </row>
        <row r="119">
          <cell r="A119" t="str">
            <v>Run Date:</v>
          </cell>
          <cell r="B119" t="str">
            <v>2001.10.19</v>
          </cell>
          <cell r="C119" t="str">
            <v>2001.10.19</v>
          </cell>
          <cell r="D119">
            <v>0</v>
          </cell>
          <cell r="E119">
            <v>0</v>
          </cell>
          <cell r="F119">
            <v>0</v>
          </cell>
          <cell r="G119">
            <v>0</v>
          </cell>
          <cell r="H119">
            <v>0</v>
          </cell>
          <cell r="I119">
            <v>0</v>
          </cell>
          <cell r="J119">
            <v>0</v>
          </cell>
          <cell r="K119">
            <v>0</v>
          </cell>
          <cell r="L119" t="str">
            <v>Canadian Niagara Power Limited</v>
          </cell>
        </row>
        <row r="120">
          <cell r="K120" t="str">
            <v>Summary of Capital Expenditures</v>
          </cell>
        </row>
        <row r="121">
          <cell r="L121" t="str">
            <v>Actual vs Plan - Year to Date</v>
          </cell>
        </row>
        <row r="122">
          <cell r="J122" t="str">
            <v>For period month end: December 2002</v>
          </cell>
        </row>
        <row r="124">
          <cell r="G124" t="str">
            <v>Actual Capital Expenditures</v>
          </cell>
          <cell r="H124" t="str">
            <v>Planned Capital Expenditures</v>
          </cell>
          <cell r="I124">
            <v>0</v>
          </cell>
          <cell r="J124">
            <v>0</v>
          </cell>
          <cell r="K124">
            <v>0</v>
          </cell>
          <cell r="L124">
            <v>0</v>
          </cell>
          <cell r="M124">
            <v>0</v>
          </cell>
          <cell r="N124">
            <v>0</v>
          </cell>
          <cell r="O124">
            <v>0</v>
          </cell>
          <cell r="P124">
            <v>0</v>
          </cell>
          <cell r="Q124" t="str">
            <v>Planned Capital Expenditures</v>
          </cell>
        </row>
        <row r="125">
          <cell r="B125" t="str">
            <v>Order</v>
          </cell>
          <cell r="C125" t="str">
            <v>Order Description</v>
          </cell>
          <cell r="D125" t="str">
            <v>Order Description</v>
          </cell>
          <cell r="E125" t="str">
            <v>Materials</v>
          </cell>
          <cell r="F125" t="str">
            <v>Labour</v>
          </cell>
          <cell r="G125" t="str">
            <v>Labour</v>
          </cell>
          <cell r="H125" t="str">
            <v>Materials</v>
          </cell>
          <cell r="I125" t="str">
            <v>Total Cost</v>
          </cell>
          <cell r="J125" t="str">
            <v>YTD Variance</v>
          </cell>
          <cell r="K125" t="str">
            <v>Year</v>
          </cell>
          <cell r="L125">
            <v>2002</v>
          </cell>
          <cell r="M125">
            <v>0</v>
          </cell>
          <cell r="N125" t="str">
            <v>Total Cost</v>
          </cell>
          <cell r="O125">
            <v>0</v>
          </cell>
          <cell r="P125" t="str">
            <v>Labour</v>
          </cell>
          <cell r="Q125">
            <v>0</v>
          </cell>
          <cell r="R125" t="str">
            <v>Materials</v>
          </cell>
          <cell r="S125">
            <v>0</v>
          </cell>
          <cell r="T125" t="str">
            <v>Total Cost</v>
          </cell>
          <cell r="U125">
            <v>0</v>
          </cell>
          <cell r="V125" t="str">
            <v>YTD Variance</v>
          </cell>
          <cell r="W125">
            <v>0</v>
          </cell>
          <cell r="X125" t="str">
            <v>Year</v>
          </cell>
          <cell r="Y125">
            <v>2002</v>
          </cell>
        </row>
        <row r="128">
          <cell r="A128" t="str">
            <v>Energy Marketing</v>
          </cell>
        </row>
        <row r="129">
          <cell r="A129">
            <v>300587</v>
          </cell>
          <cell r="B129">
            <v>300587</v>
          </cell>
          <cell r="C129" t="str">
            <v>Scheduling</v>
          </cell>
          <cell r="D129" t="str">
            <v>Scheduling</v>
          </cell>
          <cell r="E129">
            <v>0</v>
          </cell>
          <cell r="F129">
            <v>0</v>
          </cell>
          <cell r="G129">
            <v>0</v>
          </cell>
          <cell r="H129">
            <v>60000</v>
          </cell>
          <cell r="I129">
            <v>0</v>
          </cell>
          <cell r="J129">
            <v>-60000</v>
          </cell>
          <cell r="K129">
            <v>60000</v>
          </cell>
          <cell r="L129">
            <v>0</v>
          </cell>
          <cell r="M129">
            <v>0</v>
          </cell>
          <cell r="N129">
            <v>0</v>
          </cell>
          <cell r="O129">
            <v>0</v>
          </cell>
          <cell r="P129">
            <v>0</v>
          </cell>
          <cell r="Q129">
            <v>60000</v>
          </cell>
          <cell r="R129">
            <v>0</v>
          </cell>
          <cell r="S129">
            <v>60000</v>
          </cell>
          <cell r="T129">
            <v>0</v>
          </cell>
          <cell r="U129">
            <v>-60000</v>
          </cell>
          <cell r="V129">
            <v>0</v>
          </cell>
          <cell r="W129">
            <v>60000</v>
          </cell>
        </row>
        <row r="131">
          <cell r="A131" t="str">
            <v>Rankine Maintenance</v>
          </cell>
        </row>
        <row r="132">
          <cell r="A132">
            <v>300061</v>
          </cell>
          <cell r="B132">
            <v>300061</v>
          </cell>
          <cell r="C132" t="str">
            <v>Building &amp; Property Maintenance Rankine</v>
          </cell>
          <cell r="D132" t="str">
            <v>Building &amp; Property Maintenance Rankine</v>
          </cell>
          <cell r="E132">
            <v>0</v>
          </cell>
          <cell r="F132">
            <v>0</v>
          </cell>
          <cell r="G132">
            <v>0</v>
          </cell>
          <cell r="H132">
            <v>60100</v>
          </cell>
          <cell r="I132">
            <v>0</v>
          </cell>
          <cell r="J132">
            <v>-214820</v>
          </cell>
          <cell r="K132">
            <v>214820</v>
          </cell>
          <cell r="L132">
            <v>0</v>
          </cell>
          <cell r="M132">
            <v>0</v>
          </cell>
          <cell r="N132">
            <v>0</v>
          </cell>
          <cell r="O132">
            <v>154720</v>
          </cell>
          <cell r="P132">
            <v>0</v>
          </cell>
          <cell r="Q132">
            <v>60100</v>
          </cell>
          <cell r="R132">
            <v>0</v>
          </cell>
          <cell r="S132">
            <v>214820</v>
          </cell>
          <cell r="T132">
            <v>0</v>
          </cell>
          <cell r="U132">
            <v>-214820</v>
          </cell>
          <cell r="V132">
            <v>0</v>
          </cell>
          <cell r="W132">
            <v>214820</v>
          </cell>
        </row>
        <row r="134">
          <cell r="A134" t="str">
            <v>Third Party Orders</v>
          </cell>
        </row>
        <row r="135">
          <cell r="A135">
            <v>300060</v>
          </cell>
          <cell r="B135">
            <v>300060</v>
          </cell>
          <cell r="C135" t="str">
            <v>Generator Unit Maintenance</v>
          </cell>
          <cell r="D135" t="str">
            <v>Generator Unit Maintenance</v>
          </cell>
          <cell r="E135">
            <v>0</v>
          </cell>
          <cell r="F135">
            <v>0</v>
          </cell>
          <cell r="G135">
            <v>0</v>
          </cell>
          <cell r="H135">
            <v>130000</v>
          </cell>
          <cell r="I135">
            <v>0</v>
          </cell>
          <cell r="J135">
            <v>-916799.96</v>
          </cell>
          <cell r="K135">
            <v>916799.96</v>
          </cell>
          <cell r="L135">
            <v>0</v>
          </cell>
          <cell r="M135">
            <v>0</v>
          </cell>
          <cell r="N135">
            <v>0</v>
          </cell>
          <cell r="O135">
            <v>786799.96</v>
          </cell>
          <cell r="P135">
            <v>0</v>
          </cell>
          <cell r="Q135">
            <v>130000</v>
          </cell>
          <cell r="R135">
            <v>0</v>
          </cell>
          <cell r="S135">
            <v>916799.96</v>
          </cell>
          <cell r="T135">
            <v>0</v>
          </cell>
          <cell r="U135">
            <v>-916799.96</v>
          </cell>
          <cell r="V135">
            <v>0</v>
          </cell>
          <cell r="W135">
            <v>916799.96</v>
          </cell>
        </row>
        <row r="137">
          <cell r="A137" t="str">
            <v>CORPORATE DEVELOPMENT</v>
          </cell>
        </row>
        <row r="138">
          <cell r="A138">
            <v>300583</v>
          </cell>
          <cell r="B138">
            <v>300583</v>
          </cell>
          <cell r="C138" t="str">
            <v>Rankine Tours</v>
          </cell>
          <cell r="D138" t="str">
            <v>Rankine Tours</v>
          </cell>
          <cell r="E138">
            <v>0</v>
          </cell>
          <cell r="F138">
            <v>0</v>
          </cell>
          <cell r="G138">
            <v>0</v>
          </cell>
          <cell r="H138">
            <v>0</v>
          </cell>
          <cell r="I138">
            <v>0</v>
          </cell>
          <cell r="J138">
            <v>-2200.04</v>
          </cell>
          <cell r="K138">
            <v>2200.04</v>
          </cell>
          <cell r="L138">
            <v>0</v>
          </cell>
          <cell r="M138">
            <v>0</v>
          </cell>
          <cell r="N138">
            <v>0</v>
          </cell>
          <cell r="O138">
            <v>2200.04</v>
          </cell>
          <cell r="P138">
            <v>0</v>
          </cell>
          <cell r="Q138">
            <v>0</v>
          </cell>
          <cell r="R138">
            <v>0</v>
          </cell>
          <cell r="S138">
            <v>2200.04</v>
          </cell>
          <cell r="T138">
            <v>0</v>
          </cell>
          <cell r="U138">
            <v>-2200.04</v>
          </cell>
          <cell r="V138">
            <v>0</v>
          </cell>
          <cell r="W138">
            <v>2200.04</v>
          </cell>
        </row>
        <row r="140">
          <cell r="A140" t="str">
            <v>External Service Orders</v>
          </cell>
        </row>
        <row r="141">
          <cell r="A141">
            <v>300682</v>
          </cell>
          <cell r="B141">
            <v>300682</v>
          </cell>
          <cell r="C141" t="str">
            <v>Maintenance of Sentinal Lights</v>
          </cell>
          <cell r="D141" t="str">
            <v>Maintenance of Sentinal Lights</v>
          </cell>
          <cell r="E141">
            <v>0</v>
          </cell>
          <cell r="F141">
            <v>0</v>
          </cell>
          <cell r="G141">
            <v>0</v>
          </cell>
          <cell r="H141">
            <v>12000</v>
          </cell>
          <cell r="I141">
            <v>0</v>
          </cell>
          <cell r="J141">
            <v>-39200.04</v>
          </cell>
          <cell r="K141">
            <v>39200.04</v>
          </cell>
          <cell r="L141">
            <v>0</v>
          </cell>
          <cell r="M141">
            <v>0</v>
          </cell>
          <cell r="N141">
            <v>0</v>
          </cell>
          <cell r="O141">
            <v>27200.04</v>
          </cell>
          <cell r="P141">
            <v>0</v>
          </cell>
          <cell r="Q141">
            <v>12000</v>
          </cell>
          <cell r="R141">
            <v>0</v>
          </cell>
          <cell r="S141">
            <v>39200.04</v>
          </cell>
          <cell r="T141">
            <v>0</v>
          </cell>
          <cell r="U141">
            <v>-39200.04</v>
          </cell>
          <cell r="V141">
            <v>0</v>
          </cell>
          <cell r="W141">
            <v>39200.04</v>
          </cell>
        </row>
        <row r="142">
          <cell r="A142">
            <v>300683</v>
          </cell>
          <cell r="B142">
            <v>300683</v>
          </cell>
          <cell r="C142" t="str">
            <v>Maintenance of Fort Erie Streetlights</v>
          </cell>
          <cell r="D142" t="str">
            <v>Maintenance of Fort Erie Streetlights</v>
          </cell>
          <cell r="E142">
            <v>0</v>
          </cell>
          <cell r="F142">
            <v>0</v>
          </cell>
          <cell r="G142">
            <v>0</v>
          </cell>
          <cell r="H142">
            <v>20000</v>
          </cell>
          <cell r="I142">
            <v>0</v>
          </cell>
          <cell r="J142">
            <v>-75249.960000000006</v>
          </cell>
          <cell r="K142">
            <v>75249.960000000006</v>
          </cell>
          <cell r="L142">
            <v>0</v>
          </cell>
          <cell r="M142">
            <v>0</v>
          </cell>
          <cell r="N142">
            <v>0</v>
          </cell>
          <cell r="O142">
            <v>55249.96</v>
          </cell>
          <cell r="P142">
            <v>0</v>
          </cell>
          <cell r="Q142">
            <v>20000</v>
          </cell>
          <cell r="R142">
            <v>0</v>
          </cell>
          <cell r="S142">
            <v>75249.960000000006</v>
          </cell>
          <cell r="T142">
            <v>0</v>
          </cell>
          <cell r="U142">
            <v>-75249.960000000006</v>
          </cell>
          <cell r="V142">
            <v>0</v>
          </cell>
          <cell r="W142">
            <v>75249.960000000006</v>
          </cell>
        </row>
        <row r="144">
          <cell r="D144" t="str">
            <v>Total Capital Expenditures in CNP LTD</v>
          </cell>
          <cell r="E144">
            <v>0</v>
          </cell>
          <cell r="F144">
            <v>0</v>
          </cell>
          <cell r="G144">
            <v>0</v>
          </cell>
          <cell r="H144">
            <v>1026170</v>
          </cell>
          <cell r="I144">
            <v>0</v>
          </cell>
          <cell r="J144">
            <v>1308270</v>
          </cell>
          <cell r="K144">
            <v>-1308270</v>
          </cell>
          <cell r="L144">
            <v>1308270</v>
          </cell>
          <cell r="M144">
            <v>0</v>
          </cell>
          <cell r="N144">
            <v>0</v>
          </cell>
          <cell r="O144">
            <v>1026170</v>
          </cell>
          <cell r="P144">
            <v>0</v>
          </cell>
          <cell r="Q144">
            <v>282100</v>
          </cell>
          <cell r="R144">
            <v>0</v>
          </cell>
          <cell r="S144">
            <v>1308270</v>
          </cell>
          <cell r="T144">
            <v>0</v>
          </cell>
          <cell r="U144">
            <v>-1308270</v>
          </cell>
          <cell r="V144">
            <v>0</v>
          </cell>
          <cell r="W144">
            <v>1308270</v>
          </cell>
        </row>
      </sheetData>
      <sheetData sheetId="13" refreshError="1"/>
      <sheetData sheetId="14" refreshError="1"/>
      <sheetData sheetId="15" refreshError="1"/>
      <sheetData sheetId="16"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FO Highlights (cons.)"/>
      <sheetName val="FO P&amp;L (consolidated)"/>
      <sheetName val="FO SCF (consolidated)"/>
      <sheetName val="FO BS (consolidated)"/>
      <sheetName val="FO - P&amp;L(non-consolidated)"/>
      <sheetName val="FO SCFP (non-consolidated)"/>
      <sheetName val="CNP Inc. - P&amp;L"/>
      <sheetName val="CNP Inc. - SCFP"/>
      <sheetName val="CNP Inc. - BS"/>
      <sheetName val="CE - P&amp;L"/>
      <sheetName val="CE - SCFP"/>
      <sheetName val="CE - BS"/>
      <sheetName val="Appendices"/>
      <sheetName val="Energy Sold  -  MWh"/>
      <sheetName val="Energy Sold - $"/>
      <sheetName val="Rev.Grouping by Cust.Class"/>
      <sheetName val="Quality Service Report-FE"/>
      <sheetName val="Module1"/>
      <sheetName val="Quality Service Report-PC"/>
      <sheetName val="Budget 2003 - Cornwall Electric"/>
      <sheetName val="Budget 2003 - CNP INC."/>
      <sheetName val="Budget 2003 - CNP LTD."/>
      <sheetName val="Budget 2003 - CNP CONSOLIDATED"/>
      <sheetName val="CNE Inc Cover Page"/>
      <sheetName val="CE - SCF"/>
      <sheetName val="DATA"/>
      <sheetName val="CNP Inc. T&amp;D - BS"/>
      <sheetName val="Current T&amp;D Asset Summary"/>
      <sheetName val="FOG - P&amp;L"/>
      <sheetName val="CNE - P&amp;L"/>
      <sheetName val="Grouping Schedules"/>
      <sheetName val="Consolidation Eliminations"/>
      <sheetName val="June 2003 Worksheets"/>
      <sheetName val="FOG - BS"/>
      <sheetName val="FO - BS (non-consolidated)"/>
      <sheetName val="CNE Inc Balance Sheet"/>
      <sheetName val="Maintenance Elements"/>
    </sheetNames>
    <sheetDataSet>
      <sheetData sheetId="0"/>
      <sheetData sheetId="1"/>
      <sheetData sheetId="2"/>
      <sheetData sheetId="3"/>
      <sheetData sheetId="4"/>
      <sheetData sheetId="5">
        <row r="9">
          <cell r="S9">
            <v>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C-Balance Sheet"/>
      <sheetName val="C-Income Statement"/>
      <sheetName val="C-Cash Flow"/>
      <sheetName val="Consolidation Worksheet N &amp; A"/>
      <sheetName val="AsCo Canada"/>
      <sheetName val="Pratt &amp; SubSea"/>
      <sheetName val="K&amp;D"/>
      <sheetName val="NewTech"/>
      <sheetName val="Project A"/>
      <sheetName val="Project B"/>
      <sheetName val="Project C"/>
      <sheetName val="Sheet1"/>
      <sheetName val="2000"/>
      <sheetName val="2000 (2)"/>
      <sheetName val="SEAhistory"/>
      <sheetName val="Budget 2003 - CNP CONSOLIDAT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Data"/>
      <sheetName val="Consolidation Eliminations"/>
      <sheetName val="Cover Page"/>
      <sheetName val=" P&amp;L for CNP Ltd. - 2"/>
      <sheetName val=" P&amp;L for CDH"/>
      <sheetName val=" P&amp;L - CNP Inc. -Added Con"/>
      <sheetName val=" P&amp;L - CNP FE Dist"/>
      <sheetName val=" P&amp;L for Trans"/>
      <sheetName val=" P&amp;L for PC"/>
      <sheetName val=" P&amp;L for eop"/>
      <sheetName val=" P&amp;L for GG"/>
      <sheetName val=" P&amp;L for Rideau"/>
      <sheetName val=" P&amp;L - CE"/>
      <sheetName val="import PL-CE"/>
      <sheetName val="Forecast Other CE"/>
      <sheetName val="Cornwall Operating ActPlanFor"/>
      <sheetName val="Granite Orders ActplanFor"/>
      <sheetName val="Maint Orders-FO ActplanFor"/>
      <sheetName val="Maint Orders-Inc. Actplanfor"/>
      <sheetName val="Capital Report 2004"/>
      <sheetName val="Capital Reconciliation"/>
      <sheetName val="import PL-TR"/>
      <sheetName val="import PL-fort Erie"/>
      <sheetName val="Import PL - FO"/>
      <sheetName val="Import PL-PC"/>
      <sheetName val="Import PL-EOP"/>
      <sheetName val="Import PL-GG"/>
      <sheetName val="Import PL-CDH"/>
      <sheetName val="Rideau pl export"/>
      <sheetName val="Import Cost Centres"/>
      <sheetName val="Import  Orders"/>
      <sheetName val="Manager Report Cover Page"/>
      <sheetName val="K&amp;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
          <cell r="A1">
            <v>0</v>
          </cell>
          <cell r="B1" t="str">
            <v>Cost elements</v>
          </cell>
          <cell r="C1" t="str">
            <v xml:space="preserve"> Act. Cur.</v>
          </cell>
          <cell r="D1" t="str">
            <v xml:space="preserve"> Plan Cur.</v>
          </cell>
          <cell r="E1" t="str">
            <v xml:space="preserve"> Var. Cur.</v>
          </cell>
          <cell r="F1" t="str">
            <v xml:space="preserve">  Act. YTD</v>
          </cell>
          <cell r="G1" t="str">
            <v xml:space="preserve"> Plan YTD.</v>
          </cell>
          <cell r="H1" t="str">
            <v xml:space="preserve">  Var YTD.</v>
          </cell>
        </row>
        <row r="2">
          <cell r="A2">
            <v>29</v>
          </cell>
          <cell r="B2" t="str">
            <v>Other Revenue</v>
          </cell>
          <cell r="C2">
            <v>-67550.66</v>
          </cell>
          <cell r="D2">
            <v>-63261.94</v>
          </cell>
          <cell r="E2">
            <v>-4288.72</v>
          </cell>
          <cell r="F2">
            <v>-839012.21</v>
          </cell>
          <cell r="G2">
            <v>-789611.89</v>
          </cell>
          <cell r="H2">
            <v>-49400.32</v>
          </cell>
        </row>
        <row r="3">
          <cell r="A3">
            <v>2</v>
          </cell>
          <cell r="B3" t="str">
            <v>Energy Sales</v>
          </cell>
          <cell r="C3">
            <v>-2702370.5</v>
          </cell>
          <cell r="D3">
            <v>-3468912</v>
          </cell>
          <cell r="E3">
            <v>766541.5</v>
          </cell>
          <cell r="F3">
            <v>-20104311.469999999</v>
          </cell>
          <cell r="G3">
            <v>-18114134</v>
          </cell>
          <cell r="H3">
            <v>-1990177.47</v>
          </cell>
        </row>
        <row r="4">
          <cell r="A4">
            <v>31</v>
          </cell>
          <cell r="B4" t="str">
            <v>Other Electric Revenue</v>
          </cell>
          <cell r="C4">
            <v>-41355.43</v>
          </cell>
          <cell r="D4">
            <v>0</v>
          </cell>
          <cell r="E4">
            <v>-41355.43</v>
          </cell>
          <cell r="F4">
            <v>-97767.33</v>
          </cell>
          <cell r="G4">
            <v>0</v>
          </cell>
          <cell r="H4">
            <v>-97767.33</v>
          </cell>
        </row>
        <row r="5">
          <cell r="A5">
            <v>1</v>
          </cell>
          <cell r="B5" t="str">
            <v>less Purchased Power</v>
          </cell>
          <cell r="C5">
            <v>165850.10999999999</v>
          </cell>
          <cell r="D5">
            <v>154700</v>
          </cell>
          <cell r="E5">
            <v>11150.11</v>
          </cell>
          <cell r="F5">
            <v>1217378.5900000001</v>
          </cell>
          <cell r="G5">
            <v>1339975</v>
          </cell>
          <cell r="H5">
            <v>-122596.41</v>
          </cell>
        </row>
        <row r="6">
          <cell r="A6">
            <v>5</v>
          </cell>
          <cell r="B6" t="str">
            <v>Total Revenue</v>
          </cell>
          <cell r="C6">
            <v>-2645426.48</v>
          </cell>
          <cell r="D6">
            <v>-3377473.94</v>
          </cell>
          <cell r="E6">
            <v>732047.46</v>
          </cell>
          <cell r="F6">
            <v>-19823712.420000002</v>
          </cell>
          <cell r="G6">
            <v>-17563770.890000001</v>
          </cell>
          <cell r="H6">
            <v>-2259941.5299999998</v>
          </cell>
        </row>
        <row r="7">
          <cell r="A7">
            <v>6</v>
          </cell>
          <cell r="B7" t="str">
            <v>Water Rights</v>
          </cell>
          <cell r="C7">
            <v>310811.2</v>
          </cell>
          <cell r="D7">
            <v>477000</v>
          </cell>
          <cell r="E7">
            <v>-166188.79999999999</v>
          </cell>
          <cell r="F7">
            <v>2095586.9</v>
          </cell>
          <cell r="G7">
            <v>2504000</v>
          </cell>
          <cell r="H7">
            <v>-408413.1</v>
          </cell>
        </row>
        <row r="8">
          <cell r="A8">
            <v>7</v>
          </cell>
          <cell r="B8" t="str">
            <v>General</v>
          </cell>
          <cell r="C8">
            <v>629449.80000000005</v>
          </cell>
          <cell r="D8">
            <v>506279.97</v>
          </cell>
          <cell r="E8">
            <v>123169.83</v>
          </cell>
          <cell r="F8">
            <v>3807475.51</v>
          </cell>
          <cell r="G8">
            <v>3628808.95</v>
          </cell>
          <cell r="H8">
            <v>178666.56</v>
          </cell>
        </row>
        <row r="9">
          <cell r="A9">
            <v>8</v>
          </cell>
          <cell r="B9" t="str">
            <v>Municipal &amp; other taxes</v>
          </cell>
          <cell r="C9">
            <v>71772.259999999995</v>
          </cell>
          <cell r="D9">
            <v>9800</v>
          </cell>
          <cell r="E9">
            <v>61972.26</v>
          </cell>
          <cell r="F9">
            <v>363294.54</v>
          </cell>
          <cell r="G9">
            <v>68600</v>
          </cell>
          <cell r="H9">
            <v>294694.53999999998</v>
          </cell>
        </row>
        <row r="10">
          <cell r="A10">
            <v>9</v>
          </cell>
          <cell r="B10" t="str">
            <v>Total Operating Expenses</v>
          </cell>
          <cell r="C10">
            <v>1012033.26</v>
          </cell>
          <cell r="D10">
            <v>993079.97</v>
          </cell>
          <cell r="E10">
            <v>18953.29</v>
          </cell>
          <cell r="F10">
            <v>6266356.9500000002</v>
          </cell>
          <cell r="G10">
            <v>6201408.9500000002</v>
          </cell>
          <cell r="H10">
            <v>64948</v>
          </cell>
        </row>
        <row r="11">
          <cell r="A11">
            <v>10</v>
          </cell>
          <cell r="B11" t="str">
            <v>Amortization</v>
          </cell>
          <cell r="C11">
            <v>422282.73</v>
          </cell>
          <cell r="D11">
            <v>447900</v>
          </cell>
          <cell r="E11">
            <v>-25617.27</v>
          </cell>
          <cell r="F11">
            <v>2878606.55</v>
          </cell>
          <cell r="G11">
            <v>3135300</v>
          </cell>
          <cell r="H11">
            <v>-256693.45</v>
          </cell>
        </row>
        <row r="12">
          <cell r="A12">
            <v>11</v>
          </cell>
          <cell r="B12" t="str">
            <v>Operating Income</v>
          </cell>
          <cell r="C12">
            <v>-1211110.49</v>
          </cell>
          <cell r="D12">
            <v>-1936493.97</v>
          </cell>
          <cell r="E12">
            <v>725383.48</v>
          </cell>
          <cell r="F12">
            <v>-10678748.92</v>
          </cell>
          <cell r="G12">
            <v>-8227061.9400000004</v>
          </cell>
          <cell r="H12">
            <v>-2451686.98</v>
          </cell>
        </row>
        <row r="13">
          <cell r="A13">
            <v>12</v>
          </cell>
          <cell r="B13" t="str">
            <v>Interest on investments</v>
          </cell>
          <cell r="C13">
            <v>-20909.689999999999</v>
          </cell>
          <cell r="D13">
            <v>-94000</v>
          </cell>
          <cell r="E13">
            <v>73090.31</v>
          </cell>
          <cell r="F13">
            <v>-165521.71</v>
          </cell>
          <cell r="G13">
            <v>-652000</v>
          </cell>
          <cell r="H13">
            <v>486478.29</v>
          </cell>
        </row>
        <row r="14">
          <cell r="A14">
            <v>13</v>
          </cell>
        </row>
        <row r="15">
          <cell r="A15">
            <v>14</v>
          </cell>
          <cell r="B15" t="str">
            <v>Services &amp; Misc Revenue</v>
          </cell>
          <cell r="C15">
            <v>-171949.72</v>
          </cell>
          <cell r="D15">
            <v>-161479.14000000001</v>
          </cell>
          <cell r="E15">
            <v>-10470.58</v>
          </cell>
          <cell r="F15">
            <v>-1160944.4099999999</v>
          </cell>
          <cell r="G15">
            <v>-1130354.1599999999</v>
          </cell>
          <cell r="H15">
            <v>-30590.25</v>
          </cell>
        </row>
        <row r="16">
          <cell r="A16">
            <v>15</v>
          </cell>
          <cell r="B16" t="str">
            <v>CNP INC.</v>
          </cell>
          <cell r="C16">
            <v>-53007.33</v>
          </cell>
          <cell r="D16">
            <v>-209527</v>
          </cell>
          <cell r="E16">
            <v>156519.67000000001</v>
          </cell>
          <cell r="F16">
            <v>-1077931.56</v>
          </cell>
          <cell r="G16">
            <v>-1325691</v>
          </cell>
          <cell r="H16">
            <v>247759.44</v>
          </cell>
        </row>
        <row r="17">
          <cell r="A17" t="str">
            <v>15a</v>
          </cell>
          <cell r="B17" t="str">
            <v>Gain (Loss) on Disposals</v>
          </cell>
          <cell r="C17">
            <v>0</v>
          </cell>
          <cell r="D17">
            <v>0</v>
          </cell>
          <cell r="E17">
            <v>0</v>
          </cell>
          <cell r="F17">
            <v>-500</v>
          </cell>
          <cell r="G17">
            <v>0</v>
          </cell>
          <cell r="H17">
            <v>-500</v>
          </cell>
        </row>
        <row r="18">
          <cell r="A18">
            <v>16</v>
          </cell>
          <cell r="B18" t="str">
            <v>Other Income</v>
          </cell>
          <cell r="C18">
            <v>-1067101.32</v>
          </cell>
          <cell r="D18">
            <v>-220506.8</v>
          </cell>
          <cell r="E18">
            <v>-846594.52</v>
          </cell>
          <cell r="F18">
            <v>-3271271.43</v>
          </cell>
          <cell r="G18">
            <v>-1716129.6</v>
          </cell>
          <cell r="H18">
            <v>-1555141.83</v>
          </cell>
        </row>
        <row r="19">
          <cell r="A19">
            <v>17</v>
          </cell>
          <cell r="B19" t="str">
            <v>Gain(loss) on Foreign Exchange</v>
          </cell>
          <cell r="C19">
            <v>-34002.97</v>
          </cell>
          <cell r="D19">
            <v>0</v>
          </cell>
          <cell r="E19">
            <v>-34002.97</v>
          </cell>
          <cell r="F19">
            <v>2275.29</v>
          </cell>
          <cell r="G19">
            <v>0</v>
          </cell>
          <cell r="H19">
            <v>2275.29</v>
          </cell>
        </row>
        <row r="20">
          <cell r="A20">
            <v>18</v>
          </cell>
          <cell r="B20" t="str">
            <v>Total Other Income</v>
          </cell>
          <cell r="C20">
            <v>-1346971.03</v>
          </cell>
          <cell r="D20">
            <v>-685512.94</v>
          </cell>
          <cell r="E20">
            <v>-661458.09</v>
          </cell>
          <cell r="F20">
            <v>-5673893.8200000003</v>
          </cell>
          <cell r="G20">
            <v>-4824174.76</v>
          </cell>
          <cell r="H20">
            <v>-849719.06</v>
          </cell>
        </row>
        <row r="21">
          <cell r="A21">
            <v>19</v>
          </cell>
          <cell r="B21" t="str">
            <v>Loan Interest Expense</v>
          </cell>
          <cell r="C21">
            <v>1530137.29</v>
          </cell>
          <cell r="D21">
            <v>745747.5</v>
          </cell>
          <cell r="E21">
            <v>784389.79</v>
          </cell>
          <cell r="F21">
            <v>6534672.1799999997</v>
          </cell>
          <cell r="G21">
            <v>5276232.5</v>
          </cell>
          <cell r="H21">
            <v>1258439.6799999999</v>
          </cell>
        </row>
        <row r="22">
          <cell r="A22">
            <v>20</v>
          </cell>
          <cell r="B22" t="str">
            <v>Total Other Income Deductions</v>
          </cell>
          <cell r="C22">
            <v>1530137.29</v>
          </cell>
          <cell r="D22">
            <v>745747.5</v>
          </cell>
          <cell r="E22">
            <v>784389.79</v>
          </cell>
          <cell r="F22">
            <v>6534672.1799999997</v>
          </cell>
          <cell r="G22">
            <v>5276232.5</v>
          </cell>
          <cell r="H22">
            <v>1258439.6799999999</v>
          </cell>
        </row>
        <row r="23">
          <cell r="A23">
            <v>21</v>
          </cell>
          <cell r="B23" t="str">
            <v>Earnings before Income Taxes</v>
          </cell>
          <cell r="C23">
            <v>-1027944.23</v>
          </cell>
          <cell r="D23">
            <v>-1876259.41</v>
          </cell>
          <cell r="E23">
            <v>848315.18</v>
          </cell>
          <cell r="F23">
            <v>-9817970.5600000005</v>
          </cell>
          <cell r="G23">
            <v>-7775004.2000000002</v>
          </cell>
          <cell r="H23">
            <v>-2042966.36</v>
          </cell>
        </row>
        <row r="24">
          <cell r="A24">
            <v>22</v>
          </cell>
          <cell r="B24" t="str">
            <v>Current</v>
          </cell>
          <cell r="C24">
            <v>163316</v>
          </cell>
          <cell r="D24">
            <v>529000</v>
          </cell>
          <cell r="E24">
            <v>-365684</v>
          </cell>
          <cell r="F24">
            <v>3114809</v>
          </cell>
          <cell r="G24">
            <v>1733000</v>
          </cell>
          <cell r="H24">
            <v>1381809</v>
          </cell>
        </row>
        <row r="25">
          <cell r="A25">
            <v>23</v>
          </cell>
          <cell r="B25" t="str">
            <v>Deferred</v>
          </cell>
          <cell r="C25">
            <v>-153632</v>
          </cell>
          <cell r="D25">
            <v>0</v>
          </cell>
          <cell r="E25">
            <v>-153632</v>
          </cell>
          <cell r="F25">
            <v>-947355</v>
          </cell>
          <cell r="G25">
            <v>0</v>
          </cell>
          <cell r="H25">
            <v>-947355</v>
          </cell>
        </row>
        <row r="26">
          <cell r="A26">
            <v>30</v>
          </cell>
        </row>
        <row r="27">
          <cell r="A27">
            <v>24</v>
          </cell>
          <cell r="B27" t="str">
            <v>Provision for income taxes</v>
          </cell>
          <cell r="C27">
            <v>9684</v>
          </cell>
          <cell r="D27">
            <v>529000</v>
          </cell>
          <cell r="E27">
            <v>-519316</v>
          </cell>
          <cell r="F27">
            <v>2167454</v>
          </cell>
          <cell r="G27">
            <v>1733000</v>
          </cell>
          <cell r="H27">
            <v>434454</v>
          </cell>
        </row>
        <row r="28">
          <cell r="A28">
            <v>25</v>
          </cell>
          <cell r="B28" t="str">
            <v>Net Income before Extraordinary Items</v>
          </cell>
          <cell r="C28">
            <v>-1018260.23</v>
          </cell>
          <cell r="D28">
            <v>-1347259.41</v>
          </cell>
          <cell r="E28">
            <v>328999.18</v>
          </cell>
          <cell r="F28">
            <v>-7650516.5599999996</v>
          </cell>
          <cell r="G28">
            <v>-6042004.2000000002</v>
          </cell>
          <cell r="H28">
            <v>-1608512.36</v>
          </cell>
        </row>
        <row r="29">
          <cell r="A29">
            <v>27</v>
          </cell>
          <cell r="B29" t="str">
            <v>Net Income</v>
          </cell>
          <cell r="C29">
            <v>-1018260.23</v>
          </cell>
          <cell r="D29">
            <v>-1347259.41</v>
          </cell>
          <cell r="E29">
            <v>328999.18</v>
          </cell>
          <cell r="F29">
            <v>-7650516.5599999996</v>
          </cell>
          <cell r="G29">
            <v>-6042004.2000000002</v>
          </cell>
          <cell r="H29">
            <v>-1608512.36</v>
          </cell>
        </row>
        <row r="30">
          <cell r="A30">
            <v>28</v>
          </cell>
          <cell r="B30" t="str">
            <v>Over/underabsorption</v>
          </cell>
          <cell r="C30">
            <v>-1018260.23</v>
          </cell>
          <cell r="D30">
            <v>-1347259.41</v>
          </cell>
          <cell r="E30">
            <v>328999.18</v>
          </cell>
          <cell r="F30">
            <v>-7650516.5599999996</v>
          </cell>
          <cell r="G30">
            <v>-6042004.2000000002</v>
          </cell>
          <cell r="H30">
            <v>-1608512.36</v>
          </cell>
        </row>
      </sheetData>
      <sheetData sheetId="24" refreshError="1"/>
      <sheetData sheetId="25" refreshError="1"/>
      <sheetData sheetId="26" refreshError="1">
        <row r="10">
          <cell r="A10">
            <v>15</v>
          </cell>
        </row>
        <row r="11">
          <cell r="A11">
            <v>1</v>
          </cell>
          <cell r="B11" t="str">
            <v>Energy Sales</v>
          </cell>
          <cell r="C11">
            <v>-19720.68</v>
          </cell>
          <cell r="D11">
            <v>-75972</v>
          </cell>
          <cell r="E11">
            <v>56251.32</v>
          </cell>
          <cell r="F11">
            <v>-888357.78</v>
          </cell>
          <cell r="G11">
            <v>-912896</v>
          </cell>
          <cell r="H11">
            <v>24538.22</v>
          </cell>
        </row>
        <row r="12">
          <cell r="A12">
            <v>2</v>
          </cell>
          <cell r="B12" t="str">
            <v>Total Revenue</v>
          </cell>
          <cell r="C12">
            <v>-19720.68</v>
          </cell>
          <cell r="D12">
            <v>-75972</v>
          </cell>
          <cell r="E12">
            <v>56251.32</v>
          </cell>
          <cell r="F12">
            <v>-888357.78</v>
          </cell>
          <cell r="G12">
            <v>-912896</v>
          </cell>
          <cell r="H12">
            <v>24538.22</v>
          </cell>
        </row>
        <row r="13">
          <cell r="A13">
            <v>3</v>
          </cell>
          <cell r="B13" t="str">
            <v>Water Rights</v>
          </cell>
          <cell r="C13">
            <v>212.26</v>
          </cell>
          <cell r="D13">
            <v>0</v>
          </cell>
          <cell r="E13">
            <v>212.26</v>
          </cell>
          <cell r="F13">
            <v>14955.65</v>
          </cell>
          <cell r="G13">
            <v>0</v>
          </cell>
          <cell r="H13">
            <v>14955.65</v>
          </cell>
        </row>
        <row r="14">
          <cell r="A14">
            <v>4</v>
          </cell>
          <cell r="B14" t="str">
            <v>General</v>
          </cell>
          <cell r="C14">
            <v>52301.47</v>
          </cell>
          <cell r="D14">
            <v>31291.34</v>
          </cell>
          <cell r="E14">
            <v>21010.13</v>
          </cell>
          <cell r="F14">
            <v>328260.13</v>
          </cell>
          <cell r="G14">
            <v>220039.2</v>
          </cell>
          <cell r="H14">
            <v>108220.93</v>
          </cell>
        </row>
        <row r="15">
          <cell r="A15">
            <v>5</v>
          </cell>
          <cell r="B15" t="str">
            <v>Municipal &amp; other taxes</v>
          </cell>
          <cell r="C15">
            <v>3124</v>
          </cell>
          <cell r="D15">
            <v>14467.34</v>
          </cell>
          <cell r="E15">
            <v>-11343.34</v>
          </cell>
          <cell r="F15">
            <v>34002</v>
          </cell>
          <cell r="G15">
            <v>101271.38</v>
          </cell>
          <cell r="H15">
            <v>-67269.38</v>
          </cell>
        </row>
        <row r="16">
          <cell r="A16">
            <v>6</v>
          </cell>
          <cell r="B16" t="str">
            <v>Total Operating Expenses</v>
          </cell>
          <cell r="C16">
            <v>55637.73</v>
          </cell>
          <cell r="D16">
            <v>45758.68</v>
          </cell>
          <cell r="E16">
            <v>9879.0499999999993</v>
          </cell>
          <cell r="F16">
            <v>377217.78</v>
          </cell>
          <cell r="G16">
            <v>321310.58</v>
          </cell>
          <cell r="H16">
            <v>55907.199999999997</v>
          </cell>
        </row>
        <row r="17">
          <cell r="A17">
            <v>7</v>
          </cell>
          <cell r="B17" t="str">
            <v>Amortization</v>
          </cell>
          <cell r="C17">
            <v>23051.07</v>
          </cell>
          <cell r="D17">
            <v>10500</v>
          </cell>
          <cell r="E17">
            <v>12551.07</v>
          </cell>
          <cell r="F17">
            <v>192734.63</v>
          </cell>
          <cell r="G17">
            <v>73500</v>
          </cell>
          <cell r="H17">
            <v>119234.63</v>
          </cell>
        </row>
        <row r="18">
          <cell r="A18">
            <v>8</v>
          </cell>
          <cell r="B18" t="str">
            <v>Operating Income</v>
          </cell>
          <cell r="C18">
            <v>58968.12</v>
          </cell>
          <cell r="D18">
            <v>-19713.32</v>
          </cell>
          <cell r="E18">
            <v>78681.440000000002</v>
          </cell>
          <cell r="F18">
            <v>-318405.37</v>
          </cell>
          <cell r="G18">
            <v>-518085.42</v>
          </cell>
          <cell r="H18">
            <v>199680.05</v>
          </cell>
        </row>
        <row r="19">
          <cell r="A19">
            <v>18</v>
          </cell>
          <cell r="B19" t="str">
            <v>Interest on investments</v>
          </cell>
          <cell r="C19">
            <v>-627</v>
          </cell>
          <cell r="D19">
            <v>0</v>
          </cell>
          <cell r="E19">
            <v>-627</v>
          </cell>
          <cell r="F19">
            <v>-1316.39</v>
          </cell>
          <cell r="G19">
            <v>0</v>
          </cell>
          <cell r="H19">
            <v>-1316.39</v>
          </cell>
        </row>
        <row r="20">
          <cell r="A20">
            <v>19</v>
          </cell>
          <cell r="B20" t="str">
            <v>Total Other Income</v>
          </cell>
          <cell r="C20">
            <v>-627</v>
          </cell>
          <cell r="D20">
            <v>0</v>
          </cell>
          <cell r="E20">
            <v>-627</v>
          </cell>
          <cell r="F20">
            <v>-1316.39</v>
          </cell>
          <cell r="G20">
            <v>0</v>
          </cell>
          <cell r="H20">
            <v>-1316.39</v>
          </cell>
        </row>
        <row r="21">
          <cell r="A21">
            <v>16</v>
          </cell>
          <cell r="B21" t="str">
            <v>Loan Interest Expense</v>
          </cell>
          <cell r="C21">
            <v>13853.79</v>
          </cell>
          <cell r="D21">
            <v>13333.33</v>
          </cell>
          <cell r="E21">
            <v>520.46</v>
          </cell>
          <cell r="F21">
            <v>96976.53</v>
          </cell>
          <cell r="G21">
            <v>93333.33</v>
          </cell>
          <cell r="H21">
            <v>3643.2</v>
          </cell>
        </row>
        <row r="22">
          <cell r="A22">
            <v>17</v>
          </cell>
          <cell r="B22" t="str">
            <v>Total Other Income Deductions</v>
          </cell>
          <cell r="C22">
            <v>13853.79</v>
          </cell>
          <cell r="D22">
            <v>13333.33</v>
          </cell>
          <cell r="E22">
            <v>520.46</v>
          </cell>
          <cell r="F22">
            <v>96976.53</v>
          </cell>
          <cell r="G22">
            <v>93333.33</v>
          </cell>
          <cell r="H22">
            <v>3643.2</v>
          </cell>
        </row>
        <row r="23">
          <cell r="A23">
            <v>9</v>
          </cell>
          <cell r="B23" t="str">
            <v>Earnings before Income Taxes</v>
          </cell>
          <cell r="C23">
            <v>72194.91</v>
          </cell>
          <cell r="D23">
            <v>-6379.99</v>
          </cell>
          <cell r="E23">
            <v>78574.899999999994</v>
          </cell>
          <cell r="F23">
            <v>-222745.23</v>
          </cell>
          <cell r="G23">
            <v>-424752.09</v>
          </cell>
          <cell r="H23">
            <v>202006.86</v>
          </cell>
        </row>
        <row r="24">
          <cell r="A24">
            <v>10</v>
          </cell>
          <cell r="B24" t="str">
            <v>Current</v>
          </cell>
          <cell r="C24">
            <v>-25072</v>
          </cell>
          <cell r="D24">
            <v>2000</v>
          </cell>
          <cell r="E24">
            <v>-27072</v>
          </cell>
          <cell r="F24">
            <v>152446</v>
          </cell>
          <cell r="G24">
            <v>153000</v>
          </cell>
          <cell r="H24">
            <v>-554</v>
          </cell>
        </row>
        <row r="25">
          <cell r="A25">
            <v>11</v>
          </cell>
          <cell r="B25" t="str">
            <v>Deferred</v>
          </cell>
          <cell r="C25">
            <v>-544</v>
          </cell>
          <cell r="D25">
            <v>0</v>
          </cell>
          <cell r="E25">
            <v>-544</v>
          </cell>
          <cell r="F25">
            <v>-64395</v>
          </cell>
          <cell r="G25">
            <v>0</v>
          </cell>
          <cell r="H25">
            <v>-64395</v>
          </cell>
        </row>
        <row r="26">
          <cell r="A26">
            <v>12</v>
          </cell>
          <cell r="B26" t="str">
            <v>Provision for income taxes</v>
          </cell>
          <cell r="C26">
            <v>-25616</v>
          </cell>
          <cell r="D26">
            <v>2000</v>
          </cell>
          <cell r="E26">
            <v>-27616</v>
          </cell>
          <cell r="F26">
            <v>88051</v>
          </cell>
          <cell r="G26">
            <v>153000</v>
          </cell>
          <cell r="H26">
            <v>-64949</v>
          </cell>
        </row>
        <row r="27">
          <cell r="A27">
            <v>13</v>
          </cell>
          <cell r="B27" t="str">
            <v>Net Income before Extraordinary Items</v>
          </cell>
          <cell r="C27">
            <v>46578.91</v>
          </cell>
          <cell r="D27">
            <v>-4379.99</v>
          </cell>
          <cell r="E27">
            <v>50958.9</v>
          </cell>
          <cell r="F27">
            <v>-134694.23000000001</v>
          </cell>
          <cell r="G27">
            <v>-271752.09000000003</v>
          </cell>
          <cell r="H27">
            <v>137057.85999999999</v>
          </cell>
        </row>
        <row r="28">
          <cell r="A28">
            <v>14</v>
          </cell>
          <cell r="B28" t="str">
            <v>Net Income</v>
          </cell>
          <cell r="C28">
            <v>46578.91</v>
          </cell>
          <cell r="D28">
            <v>-4379.99</v>
          </cell>
          <cell r="E28">
            <v>50958.9</v>
          </cell>
          <cell r="F28">
            <v>-134694.23000000001</v>
          </cell>
          <cell r="G28">
            <v>-271752.09000000003</v>
          </cell>
          <cell r="H28">
            <v>137057.85999999999</v>
          </cell>
        </row>
        <row r="29">
          <cell r="B29" t="str">
            <v>Over/underabsorption</v>
          </cell>
          <cell r="C29">
            <v>46578.91</v>
          </cell>
          <cell r="D29">
            <v>-4379.99</v>
          </cell>
          <cell r="E29">
            <v>50958.9</v>
          </cell>
          <cell r="F29">
            <v>-134694.23000000001</v>
          </cell>
          <cell r="G29">
            <v>-271752.09000000003</v>
          </cell>
          <cell r="H29">
            <v>137057.85999999999</v>
          </cell>
        </row>
      </sheetData>
      <sheetData sheetId="27" refreshError="1">
        <row r="8">
          <cell r="B8" t="str">
            <v>Cost elements</v>
          </cell>
          <cell r="C8" t="str">
            <v xml:space="preserve"> Act. Cur.</v>
          </cell>
          <cell r="D8" t="str">
            <v xml:space="preserve"> Plan Cur.</v>
          </cell>
          <cell r="E8" t="str">
            <v xml:space="preserve"> Var. Cur.</v>
          </cell>
          <cell r="F8" t="str">
            <v xml:space="preserve">  Act. YTD</v>
          </cell>
          <cell r="G8" t="str">
            <v xml:space="preserve"> Plan YTD.</v>
          </cell>
          <cell r="H8" t="str">
            <v xml:space="preserve">  Var YTD.</v>
          </cell>
        </row>
        <row r="10">
          <cell r="A10">
            <v>1</v>
          </cell>
          <cell r="B10" t="str">
            <v>Other Revenue</v>
          </cell>
          <cell r="C10">
            <v>-67548.81</v>
          </cell>
          <cell r="D10">
            <v>-63261.94</v>
          </cell>
          <cell r="E10">
            <v>-4286.87</v>
          </cell>
          <cell r="F10">
            <v>-839010.36</v>
          </cell>
          <cell r="G10">
            <v>-789611.89</v>
          </cell>
          <cell r="H10">
            <v>-49398.47</v>
          </cell>
        </row>
        <row r="11">
          <cell r="A11">
            <v>2</v>
          </cell>
          <cell r="B11" t="str">
            <v>Energy Sales</v>
          </cell>
          <cell r="C11">
            <v>-172221.87</v>
          </cell>
          <cell r="D11">
            <v>-162912</v>
          </cell>
          <cell r="E11">
            <v>-9309.8700000000008</v>
          </cell>
          <cell r="F11">
            <v>-801825.18</v>
          </cell>
          <cell r="G11">
            <v>-760134</v>
          </cell>
          <cell r="H11">
            <v>-41691.18</v>
          </cell>
        </row>
        <row r="12">
          <cell r="A12">
            <v>3</v>
          </cell>
          <cell r="B12" t="str">
            <v>less Purchased Power</v>
          </cell>
          <cell r="C12">
            <v>165850.10999999999</v>
          </cell>
          <cell r="D12">
            <v>154700</v>
          </cell>
          <cell r="E12">
            <v>11150.11</v>
          </cell>
          <cell r="F12">
            <v>1217378.5900000001</v>
          </cell>
          <cell r="G12">
            <v>1339975</v>
          </cell>
          <cell r="H12">
            <v>-122596.41</v>
          </cell>
        </row>
        <row r="13">
          <cell r="A13">
            <v>4</v>
          </cell>
          <cell r="B13" t="str">
            <v>Total Revenue</v>
          </cell>
          <cell r="C13">
            <v>-73920.570000000007</v>
          </cell>
          <cell r="D13">
            <v>-71473.94</v>
          </cell>
          <cell r="E13">
            <v>-2446.63</v>
          </cell>
          <cell r="F13">
            <v>-423456.95</v>
          </cell>
          <cell r="G13">
            <v>-209770.89</v>
          </cell>
          <cell r="H13">
            <v>-213686.06</v>
          </cell>
        </row>
        <row r="14">
          <cell r="A14">
            <v>5</v>
          </cell>
          <cell r="B14" t="str">
            <v>General</v>
          </cell>
          <cell r="C14">
            <v>14709.04</v>
          </cell>
          <cell r="D14">
            <v>19164.099999999999</v>
          </cell>
          <cell r="E14">
            <v>-4455.0600000000004</v>
          </cell>
          <cell r="F14">
            <v>104329.75</v>
          </cell>
          <cell r="G14">
            <v>134149.06</v>
          </cell>
          <cell r="H14">
            <v>-29819.31</v>
          </cell>
        </row>
        <row r="15">
          <cell r="A15">
            <v>6</v>
          </cell>
          <cell r="B15" t="str">
            <v>Municipal &amp; other taxes</v>
          </cell>
          <cell r="C15">
            <v>7400</v>
          </cell>
          <cell r="D15">
            <v>0</v>
          </cell>
          <cell r="E15">
            <v>7400</v>
          </cell>
          <cell r="F15">
            <v>51800</v>
          </cell>
          <cell r="G15">
            <v>0</v>
          </cell>
          <cell r="H15">
            <v>51800</v>
          </cell>
        </row>
        <row r="16">
          <cell r="A16">
            <v>7</v>
          </cell>
          <cell r="B16" t="str">
            <v>Total Operating Expenses</v>
          </cell>
          <cell r="C16">
            <v>22109.040000000001</v>
          </cell>
          <cell r="D16">
            <v>19164.099999999999</v>
          </cell>
          <cell r="E16">
            <v>2944.94</v>
          </cell>
          <cell r="F16">
            <v>156129.75</v>
          </cell>
          <cell r="G16">
            <v>134149.06</v>
          </cell>
          <cell r="H16">
            <v>21980.69</v>
          </cell>
        </row>
        <row r="17">
          <cell r="A17">
            <v>8</v>
          </cell>
          <cell r="B17" t="str">
            <v>Amortization</v>
          </cell>
          <cell r="C17">
            <v>44837.63</v>
          </cell>
          <cell r="D17">
            <v>43000</v>
          </cell>
          <cell r="E17">
            <v>1837.63</v>
          </cell>
          <cell r="F17">
            <v>311749.42</v>
          </cell>
          <cell r="G17">
            <v>301000</v>
          </cell>
          <cell r="H17">
            <v>10749.42</v>
          </cell>
        </row>
        <row r="18">
          <cell r="A18">
            <v>9</v>
          </cell>
          <cell r="B18" t="str">
            <v>Operating Income</v>
          </cell>
          <cell r="C18">
            <v>-6973.9</v>
          </cell>
          <cell r="D18">
            <v>-9309.84</v>
          </cell>
          <cell r="E18">
            <v>2335.94</v>
          </cell>
          <cell r="F18">
            <v>44422.22</v>
          </cell>
          <cell r="G18">
            <v>225378.17</v>
          </cell>
          <cell r="H18">
            <v>-180955.95</v>
          </cell>
        </row>
        <row r="19">
          <cell r="A19">
            <v>11</v>
          </cell>
          <cell r="B19" t="str">
            <v>Interest on investments</v>
          </cell>
          <cell r="C19">
            <v>-5873</v>
          </cell>
          <cell r="D19">
            <v>0</v>
          </cell>
          <cell r="E19">
            <v>-5873</v>
          </cell>
          <cell r="F19">
            <v>-41584.15</v>
          </cell>
          <cell r="G19">
            <v>0</v>
          </cell>
          <cell r="H19">
            <v>-41584.15</v>
          </cell>
        </row>
        <row r="20">
          <cell r="A20">
            <v>12</v>
          </cell>
          <cell r="B20" t="str">
            <v>Total Other Income</v>
          </cell>
          <cell r="C20">
            <v>-5873</v>
          </cell>
          <cell r="D20">
            <v>0</v>
          </cell>
          <cell r="E20">
            <v>-5873</v>
          </cell>
          <cell r="F20">
            <v>-41584.15</v>
          </cell>
          <cell r="G20">
            <v>0</v>
          </cell>
          <cell r="H20">
            <v>-41584.15</v>
          </cell>
        </row>
        <row r="21">
          <cell r="A21">
            <v>19</v>
          </cell>
        </row>
        <row r="22">
          <cell r="A22">
            <v>20</v>
          </cell>
        </row>
        <row r="23">
          <cell r="A23">
            <v>13</v>
          </cell>
          <cell r="B23" t="str">
            <v>Earnings before Income Taxes</v>
          </cell>
          <cell r="C23">
            <v>-12846.9</v>
          </cell>
          <cell r="D23">
            <v>-9309.84</v>
          </cell>
          <cell r="E23">
            <v>-3537.06</v>
          </cell>
          <cell r="F23">
            <v>2838.07</v>
          </cell>
          <cell r="G23">
            <v>225378.17</v>
          </cell>
          <cell r="H23">
            <v>-222540.1</v>
          </cell>
        </row>
        <row r="24">
          <cell r="A24">
            <v>14</v>
          </cell>
          <cell r="B24" t="str">
            <v>Current</v>
          </cell>
          <cell r="C24">
            <v>0</v>
          </cell>
          <cell r="D24">
            <v>3000</v>
          </cell>
          <cell r="E24">
            <v>-3000</v>
          </cell>
          <cell r="F24">
            <v>0</v>
          </cell>
          <cell r="G24">
            <v>-84000</v>
          </cell>
          <cell r="H24">
            <v>84000</v>
          </cell>
        </row>
        <row r="25">
          <cell r="A25">
            <v>15</v>
          </cell>
          <cell r="B25" t="str">
            <v>Provision for income taxes</v>
          </cell>
          <cell r="C25">
            <v>0</v>
          </cell>
          <cell r="D25">
            <v>3000</v>
          </cell>
          <cell r="E25">
            <v>-3000</v>
          </cell>
          <cell r="F25">
            <v>0</v>
          </cell>
          <cell r="G25">
            <v>-84000</v>
          </cell>
          <cell r="H25">
            <v>84000</v>
          </cell>
        </row>
        <row r="26">
          <cell r="A26">
            <v>16</v>
          </cell>
          <cell r="B26" t="str">
            <v>Net Income before Extraordinary Items</v>
          </cell>
          <cell r="C26">
            <v>-12846.9</v>
          </cell>
          <cell r="D26">
            <v>-6309.84</v>
          </cell>
          <cell r="E26">
            <v>-6537.06</v>
          </cell>
          <cell r="F26">
            <v>2838.07</v>
          </cell>
          <cell r="G26">
            <v>141378.17000000001</v>
          </cell>
          <cell r="H26">
            <v>-138540.1</v>
          </cell>
        </row>
        <row r="27">
          <cell r="A27">
            <v>17</v>
          </cell>
          <cell r="B27" t="str">
            <v>Net Income</v>
          </cell>
          <cell r="C27">
            <v>-12846.9</v>
          </cell>
          <cell r="D27">
            <v>-6309.84</v>
          </cell>
          <cell r="E27">
            <v>-6537.06</v>
          </cell>
          <cell r="F27">
            <v>2838.07</v>
          </cell>
          <cell r="G27">
            <v>141378.17000000001</v>
          </cell>
          <cell r="H27">
            <v>-138540.1</v>
          </cell>
        </row>
        <row r="28">
          <cell r="A28">
            <v>18</v>
          </cell>
          <cell r="B28" t="str">
            <v>Over/underabsorption</v>
          </cell>
          <cell r="C28">
            <v>-12846.9</v>
          </cell>
          <cell r="D28">
            <v>-6309.84</v>
          </cell>
          <cell r="E28">
            <v>-6537.06</v>
          </cell>
          <cell r="F28">
            <v>2838.07</v>
          </cell>
          <cell r="G28">
            <v>141378.17000000001</v>
          </cell>
          <cell r="H28">
            <v>-138540.1</v>
          </cell>
        </row>
      </sheetData>
      <sheetData sheetId="28" refreshError="1"/>
      <sheetData sheetId="29" refreshError="1"/>
      <sheetData sheetId="30" refreshError="1"/>
      <sheetData sheetId="31" refreshError="1"/>
      <sheetData sheetId="3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ghlights"/>
      <sheetName val="BS (non-cons.)"/>
      <sheetName val="P&amp;L (non-cons.)"/>
      <sheetName val="Ret.Earnings "/>
      <sheetName val="SCFP (non-cons.)"/>
      <sheetName val="BS - Cowley Ridge"/>
      <sheetName val="P&amp;L - Cowley Ridge"/>
      <sheetName val="BS (cons.)"/>
      <sheetName val="Energy Sold - MWh"/>
      <sheetName val="Energy Sold - $"/>
      <sheetName val="Comparative P&amp;L (non-cons.)"/>
      <sheetName val="97YREND"/>
      <sheetName val="Import PL-CDH"/>
      <sheetName val="Import PL-GG"/>
      <sheetName val="Import PL - FO"/>
      <sheetName val="June FS"/>
    </sheetNames>
    <sheetDataSet>
      <sheetData sheetId="0"/>
      <sheetData sheetId="1"/>
      <sheetData sheetId="2"/>
      <sheetData sheetId="3"/>
      <sheetData sheetId="4"/>
      <sheetData sheetId="5"/>
      <sheetData sheetId="6"/>
      <sheetData sheetId="7"/>
      <sheetData sheetId="8"/>
      <sheetData sheetId="9"/>
      <sheetData sheetId="10" refreshError="1">
        <row r="8">
          <cell r="E8" t="str">
            <v xml:space="preserve"> </v>
          </cell>
          <cell r="F8" t="str">
            <v xml:space="preserve"> </v>
          </cell>
          <cell r="G8">
            <v>0</v>
          </cell>
          <cell r="H8">
            <v>0</v>
          </cell>
          <cell r="I8">
            <v>0</v>
          </cell>
          <cell r="J8" t="str">
            <v xml:space="preserve"> </v>
          </cell>
        </row>
        <row r="9">
          <cell r="D9" t="str">
            <v>CURRENT QUARTER</v>
          </cell>
          <cell r="E9" t="str">
            <v>ANNUAL</v>
          </cell>
          <cell r="F9">
            <v>0</v>
          </cell>
          <cell r="G9">
            <v>0</v>
          </cell>
          <cell r="H9">
            <v>0</v>
          </cell>
          <cell r="I9" t="str">
            <v>ANNUAL</v>
          </cell>
        </row>
        <row r="11">
          <cell r="D11" t="str">
            <v>Actual</v>
          </cell>
          <cell r="E11" t="str">
            <v>Plan</v>
          </cell>
          <cell r="F11" t="str">
            <v>Actual</v>
          </cell>
          <cell r="G11" t="str">
            <v>Actual</v>
          </cell>
          <cell r="H11" t="str">
            <v>Plan</v>
          </cell>
          <cell r="I11" t="str">
            <v>Actual</v>
          </cell>
          <cell r="J11" t="str">
            <v>Plan</v>
          </cell>
          <cell r="K11" t="str">
            <v>Actual</v>
          </cell>
        </row>
        <row r="12">
          <cell r="D12">
            <v>1997</v>
          </cell>
          <cell r="E12">
            <v>1997</v>
          </cell>
          <cell r="F12">
            <v>1996</v>
          </cell>
          <cell r="G12">
            <v>1997</v>
          </cell>
          <cell r="H12">
            <v>1997</v>
          </cell>
          <cell r="I12">
            <v>1997</v>
          </cell>
          <cell r="J12">
            <v>1997</v>
          </cell>
          <cell r="K12">
            <v>1996</v>
          </cell>
        </row>
        <row r="14">
          <cell r="B14" t="str">
            <v>Revenue</v>
          </cell>
          <cell r="C14">
            <v>9007</v>
          </cell>
          <cell r="D14">
            <v>9007</v>
          </cell>
          <cell r="E14">
            <v>7894</v>
          </cell>
          <cell r="F14">
            <v>7973</v>
          </cell>
          <cell r="G14">
            <v>30946</v>
          </cell>
          <cell r="H14">
            <v>31160</v>
          </cell>
          <cell r="I14">
            <v>32966</v>
          </cell>
          <cell r="J14">
            <v>30946</v>
          </cell>
          <cell r="K14">
            <v>31160</v>
          </cell>
        </row>
        <row r="16">
          <cell r="B16" t="str">
            <v>Operating Expenses</v>
          </cell>
        </row>
        <row r="17">
          <cell r="B17" t="str">
            <v xml:space="preserve">   Production</v>
          </cell>
          <cell r="C17">
            <v>1294</v>
          </cell>
          <cell r="D17">
            <v>1294</v>
          </cell>
          <cell r="E17">
            <v>983</v>
          </cell>
          <cell r="F17">
            <v>967</v>
          </cell>
          <cell r="G17">
            <v>4203</v>
          </cell>
          <cell r="H17">
            <v>3782</v>
          </cell>
          <cell r="I17">
            <v>4490</v>
          </cell>
          <cell r="J17">
            <v>4203</v>
          </cell>
          <cell r="K17">
            <v>3782</v>
          </cell>
        </row>
        <row r="18">
          <cell r="B18" t="str">
            <v xml:space="preserve">   Wheeling</v>
          </cell>
          <cell r="C18">
            <v>411</v>
          </cell>
          <cell r="D18">
            <v>411</v>
          </cell>
          <cell r="E18">
            <v>397</v>
          </cell>
          <cell r="F18">
            <v>385</v>
          </cell>
          <cell r="G18">
            <v>1570</v>
          </cell>
          <cell r="H18">
            <v>1557</v>
          </cell>
          <cell r="I18">
            <v>1591</v>
          </cell>
          <cell r="J18">
            <v>1570</v>
          </cell>
          <cell r="K18">
            <v>1557</v>
          </cell>
        </row>
        <row r="19">
          <cell r="B19" t="str">
            <v xml:space="preserve">   Transmission and distribution</v>
          </cell>
          <cell r="C19">
            <v>621</v>
          </cell>
          <cell r="D19">
            <v>621</v>
          </cell>
          <cell r="E19">
            <v>578</v>
          </cell>
          <cell r="F19">
            <v>530.63000000000011</v>
          </cell>
          <cell r="G19">
            <v>2532</v>
          </cell>
          <cell r="H19">
            <v>2191.63</v>
          </cell>
          <cell r="I19">
            <v>2342</v>
          </cell>
          <cell r="J19">
            <v>2532</v>
          </cell>
          <cell r="K19">
            <v>2191.63</v>
          </cell>
        </row>
        <row r="20">
          <cell r="B20" t="str">
            <v xml:space="preserve">   General</v>
          </cell>
          <cell r="C20">
            <v>1232</v>
          </cell>
          <cell r="D20">
            <v>1232</v>
          </cell>
          <cell r="E20">
            <v>729</v>
          </cell>
          <cell r="F20">
            <v>838</v>
          </cell>
          <cell r="G20">
            <v>2833</v>
          </cell>
          <cell r="H20">
            <v>3234</v>
          </cell>
          <cell r="I20">
            <v>3015</v>
          </cell>
          <cell r="J20">
            <v>2833</v>
          </cell>
          <cell r="K20">
            <v>3234</v>
          </cell>
        </row>
        <row r="21">
          <cell r="B21" t="str">
            <v xml:space="preserve">   Taxes other than income tax</v>
          </cell>
          <cell r="C21">
            <v>733</v>
          </cell>
          <cell r="D21">
            <v>733</v>
          </cell>
          <cell r="E21">
            <v>652</v>
          </cell>
          <cell r="F21">
            <v>757</v>
          </cell>
          <cell r="G21">
            <v>2610</v>
          </cell>
          <cell r="H21">
            <v>2872</v>
          </cell>
          <cell r="I21">
            <v>2696</v>
          </cell>
          <cell r="J21">
            <v>2610</v>
          </cell>
          <cell r="K21">
            <v>2872</v>
          </cell>
        </row>
        <row r="22">
          <cell r="D22">
            <v>4291</v>
          </cell>
          <cell r="E22">
            <v>3339</v>
          </cell>
          <cell r="F22">
            <v>3477.63</v>
          </cell>
          <cell r="G22">
            <v>14134</v>
          </cell>
          <cell r="H22">
            <v>13748</v>
          </cell>
          <cell r="I22">
            <v>14134</v>
          </cell>
          <cell r="J22">
            <v>13748</v>
          </cell>
          <cell r="K22">
            <v>13636.630000000001</v>
          </cell>
        </row>
        <row r="24">
          <cell r="B24" t="str">
            <v xml:space="preserve">   Depreciation</v>
          </cell>
          <cell r="C24">
            <v>232</v>
          </cell>
          <cell r="D24">
            <v>232</v>
          </cell>
          <cell r="E24">
            <v>239</v>
          </cell>
          <cell r="F24">
            <v>235</v>
          </cell>
          <cell r="G24">
            <v>954</v>
          </cell>
          <cell r="H24">
            <v>913</v>
          </cell>
          <cell r="I24">
            <v>928</v>
          </cell>
          <cell r="J24">
            <v>954</v>
          </cell>
          <cell r="K24">
            <v>913</v>
          </cell>
        </row>
        <row r="26">
          <cell r="B26" t="str">
            <v>Operating Income</v>
          </cell>
          <cell r="C26">
            <v>4484</v>
          </cell>
          <cell r="D26">
            <v>4484</v>
          </cell>
          <cell r="E26">
            <v>4316</v>
          </cell>
          <cell r="F26">
            <v>4260.37</v>
          </cell>
          <cell r="G26">
            <v>16244</v>
          </cell>
          <cell r="H26">
            <v>16610.37</v>
          </cell>
          <cell r="I26">
            <v>17904</v>
          </cell>
          <cell r="J26">
            <v>16244</v>
          </cell>
          <cell r="K26">
            <v>16610.37</v>
          </cell>
        </row>
        <row r="28">
          <cell r="B28" t="str">
            <v xml:space="preserve">   Other income and deductions</v>
          </cell>
          <cell r="C28">
            <v>-515</v>
          </cell>
          <cell r="D28">
            <v>-515</v>
          </cell>
          <cell r="E28">
            <v>-13</v>
          </cell>
          <cell r="F28">
            <v>229</v>
          </cell>
          <cell r="G28">
            <v>-53</v>
          </cell>
          <cell r="H28">
            <v>-994</v>
          </cell>
          <cell r="I28">
            <v>-786</v>
          </cell>
          <cell r="J28">
            <v>-53</v>
          </cell>
          <cell r="K28">
            <v>-994</v>
          </cell>
        </row>
        <row r="29">
          <cell r="B29" t="str">
            <v xml:space="preserve">   Interest expense</v>
          </cell>
          <cell r="C29">
            <v>594</v>
          </cell>
          <cell r="D29">
            <v>594</v>
          </cell>
          <cell r="E29">
            <v>577</v>
          </cell>
          <cell r="F29">
            <v>493</v>
          </cell>
          <cell r="G29">
            <v>2307</v>
          </cell>
          <cell r="H29">
            <v>493</v>
          </cell>
          <cell r="I29">
            <v>2349</v>
          </cell>
          <cell r="J29">
            <v>2307</v>
          </cell>
          <cell r="K29">
            <v>493</v>
          </cell>
        </row>
        <row r="31">
          <cell r="B31" t="str">
            <v>Earnings before Income Taxes</v>
          </cell>
          <cell r="C31">
            <v>4405</v>
          </cell>
          <cell r="D31">
            <v>4405</v>
          </cell>
          <cell r="E31">
            <v>3752</v>
          </cell>
          <cell r="F31">
            <v>3538.37</v>
          </cell>
          <cell r="G31">
            <v>13990</v>
          </cell>
          <cell r="H31">
            <v>17111.37</v>
          </cell>
          <cell r="I31">
            <v>16341</v>
          </cell>
          <cell r="J31">
            <v>13990</v>
          </cell>
          <cell r="K31">
            <v>17111.37</v>
          </cell>
        </row>
        <row r="33">
          <cell r="B33" t="str">
            <v>Provision for Income Taxes</v>
          </cell>
        </row>
        <row r="34">
          <cell r="B34" t="str">
            <v xml:space="preserve">   Current</v>
          </cell>
          <cell r="C34">
            <v>1680.58</v>
          </cell>
          <cell r="D34">
            <v>1680.58</v>
          </cell>
          <cell r="E34">
            <v>1673</v>
          </cell>
          <cell r="F34">
            <v>593</v>
          </cell>
          <cell r="G34">
            <v>6240</v>
          </cell>
          <cell r="H34">
            <v>6542</v>
          </cell>
          <cell r="I34">
            <v>6832.58</v>
          </cell>
          <cell r="J34">
            <v>6240</v>
          </cell>
          <cell r="K34">
            <v>6542</v>
          </cell>
        </row>
        <row r="35">
          <cell r="B35" t="str">
            <v xml:space="preserve">   Deferred</v>
          </cell>
          <cell r="C35">
            <v>98</v>
          </cell>
          <cell r="D35">
            <v>98</v>
          </cell>
          <cell r="E35">
            <v>0</v>
          </cell>
          <cell r="F35">
            <v>1176</v>
          </cell>
          <cell r="G35">
            <v>0</v>
          </cell>
          <cell r="H35">
            <v>1176</v>
          </cell>
          <cell r="I35">
            <v>300</v>
          </cell>
          <cell r="J35">
            <v>0</v>
          </cell>
          <cell r="K35">
            <v>1176</v>
          </cell>
        </row>
        <row r="36">
          <cell r="B36" t="str">
            <v xml:space="preserve"> </v>
          </cell>
          <cell r="C36">
            <v>1778.58</v>
          </cell>
          <cell r="D36">
            <v>1778.58</v>
          </cell>
          <cell r="E36">
            <v>1673</v>
          </cell>
          <cell r="F36">
            <v>1769</v>
          </cell>
          <cell r="G36">
            <v>6240</v>
          </cell>
          <cell r="H36">
            <v>7718</v>
          </cell>
          <cell r="I36">
            <v>7132.58</v>
          </cell>
          <cell r="J36">
            <v>6240</v>
          </cell>
          <cell r="K36">
            <v>7718</v>
          </cell>
        </row>
        <row r="38">
          <cell r="B38" t="str">
            <v>Net Income</v>
          </cell>
          <cell r="C38">
            <v>2626.42</v>
          </cell>
          <cell r="D38">
            <v>2626.42</v>
          </cell>
          <cell r="E38">
            <v>2079</v>
          </cell>
          <cell r="F38">
            <v>1769.37</v>
          </cell>
          <cell r="G38">
            <v>7750</v>
          </cell>
          <cell r="H38">
            <v>9393.369999999999</v>
          </cell>
          <cell r="I38">
            <v>9208.42</v>
          </cell>
          <cell r="J38">
            <v>7750</v>
          </cell>
          <cell r="K38">
            <v>9393.369999999999</v>
          </cell>
        </row>
      </sheetData>
      <sheetData sheetId="11" refreshError="1"/>
      <sheetData sheetId="12" refreshError="1"/>
      <sheetData sheetId="13" refreshError="1"/>
      <sheetData sheetId="14" refreshError="1"/>
      <sheetData sheetId="15"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nwall Electric"/>
      <sheetName val="Cover Page"/>
      <sheetName val="Highlights (cons.)"/>
      <sheetName val="CNP Ltd. P&amp;L (consolidated)"/>
      <sheetName val="CNP Ltd. SCF (consolidated)"/>
      <sheetName val="CNP Ltd. BS (consolidated)"/>
      <sheetName val="CNP Ltd - P&amp;L(non-consolidated)"/>
      <sheetName val="CNP Ltd SCFP (non-consolidated)"/>
      <sheetName val="CNP Ltd - BS (non-consolidated)"/>
      <sheetName val="CNP Inc. - P&amp;L"/>
      <sheetName val="CNP Inc. - SCFP"/>
      <sheetName val="Appendices"/>
      <sheetName val="Energy Sold  -  MWh"/>
      <sheetName val="Energy Sold - $"/>
      <sheetName val="Quality Service Report"/>
      <sheetName val="Energy Sold-MWh (old by class)"/>
      <sheetName val="Module1"/>
      <sheetName val="Energy Sold  -  MWh - by class"/>
      <sheetName val="Energy Sold - $ (old by class)"/>
      <sheetName val="Energy Sold - $ - by class"/>
      <sheetName val="CNP P&amp;L(consolidated)-Variance"/>
      <sheetName val="Energy Sold - Grouping"/>
      <sheetName val="Budget 2002 - CNP LTD."/>
      <sheetName val="Budget 2002 - CNP INC."/>
      <sheetName val="Current T&amp;D Asset Summary"/>
      <sheetName val="Energy Sold - $Variance"/>
      <sheetName val="CNP Ltd. P&amp;L (cons) PWC Groups"/>
      <sheetName val="Budget 2002 - CNP CONSOLIDATED"/>
      <sheetName val="Rev.Grouping by Rev.Type"/>
      <sheetName val="DATA"/>
      <sheetName val="CNE Inc Cover Page"/>
      <sheetName val="CNE Inc Balance Sheet"/>
      <sheetName val="Rev.Grouping by Cust.Class"/>
      <sheetName val="Consolidation Eliminations"/>
      <sheetName val="Accounts Receivable &amp; Payable"/>
      <sheetName val="October 2002 Worksheets"/>
      <sheetName val="CNP Inc. T&amp;D - BS"/>
      <sheetName val="CNP Inc. - BS"/>
      <sheetName val="2002 - October - Monthly"/>
      <sheetName val="Comparative P&amp;L (non-cons.)"/>
    </sheetNames>
    <sheetDataSet>
      <sheetData sheetId="0" refreshError="1"/>
      <sheetData sheetId="1" refreshError="1"/>
      <sheetData sheetId="2" refreshError="1"/>
      <sheetData sheetId="3" refreshError="1">
        <row r="9">
          <cell r="E9" t="str">
            <v xml:space="preserve"> </v>
          </cell>
          <cell r="F9" t="str">
            <v xml:space="preserve"> </v>
          </cell>
          <cell r="K9" t="str">
            <v xml:space="preserve"> </v>
          </cell>
        </row>
        <row r="10">
          <cell r="D10" t="str">
            <v>CURRENT MONTH</v>
          </cell>
          <cell r="E10" t="str">
            <v>YEAR TO DATE</v>
          </cell>
          <cell r="I10" t="str">
            <v>YEAR TO DATE</v>
          </cell>
        </row>
        <row r="12">
          <cell r="D12" t="str">
            <v>Actual</v>
          </cell>
          <cell r="E12" t="str">
            <v>Plan</v>
          </cell>
          <cell r="F12" t="str">
            <v>Actual</v>
          </cell>
          <cell r="G12" t="str">
            <v>Actual</v>
          </cell>
          <cell r="H12" t="str">
            <v>Fortis %</v>
          </cell>
          <cell r="I12" t="str">
            <v>Actual</v>
          </cell>
          <cell r="J12" t="str">
            <v>Fortis %</v>
          </cell>
          <cell r="K12" t="str">
            <v>Plan</v>
          </cell>
          <cell r="L12" t="str">
            <v>Actual</v>
          </cell>
        </row>
        <row r="13">
          <cell r="D13">
            <v>2002</v>
          </cell>
          <cell r="E13">
            <v>2002</v>
          </cell>
          <cell r="F13">
            <v>2001</v>
          </cell>
          <cell r="G13">
            <v>2002</v>
          </cell>
          <cell r="H13">
            <v>2002</v>
          </cell>
          <cell r="I13">
            <v>2002</v>
          </cell>
          <cell r="J13">
            <v>2002</v>
          </cell>
          <cell r="K13">
            <v>2002</v>
          </cell>
          <cell r="L13">
            <v>2001</v>
          </cell>
        </row>
        <row r="15">
          <cell r="B15" t="str">
            <v>Revenue</v>
          </cell>
          <cell r="C15">
            <v>6451.0916979999975</v>
          </cell>
          <cell r="D15">
            <v>6451.0916979999975</v>
          </cell>
          <cell r="E15">
            <v>5171</v>
          </cell>
          <cell r="F15">
            <v>3052.4592100000045</v>
          </cell>
          <cell r="G15">
            <v>47330.473445704658</v>
          </cell>
          <cell r="H15">
            <v>53588</v>
          </cell>
          <cell r="I15">
            <v>58532.651817745507</v>
          </cell>
          <cell r="J15">
            <v>47330.473445704658</v>
          </cell>
          <cell r="K15">
            <v>53588</v>
          </cell>
          <cell r="L15">
            <v>33546.141160000006</v>
          </cell>
        </row>
        <row r="17">
          <cell r="B17" t="str">
            <v>Operating expenses</v>
          </cell>
        </row>
        <row r="18">
          <cell r="B18" t="str">
            <v xml:space="preserve">   Purchased power</v>
          </cell>
          <cell r="C18">
            <v>2112.4324800000031</v>
          </cell>
          <cell r="D18">
            <v>2112.4324800000031</v>
          </cell>
          <cell r="E18">
            <v>1970</v>
          </cell>
          <cell r="F18">
            <v>0</v>
          </cell>
          <cell r="G18">
            <v>18516.631110000002</v>
          </cell>
          <cell r="H18">
            <v>19217</v>
          </cell>
          <cell r="I18">
            <v>20583.719510000003</v>
          </cell>
          <cell r="J18">
            <v>18516.631110000002</v>
          </cell>
          <cell r="K18">
            <v>19217</v>
          </cell>
          <cell r="L18">
            <v>0</v>
          </cell>
        </row>
        <row r="19">
          <cell r="B19" t="str">
            <v xml:space="preserve">   Production</v>
          </cell>
          <cell r="C19">
            <v>127.77606000000014</v>
          </cell>
          <cell r="D19">
            <v>127.77606000000014</v>
          </cell>
          <cell r="E19">
            <v>149</v>
          </cell>
          <cell r="F19">
            <v>143.85367999999971</v>
          </cell>
          <cell r="G19">
            <v>849.03355500000021</v>
          </cell>
          <cell r="H19">
            <v>1490</v>
          </cell>
          <cell r="I19">
            <v>1231.0879100000002</v>
          </cell>
          <cell r="J19">
            <v>849.03355500000021</v>
          </cell>
          <cell r="K19">
            <v>1490</v>
          </cell>
          <cell r="L19">
            <v>1574.3718999999999</v>
          </cell>
        </row>
        <row r="20">
          <cell r="B20" t="str">
            <v xml:space="preserve">   Water rights</v>
          </cell>
          <cell r="C20">
            <v>389.48782999999958</v>
          </cell>
          <cell r="D20">
            <v>389.48782999999958</v>
          </cell>
          <cell r="E20">
            <v>280</v>
          </cell>
          <cell r="F20">
            <v>315.48693000000003</v>
          </cell>
          <cell r="G20">
            <v>2616.2535149999999</v>
          </cell>
          <cell r="H20">
            <v>3228</v>
          </cell>
          <cell r="I20">
            <v>3281.5432799999999</v>
          </cell>
          <cell r="J20">
            <v>2616.2535149999999</v>
          </cell>
          <cell r="K20">
            <v>3228</v>
          </cell>
          <cell r="L20">
            <v>3649.1342</v>
          </cell>
        </row>
        <row r="21">
          <cell r="B21" t="str">
            <v xml:space="preserve">   Wheeling</v>
          </cell>
          <cell r="C21">
            <v>0</v>
          </cell>
          <cell r="D21">
            <v>0</v>
          </cell>
          <cell r="E21">
            <v>0</v>
          </cell>
          <cell r="F21">
            <v>128.71652000000017</v>
          </cell>
          <cell r="G21">
            <v>266.217265</v>
          </cell>
          <cell r="H21">
            <v>517</v>
          </cell>
          <cell r="I21">
            <v>532.43453</v>
          </cell>
          <cell r="J21">
            <v>266.217265</v>
          </cell>
          <cell r="K21">
            <v>517</v>
          </cell>
          <cell r="L21">
            <v>1337.8700200000001</v>
          </cell>
        </row>
        <row r="22">
          <cell r="B22" t="str">
            <v xml:space="preserve">   Transmission </v>
          </cell>
          <cell r="C22">
            <v>28.839680000000016</v>
          </cell>
          <cell r="D22">
            <v>28.839680000000016</v>
          </cell>
          <cell r="E22">
            <v>26</v>
          </cell>
          <cell r="F22">
            <v>11.649529999999999</v>
          </cell>
          <cell r="G22">
            <v>152.67755500000004</v>
          </cell>
          <cell r="H22">
            <v>260</v>
          </cell>
          <cell r="I22">
            <v>214.21321000000003</v>
          </cell>
          <cell r="J22">
            <v>152.67755500000004</v>
          </cell>
          <cell r="K22">
            <v>260</v>
          </cell>
          <cell r="L22">
            <v>86.087860000000006</v>
          </cell>
        </row>
        <row r="23">
          <cell r="B23" t="str">
            <v xml:space="preserve">   Distribution</v>
          </cell>
          <cell r="C23">
            <v>227.78003999999987</v>
          </cell>
          <cell r="D23">
            <v>227.78003999999987</v>
          </cell>
          <cell r="E23">
            <v>192</v>
          </cell>
          <cell r="F23">
            <v>189.29049999999995</v>
          </cell>
          <cell r="G23">
            <v>1420.3843899999997</v>
          </cell>
          <cell r="H23">
            <v>1910</v>
          </cell>
          <cell r="I23">
            <v>1969.9766199999997</v>
          </cell>
          <cell r="J23">
            <v>1420.3843899999997</v>
          </cell>
          <cell r="K23">
            <v>1910</v>
          </cell>
          <cell r="L23">
            <v>1190.2525900000001</v>
          </cell>
        </row>
        <row r="24">
          <cell r="B24" t="str">
            <v xml:space="preserve">   General</v>
          </cell>
          <cell r="C24">
            <v>913.50157999999919</v>
          </cell>
          <cell r="D24">
            <v>913.50157999999919</v>
          </cell>
          <cell r="E24">
            <v>523</v>
          </cell>
          <cell r="F24">
            <v>367.46782000000076</v>
          </cell>
          <cell r="G24">
            <v>5200.3196449999996</v>
          </cell>
          <cell r="H24">
            <v>5415</v>
          </cell>
          <cell r="I24">
            <v>6915.329279999999</v>
          </cell>
          <cell r="J24">
            <v>5200.3196449999996</v>
          </cell>
          <cell r="K24">
            <v>5415</v>
          </cell>
          <cell r="L24">
            <v>4500.8558800000001</v>
          </cell>
        </row>
        <row r="25">
          <cell r="B25" t="str">
            <v xml:space="preserve">   Municipal and other taxes</v>
          </cell>
          <cell r="C25">
            <v>49.23475000000002</v>
          </cell>
          <cell r="D25">
            <v>49.23475000000002</v>
          </cell>
          <cell r="E25">
            <v>48</v>
          </cell>
          <cell r="F25">
            <v>90.626970000000142</v>
          </cell>
          <cell r="G25">
            <v>207.09877499999999</v>
          </cell>
          <cell r="H25">
            <v>494</v>
          </cell>
          <cell r="I25">
            <v>194.57755</v>
          </cell>
          <cell r="J25">
            <v>207.09877499999999</v>
          </cell>
          <cell r="K25">
            <v>494</v>
          </cell>
          <cell r="L25">
            <v>898.3042200000001</v>
          </cell>
        </row>
        <row r="26">
          <cell r="D26">
            <v>3849.0524200000023</v>
          </cell>
          <cell r="E26">
            <v>3188</v>
          </cell>
          <cell r="F26">
            <v>1247.0919500000009</v>
          </cell>
          <cell r="G26">
            <v>34922.881890000004</v>
          </cell>
          <cell r="H26">
            <v>29228.615809999999</v>
          </cell>
          <cell r="I26">
            <v>34922.881890000004</v>
          </cell>
          <cell r="J26">
            <v>29228.615809999999</v>
          </cell>
          <cell r="K26">
            <v>32531</v>
          </cell>
          <cell r="L26">
            <v>13236.87667</v>
          </cell>
        </row>
        <row r="28">
          <cell r="B28" t="str">
            <v xml:space="preserve">   Amortization</v>
          </cell>
          <cell r="C28">
            <v>262.28882999999996</v>
          </cell>
          <cell r="D28">
            <v>262.28882999999996</v>
          </cell>
          <cell r="E28">
            <v>254</v>
          </cell>
          <cell r="F28">
            <v>249.61130000000003</v>
          </cell>
          <cell r="G28">
            <v>2109.5684550000001</v>
          </cell>
          <cell r="H28">
            <v>2524</v>
          </cell>
          <cell r="I28">
            <v>2883.9631199999999</v>
          </cell>
          <cell r="J28">
            <v>2109.5684550000001</v>
          </cell>
          <cell r="K28">
            <v>2524</v>
          </cell>
          <cell r="L28">
            <v>2394.7974599999998</v>
          </cell>
        </row>
        <row r="30">
          <cell r="B30" t="str">
            <v>Operating income</v>
          </cell>
          <cell r="C30">
            <v>2339.7504479999952</v>
          </cell>
          <cell r="D30">
            <v>2339.7504479999952</v>
          </cell>
          <cell r="E30">
            <v>1729</v>
          </cell>
          <cell r="F30">
            <v>1555.7559600000036</v>
          </cell>
          <cell r="G30">
            <v>15992.289180704658</v>
          </cell>
          <cell r="H30">
            <v>18533</v>
          </cell>
          <cell r="I30">
            <v>20725.806807745503</v>
          </cell>
          <cell r="J30">
            <v>15992.289180704658</v>
          </cell>
          <cell r="K30">
            <v>18533</v>
          </cell>
          <cell r="L30">
            <v>17914.467030000007</v>
          </cell>
        </row>
        <row r="32">
          <cell r="B32" t="str">
            <v>Other income</v>
          </cell>
          <cell r="C32" t="str">
            <v xml:space="preserve"> </v>
          </cell>
          <cell r="D32" t="str">
            <v xml:space="preserve"> </v>
          </cell>
          <cell r="E32" t="str">
            <v xml:space="preserve"> </v>
          </cell>
          <cell r="F32" t="str">
            <v xml:space="preserve"> </v>
          </cell>
          <cell r="G32" t="str">
            <v xml:space="preserve"> </v>
          </cell>
          <cell r="H32" t="str">
            <v xml:space="preserve">  </v>
          </cell>
          <cell r="I32" t="str">
            <v xml:space="preserve"> </v>
          </cell>
          <cell r="J32" t="str">
            <v xml:space="preserve"> </v>
          </cell>
          <cell r="L32" t="str">
            <v xml:space="preserve">  </v>
          </cell>
        </row>
        <row r="33">
          <cell r="B33" t="str">
            <v xml:space="preserve">   Interest on investments</v>
          </cell>
          <cell r="C33">
            <v>1.3830699999999965</v>
          </cell>
          <cell r="D33">
            <v>1.3830699999999965</v>
          </cell>
          <cell r="E33">
            <v>0</v>
          </cell>
          <cell r="F33">
            <v>8.8774600000000419</v>
          </cell>
          <cell r="G33">
            <v>53.247669999999907</v>
          </cell>
          <cell r="H33">
            <v>0</v>
          </cell>
          <cell r="I33">
            <v>51.799699999999937</v>
          </cell>
          <cell r="J33">
            <v>53.247669999999907</v>
          </cell>
          <cell r="K33">
            <v>0</v>
          </cell>
          <cell r="L33">
            <v>613.90551000000005</v>
          </cell>
        </row>
        <row r="34">
          <cell r="B34" t="str">
            <v xml:space="preserve">   Subsidiaries</v>
          </cell>
          <cell r="C34">
            <v>0</v>
          </cell>
          <cell r="D34">
            <v>0</v>
          </cell>
          <cell r="E34">
            <v>0</v>
          </cell>
          <cell r="F34">
            <v>0</v>
          </cell>
          <cell r="G34">
            <v>0</v>
          </cell>
          <cell r="H34">
            <v>0</v>
          </cell>
          <cell r="I34">
            <v>0</v>
          </cell>
          <cell r="J34">
            <v>0</v>
          </cell>
          <cell r="K34">
            <v>0</v>
          </cell>
          <cell r="L34">
            <v>-0.216</v>
          </cell>
        </row>
        <row r="35">
          <cell r="B35" t="str">
            <v xml:space="preserve">   Gain (loss) on disposals</v>
          </cell>
          <cell r="C35">
            <v>0</v>
          </cell>
          <cell r="D35">
            <v>0</v>
          </cell>
          <cell r="E35">
            <v>0</v>
          </cell>
          <cell r="F35">
            <v>-82.866919999999993</v>
          </cell>
          <cell r="G35">
            <v>-0.36889999999999978</v>
          </cell>
          <cell r="H35">
            <v>0</v>
          </cell>
          <cell r="I35">
            <v>0.16815000000000008</v>
          </cell>
          <cell r="J35">
            <v>-0.36889999999999978</v>
          </cell>
          <cell r="K35">
            <v>0</v>
          </cell>
          <cell r="L35">
            <v>-120.14689999999999</v>
          </cell>
        </row>
        <row r="36">
          <cell r="B36" t="str">
            <v xml:space="preserve">   Gain on sale of land</v>
          </cell>
          <cell r="C36">
            <v>0</v>
          </cell>
          <cell r="D36">
            <v>0</v>
          </cell>
          <cell r="E36">
            <v>0</v>
          </cell>
          <cell r="F36">
            <v>0</v>
          </cell>
          <cell r="G36">
            <v>0</v>
          </cell>
          <cell r="H36">
            <v>0</v>
          </cell>
          <cell r="I36">
            <v>0</v>
          </cell>
          <cell r="J36">
            <v>0</v>
          </cell>
          <cell r="K36">
            <v>0</v>
          </cell>
          <cell r="L36">
            <v>-2.78199</v>
          </cell>
        </row>
        <row r="37">
          <cell r="B37" t="str">
            <v xml:space="preserve">   Gain (loss) on foreign exchange</v>
          </cell>
          <cell r="C37">
            <v>5.8119099999999975</v>
          </cell>
          <cell r="D37">
            <v>5.8119099999999975</v>
          </cell>
          <cell r="E37">
            <v>0</v>
          </cell>
          <cell r="F37">
            <v>3.8934500000000014</v>
          </cell>
          <cell r="G37">
            <v>-28.828370000000007</v>
          </cell>
          <cell r="H37">
            <v>0</v>
          </cell>
          <cell r="I37">
            <v>-52.66854</v>
          </cell>
          <cell r="J37">
            <v>-28.828370000000007</v>
          </cell>
          <cell r="K37">
            <v>0</v>
          </cell>
          <cell r="L37">
            <v>76.383420000000001</v>
          </cell>
        </row>
        <row r="38">
          <cell r="D38">
            <v>7.1949799999999939</v>
          </cell>
          <cell r="E38">
            <v>0</v>
          </cell>
          <cell r="F38">
            <v>-70.09600999999995</v>
          </cell>
          <cell r="G38">
            <v>-0.70069000000006554</v>
          </cell>
          <cell r="H38">
            <v>24.050399999999904</v>
          </cell>
          <cell r="I38">
            <v>-0.70069000000006554</v>
          </cell>
          <cell r="J38">
            <v>24.050399999999904</v>
          </cell>
          <cell r="K38">
            <v>0</v>
          </cell>
          <cell r="L38">
            <v>567.14404000000013</v>
          </cell>
        </row>
        <row r="39">
          <cell r="B39" t="str">
            <v>Other income deductions</v>
          </cell>
        </row>
        <row r="40">
          <cell r="B40" t="str">
            <v xml:space="preserve">   Loan interest expense and leases</v>
          </cell>
          <cell r="C40">
            <v>300.3786199999995</v>
          </cell>
          <cell r="D40">
            <v>300.3786199999995</v>
          </cell>
          <cell r="E40">
            <v>305.29166666666663</v>
          </cell>
          <cell r="F40">
            <v>281.8125500000001</v>
          </cell>
          <cell r="G40">
            <v>1862.4164250000001</v>
          </cell>
          <cell r="H40">
            <v>3105</v>
          </cell>
          <cell r="I40">
            <v>2514.79133</v>
          </cell>
          <cell r="J40">
            <v>1862.4164250000001</v>
          </cell>
          <cell r="K40">
            <v>3105</v>
          </cell>
          <cell r="L40">
            <v>2109.3178800000001</v>
          </cell>
        </row>
        <row r="41">
          <cell r="B41" t="str">
            <v xml:space="preserve">       used during construction</v>
          </cell>
          <cell r="C41">
            <v>0.11702999999999975</v>
          </cell>
          <cell r="D41">
            <v>0.11702999999999975</v>
          </cell>
          <cell r="E41">
            <v>2</v>
          </cell>
          <cell r="F41">
            <v>18.30147999999997</v>
          </cell>
          <cell r="G41">
            <v>12.661824999999997</v>
          </cell>
          <cell r="H41">
            <v>20</v>
          </cell>
          <cell r="I41">
            <v>24.859589999999997</v>
          </cell>
          <cell r="J41">
            <v>12.661824999999997</v>
          </cell>
          <cell r="K41">
            <v>20</v>
          </cell>
          <cell r="L41">
            <v>208.14435999999998</v>
          </cell>
        </row>
        <row r="42">
          <cell r="D42" t="str">
            <v xml:space="preserve"> </v>
          </cell>
          <cell r="E42" t="str">
            <v xml:space="preserve"> </v>
          </cell>
          <cell r="F42" t="str">
            <v xml:space="preserve"> </v>
          </cell>
          <cell r="G42" t="str">
            <v xml:space="preserve"> </v>
          </cell>
          <cell r="H42" t="str">
            <v xml:space="preserve"> </v>
          </cell>
          <cell r="I42" t="str">
            <v xml:space="preserve"> </v>
          </cell>
          <cell r="J42" t="str">
            <v xml:space="preserve"> </v>
          </cell>
          <cell r="K42" t="str">
            <v xml:space="preserve"> </v>
          </cell>
          <cell r="L42" t="str">
            <v xml:space="preserve"> </v>
          </cell>
        </row>
        <row r="43">
          <cell r="B43" t="str">
            <v xml:space="preserve">   Customers' and other interest</v>
          </cell>
          <cell r="C43" t="str">
            <v>n/a</v>
          </cell>
          <cell r="D43" t="str">
            <v>n/a</v>
          </cell>
          <cell r="E43" t="str">
            <v>n/a</v>
          </cell>
          <cell r="F43" t="str">
            <v>n/a</v>
          </cell>
          <cell r="G43" t="str">
            <v>n/a</v>
          </cell>
          <cell r="H43" t="str">
            <v>n/a</v>
          </cell>
          <cell r="I43" t="str">
            <v>n/a</v>
          </cell>
          <cell r="J43" t="str">
            <v>n/a</v>
          </cell>
          <cell r="K43" t="str">
            <v>n/a</v>
          </cell>
          <cell r="L43" t="str">
            <v>n/a</v>
          </cell>
        </row>
        <row r="44">
          <cell r="D44">
            <v>300.2615899999995</v>
          </cell>
          <cell r="E44">
            <v>303.29166666666663</v>
          </cell>
          <cell r="F44">
            <v>263.51107000000013</v>
          </cell>
          <cell r="G44">
            <v>2489.93174</v>
          </cell>
          <cell r="H44">
            <v>1849.7546000000002</v>
          </cell>
          <cell r="I44">
            <v>2489.93174</v>
          </cell>
          <cell r="J44">
            <v>1849.7546000000002</v>
          </cell>
          <cell r="K44">
            <v>3085</v>
          </cell>
          <cell r="L44">
            <v>1901.1735200000001</v>
          </cell>
        </row>
        <row r="47">
          <cell r="B47" t="str">
            <v>Earnings before income taxes</v>
          </cell>
          <cell r="C47">
            <v>2046.6838379999958</v>
          </cell>
          <cell r="D47">
            <v>2046.6838379999958</v>
          </cell>
          <cell r="E47">
            <v>1425.7083333333335</v>
          </cell>
          <cell r="F47">
            <v>1222.1488800000034</v>
          </cell>
          <cell r="G47">
            <v>14166.584980704658</v>
          </cell>
          <cell r="H47">
            <v>15448</v>
          </cell>
          <cell r="I47">
            <v>18235.174377745501</v>
          </cell>
          <cell r="J47">
            <v>14166.584980704658</v>
          </cell>
          <cell r="K47">
            <v>15448</v>
          </cell>
          <cell r="L47">
            <v>16580.437550000006</v>
          </cell>
        </row>
        <row r="49">
          <cell r="B49" t="str">
            <v>Provision for income taxes</v>
          </cell>
        </row>
        <row r="50">
          <cell r="B50" t="str">
            <v xml:space="preserve">   Current</v>
          </cell>
          <cell r="C50">
            <v>698.00300000000061</v>
          </cell>
          <cell r="D50">
            <v>698.00300000000061</v>
          </cell>
          <cell r="E50">
            <v>570.20000000000005</v>
          </cell>
          <cell r="F50">
            <v>552.28700000000026</v>
          </cell>
          <cell r="G50">
            <v>5899.4514999999992</v>
          </cell>
          <cell r="H50">
            <v>6168.2628532297877</v>
          </cell>
          <cell r="I50">
            <v>7597.4520000000002</v>
          </cell>
          <cell r="J50">
            <v>5899.4514999999992</v>
          </cell>
          <cell r="K50">
            <v>6168.2628532297877</v>
          </cell>
          <cell r="L50">
            <v>7068.2807700000003</v>
          </cell>
        </row>
        <row r="51">
          <cell r="B51" t="str">
            <v xml:space="preserve">   Deferred</v>
          </cell>
          <cell r="C51">
            <v>95.052000000000021</v>
          </cell>
          <cell r="D51">
            <v>95.052000000000021</v>
          </cell>
          <cell r="E51">
            <v>0</v>
          </cell>
          <cell r="F51">
            <v>-6.1370000000000005</v>
          </cell>
          <cell r="G51">
            <v>-318.08550000000002</v>
          </cell>
          <cell r="H51">
            <v>0</v>
          </cell>
          <cell r="I51">
            <v>-435.90499999999997</v>
          </cell>
          <cell r="J51">
            <v>-318.08550000000002</v>
          </cell>
          <cell r="K51">
            <v>0</v>
          </cell>
          <cell r="L51">
            <v>-74.554000000000002</v>
          </cell>
        </row>
        <row r="52">
          <cell r="B52" t="str">
            <v xml:space="preserve"> </v>
          </cell>
          <cell r="C52">
            <v>793.05500000000063</v>
          </cell>
          <cell r="D52">
            <v>793.05500000000063</v>
          </cell>
          <cell r="E52">
            <v>570.20000000000005</v>
          </cell>
          <cell r="F52">
            <v>546.15000000000032</v>
          </cell>
          <cell r="G52">
            <v>5581.3659999999991</v>
          </cell>
          <cell r="H52">
            <v>6168.2628532297877</v>
          </cell>
          <cell r="I52">
            <v>7161.5470000000005</v>
          </cell>
          <cell r="J52">
            <v>5581.3659999999991</v>
          </cell>
          <cell r="K52">
            <v>6168.2628532297877</v>
          </cell>
          <cell r="L52">
            <v>6993.7267700000002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2-BA1_Fix Asset Cont.CGAAP"/>
      <sheetName val="App.2-BA2_Fix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lists"/>
      <sheetName val="lists2"/>
      <sheetName val="Sheet19"/>
    </sheetNames>
    <sheetDataSet>
      <sheetData sheetId="0" refreshError="1">
        <row r="16">
          <cell r="E16">
            <v>0</v>
          </cell>
        </row>
        <row r="24">
          <cell r="E24">
            <v>2014</v>
          </cell>
        </row>
        <row r="28">
          <cell r="E28">
            <v>2009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
      <sheetName val="LDC Info"/>
      <sheetName val="CurrentTariff"/>
      <sheetName val="Revenues at Curr Rates"/>
      <sheetName val="RATEBASE &amp; REV REQ -&gt;"/>
      <sheetName val="Rate Base"/>
      <sheetName val="Revenue Requirement"/>
      <sheetName val="COST ALLOC. &amp; RATE DESIGN -&gt;"/>
      <sheetName val="Cost Allocation &amp; RevAllocation"/>
      <sheetName val="RateDesign"/>
      <sheetName val="Loss Factor"/>
      <sheetName val="Rev_Reconciliation"/>
      <sheetName val="RATE RIDERS -&gt;"/>
      <sheetName val="SMRR"/>
      <sheetName val="DVA"/>
      <sheetName val="Summary of Tariffs"/>
      <sheetName val="RRWF -&gt;"/>
      <sheetName val="RRWF_Data_Input_Sheet"/>
      <sheetName val="RRWF_Rate_Base"/>
      <sheetName val="RRWF_Utility Income"/>
      <sheetName val="RRWF_Taxes_PILs"/>
      <sheetName val="RRWF_Cost_of_Capital"/>
      <sheetName val="RRWF_Rev_Def_Suff"/>
      <sheetName val=" RRWF_Rev_Reqt"/>
      <sheetName val="Update to COS Application"/>
      <sheetName val="CHEC_Rate Design Model"/>
    </sheetNames>
    <sheetDataSet>
      <sheetData sheetId="0"/>
      <sheetData sheetId="1">
        <row r="24">
          <cell r="E24">
            <v>2015</v>
          </cell>
        </row>
      </sheetData>
      <sheetData sheetId="2"/>
      <sheetData sheetId="3"/>
      <sheetData sheetId="4"/>
      <sheetData sheetId="5"/>
      <sheetData sheetId="6">
        <row r="26">
          <cell r="C26" t="e">
            <v>#VALUE!</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P0.Admin"/>
      <sheetName val="P1.UCC"/>
      <sheetName val="P2.CEC"/>
      <sheetName val="P3.Interest"/>
      <sheetName val="P4.LCF"/>
      <sheetName val="P5.Reserves"/>
      <sheetName val="P6.TxblIncome"/>
      <sheetName val="P7.CapitalTax"/>
      <sheetName val="P8.TotalPILs"/>
      <sheetName val="Y1.TaxRates"/>
      <sheetName val="Y2.CCA"/>
      <sheetName val="Z1.ModelVariables"/>
      <sheetName val="Z0.Disclaimer"/>
    </sheetNames>
    <sheetDataSet>
      <sheetData sheetId="0"/>
      <sheetData sheetId="1">
        <row r="13">
          <cell r="C13">
            <v>2010</v>
          </cell>
        </row>
      </sheetData>
      <sheetData sheetId="2">
        <row r="35">
          <cell r="N35">
            <v>131419.23125993941</v>
          </cell>
        </row>
      </sheetData>
      <sheetData sheetId="3">
        <row r="22">
          <cell r="F22">
            <v>860.65000000000009</v>
          </cell>
        </row>
      </sheetData>
      <sheetData sheetId="4"/>
      <sheetData sheetId="5">
        <row r="12">
          <cell r="F12">
            <v>41525</v>
          </cell>
        </row>
      </sheetData>
      <sheetData sheetId="6">
        <row r="19">
          <cell r="E19">
            <v>0</v>
          </cell>
        </row>
      </sheetData>
      <sheetData sheetId="7">
        <row r="88">
          <cell r="G88">
            <v>58113.1187400606</v>
          </cell>
        </row>
      </sheetData>
      <sheetData sheetId="8">
        <row r="15">
          <cell r="C15">
            <v>0</v>
          </cell>
        </row>
      </sheetData>
      <sheetData sheetId="9"/>
      <sheetData sheetId="10">
        <row r="12">
          <cell r="B12">
            <v>1.0000000000000001E-5</v>
          </cell>
        </row>
      </sheetData>
      <sheetData sheetId="11">
        <row r="10">
          <cell r="B10">
            <v>1</v>
          </cell>
        </row>
      </sheetData>
      <sheetData sheetId="12">
        <row r="10">
          <cell r="C10" t="str">
            <v xml:space="preserve">_x000D_
</v>
          </cell>
        </row>
        <row r="13">
          <cell r="C13" t="str">
            <v>v1.02</v>
          </cell>
        </row>
      </sheetData>
      <sheetData sheetId="13"/>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1.Admin"/>
      <sheetName val="A2.HistoricalBalances"/>
      <sheetName val="A3.CustomerClasses"/>
      <sheetName val="B1.GrossCapital"/>
      <sheetName val="B2.CapitalAmortization"/>
      <sheetName val="B3.NetCapital"/>
      <sheetName val="B4.OMA"/>
      <sheetName val="B5.DeferralBalances"/>
      <sheetName val="C1.LoadForecast"/>
      <sheetName val="C2.PassthruRates"/>
      <sheetName val="C3.DistRates"/>
      <sheetName val="C4.DistRevenue"/>
      <sheetName val="C5.ApprovedRecovery"/>
      <sheetName val="C6.ProposedRecoveries"/>
      <sheetName val="C7.RateRiders"/>
      <sheetName val="C8.ServiceRevenues"/>
      <sheetName val="C9.RevenueOffsets"/>
      <sheetName val="D1.RateBase"/>
      <sheetName val="D2.Debt"/>
      <sheetName val="D3.CapitalStructure"/>
      <sheetName val="E1.BridgeYrPL"/>
      <sheetName val="E2.TestYrPL"/>
      <sheetName val="E3.CapitalInfo"/>
      <sheetName val="E4.PILsResults"/>
      <sheetName val="F1.RevRequirement"/>
      <sheetName val="F2.DirectRevenues"/>
      <sheetName val="F3.CostAllocation"/>
      <sheetName val="F4.RevenueAllocation"/>
      <sheetName val="F5.RateDesign"/>
      <sheetName val="F6.RatesCheck"/>
      <sheetName val="F7.FinalRates"/>
      <sheetName val="F8.BillImpacts"/>
      <sheetName val="G1.BridgeYrProForma"/>
      <sheetName val="G2.TestYrProForma"/>
      <sheetName val="G3.TestYrNewRates"/>
      <sheetName val="G4.VarBS"/>
      <sheetName val="G5.VarPL"/>
      <sheetName val="G6.VarRateBase"/>
      <sheetName val="G7.VarSuffDef"/>
      <sheetName val="X11.RatesSched"/>
      <sheetName val="X12.PLtrend"/>
      <sheetName val="X13.PLvariances"/>
      <sheetName val="X14.BStrend"/>
      <sheetName val="X15.BSvariances"/>
      <sheetName val="X21.CapitalCont"/>
      <sheetName val="X22.RBtrend"/>
      <sheetName val="X23.RBvariances"/>
      <sheetName val="X71.RevSuffDef"/>
      <sheetName val="X72.RevenueReq"/>
      <sheetName val="Y1.PrescribedRates"/>
      <sheetName val="Y2.ChartOfAccts"/>
      <sheetName val="Y3.AmortAccts"/>
      <sheetName val="Y4.PassthruAccts"/>
      <sheetName val="Y5.DistRateAccts"/>
      <sheetName val="Y6.ServiceRevAccts"/>
      <sheetName val="Y7.RPPrates"/>
      <sheetName val="Y8.VarianceThresholds"/>
      <sheetName val="Z1.ModelVariables"/>
      <sheetName val="Z2.ModelTables"/>
      <sheetName val="Z0.Disclaim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ow r="13">
          <cell r="C13" t="str">
            <v>v1.02</v>
          </cell>
        </row>
      </sheetData>
      <sheetData sheetId="59"/>
      <sheetData sheetId="6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N Annual Analysis"/>
      <sheetName val="FON Quarterly Analysis"/>
      <sheetName val="FON-YTD This Month"/>
      <sheetName val="FON-YTD Last Year This Month"/>
      <sheetName val="FON-This Quarter"/>
      <sheetName val="FON- This Quarter Last Year"/>
    </sheetNames>
    <sheetDataSet>
      <sheetData sheetId="0"/>
      <sheetData sheetId="1"/>
      <sheetData sheetId="2" refreshError="1"/>
      <sheetData sheetId="3" refreshError="1"/>
      <sheetData sheetId="4">
        <row r="10">
          <cell r="H10">
            <v>5400</v>
          </cell>
          <cell r="I10">
            <v>-439378.56</v>
          </cell>
          <cell r="J10">
            <v>-4613800</v>
          </cell>
          <cell r="K10">
            <v>0</v>
          </cell>
        </row>
        <row r="11">
          <cell r="H11">
            <v>5402</v>
          </cell>
          <cell r="I11">
            <v>-7080222.4000000004</v>
          </cell>
          <cell r="J11">
            <v>-164716800</v>
          </cell>
          <cell r="K11">
            <v>0</v>
          </cell>
        </row>
        <row r="12">
          <cell r="H12">
            <v>5950</v>
          </cell>
          <cell r="I12">
            <v>-8150.21</v>
          </cell>
          <cell r="J12">
            <v>0</v>
          </cell>
          <cell r="K12">
            <v>0</v>
          </cell>
        </row>
        <row r="13">
          <cell r="H13">
            <v>5953</v>
          </cell>
          <cell r="I13">
            <v>-385109.08</v>
          </cell>
          <cell r="J13">
            <v>-5908771</v>
          </cell>
          <cell r="K13">
            <v>0</v>
          </cell>
        </row>
        <row r="14">
          <cell r="H14">
            <v>7102</v>
          </cell>
          <cell r="I14">
            <v>429178.55</v>
          </cell>
          <cell r="J14">
            <v>0</v>
          </cell>
          <cell r="K14">
            <v>0</v>
          </cell>
        </row>
        <row r="15">
          <cell r="H15"/>
          <cell r="I15"/>
          <cell r="J15">
            <v>0</v>
          </cell>
          <cell r="K15">
            <v>0</v>
          </cell>
        </row>
        <row r="20">
          <cell r="H20" t="str">
            <v>Total</v>
          </cell>
          <cell r="I20">
            <v>-7483681.7000000002</v>
          </cell>
          <cell r="J20">
            <v>-175239371</v>
          </cell>
          <cell r="K20">
            <v>0</v>
          </cell>
        </row>
      </sheetData>
      <sheetData sheetId="5">
        <row r="10">
          <cell r="H10">
            <v>5400</v>
          </cell>
          <cell r="I10">
            <v>-287061.48</v>
          </cell>
          <cell r="J10">
            <v>-3298500</v>
          </cell>
          <cell r="K10">
            <v>0</v>
          </cell>
        </row>
        <row r="11">
          <cell r="H11">
            <v>5402</v>
          </cell>
          <cell r="I11">
            <v>-11769828.33</v>
          </cell>
          <cell r="J11">
            <v>-164716800</v>
          </cell>
          <cell r="K11">
            <v>0</v>
          </cell>
        </row>
        <row r="12">
          <cell r="H12">
            <v>5950</v>
          </cell>
          <cell r="I12">
            <v>-14122.06</v>
          </cell>
          <cell r="J12">
            <v>0</v>
          </cell>
          <cell r="K12">
            <v>0</v>
          </cell>
        </row>
        <row r="13">
          <cell r="H13">
            <v>5953</v>
          </cell>
          <cell r="I13">
            <v>-397337.78</v>
          </cell>
          <cell r="J13">
            <v>-20367044</v>
          </cell>
          <cell r="K13">
            <v>0</v>
          </cell>
        </row>
        <row r="14">
          <cell r="H14">
            <v>7102</v>
          </cell>
          <cell r="I14">
            <v>743195.26</v>
          </cell>
          <cell r="J14">
            <v>0</v>
          </cell>
          <cell r="K14">
            <v>0</v>
          </cell>
        </row>
        <row r="15">
          <cell r="H15"/>
          <cell r="I15"/>
          <cell r="J15">
            <v>0</v>
          </cell>
          <cell r="K15">
            <v>0</v>
          </cell>
        </row>
        <row r="20">
          <cell r="H20" t="str">
            <v>Total</v>
          </cell>
          <cell r="I20">
            <v>-11725154.390000001</v>
          </cell>
          <cell r="J20">
            <v>-188382344</v>
          </cell>
          <cell r="K20">
            <v>0</v>
          </cell>
        </row>
      </sheetData>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ow r="1">
          <cell r="A1" t="str">
            <v>LDC Name</v>
          </cell>
        </row>
      </sheetData>
      <sheetData sheetId="3"/>
      <sheetData sheetId="4"/>
      <sheetData sheetId="5"/>
      <sheetData sheetId="6"/>
      <sheetData sheetId="7"/>
      <sheetData sheetId="8" refreshError="1"/>
      <sheetData sheetId="9"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ne 2002 Values"/>
      <sheetName val="June FS (2)"/>
      <sheetName val="June FS"/>
      <sheetName val="Jun-30-02"/>
      <sheetName val="Jun 02 JEs"/>
      <sheetName val="BEL Restate-Consol"/>
      <sheetName val="PPA-BEL FEX Restatement"/>
      <sheetName val="BEL FEX analysis-F. Lee"/>
      <sheetName val="Consol WS-June 2002"/>
      <sheetName val="CNP Ltd. P&amp;L (consolidated)"/>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06BBD-0AF7-4320-A9D1-278D4B7AB6C3}">
  <dimension ref="A1:Z386"/>
  <sheetViews>
    <sheetView tabSelected="1" workbookViewId="0">
      <selection activeCell="E16" sqref="E16"/>
    </sheetView>
  </sheetViews>
  <sheetFormatPr defaultRowHeight="12" x14ac:dyDescent="0.2"/>
  <cols>
    <col min="1" max="2" width="8.7109375" style="1"/>
    <col min="3" max="3" width="43.140625" style="3" customWidth="1"/>
    <col min="4" max="4" width="15.5703125" style="4" customWidth="1"/>
    <col min="5" max="5" width="15" style="5" bestFit="1" customWidth="1"/>
    <col min="6" max="6" width="15.7109375" style="5" customWidth="1"/>
    <col min="7" max="7" width="14.28515625" style="5" customWidth="1"/>
    <col min="8" max="8" width="17.85546875" style="5" customWidth="1"/>
    <col min="9" max="9" width="7.7109375" style="1" customWidth="1"/>
    <col min="10" max="10" width="14.42578125" style="1" customWidth="1"/>
    <col min="11" max="11" width="14.42578125" style="5" customWidth="1"/>
    <col min="12" max="12" width="16.85546875" style="5" customWidth="1"/>
    <col min="13" max="13" width="13" style="5" customWidth="1"/>
    <col min="14" max="14" width="8.7109375" style="1"/>
    <col min="15" max="15" width="15.28515625" style="1" customWidth="1"/>
    <col min="16" max="16" width="8.7109375" style="1"/>
    <col min="17" max="17" width="9.85546875" style="1" bestFit="1" customWidth="1"/>
    <col min="18" max="258" width="8.7109375" style="1"/>
    <col min="259" max="259" width="2.7109375" style="1" customWidth="1"/>
    <col min="260" max="260" width="8.7109375" style="1"/>
    <col min="261" max="261" width="40.28515625" style="1" bestFit="1" customWidth="1"/>
    <col min="262" max="262" width="10.7109375" style="1" customWidth="1"/>
    <col min="263" max="263" width="10" style="1" customWidth="1"/>
    <col min="264" max="264" width="17.85546875" style="1" customWidth="1"/>
    <col min="265" max="265" width="7.7109375" style="1" customWidth="1"/>
    <col min="266" max="266" width="12.28515625" style="1" customWidth="1"/>
    <col min="267" max="267" width="12.7109375" style="1" customWidth="1"/>
    <col min="268" max="268" width="13.5703125" style="1" customWidth="1"/>
    <col min="269" max="269" width="13" style="1" customWidth="1"/>
    <col min="270" max="514" width="8.7109375" style="1"/>
    <col min="515" max="515" width="2.7109375" style="1" customWidth="1"/>
    <col min="516" max="516" width="8.7109375" style="1"/>
    <col min="517" max="517" width="40.28515625" style="1" bestFit="1" customWidth="1"/>
    <col min="518" max="518" width="10.7109375" style="1" customWidth="1"/>
    <col min="519" max="519" width="10" style="1" customWidth="1"/>
    <col min="520" max="520" width="17.85546875" style="1" customWidth="1"/>
    <col min="521" max="521" width="7.7109375" style="1" customWidth="1"/>
    <col min="522" max="522" width="12.28515625" style="1" customWidth="1"/>
    <col min="523" max="523" width="12.7109375" style="1" customWidth="1"/>
    <col min="524" max="524" width="13.5703125" style="1" customWidth="1"/>
    <col min="525" max="525" width="13" style="1" customWidth="1"/>
    <col min="526" max="770" width="8.7109375" style="1"/>
    <col min="771" max="771" width="2.7109375" style="1" customWidth="1"/>
    <col min="772" max="772" width="8.7109375" style="1"/>
    <col min="773" max="773" width="40.28515625" style="1" bestFit="1" customWidth="1"/>
    <col min="774" max="774" width="10.7109375" style="1" customWidth="1"/>
    <col min="775" max="775" width="10" style="1" customWidth="1"/>
    <col min="776" max="776" width="17.85546875" style="1" customWidth="1"/>
    <col min="777" max="777" width="7.7109375" style="1" customWidth="1"/>
    <col min="778" max="778" width="12.28515625" style="1" customWidth="1"/>
    <col min="779" max="779" width="12.7109375" style="1" customWidth="1"/>
    <col min="780" max="780" width="13.5703125" style="1" customWidth="1"/>
    <col min="781" max="781" width="13" style="1" customWidth="1"/>
    <col min="782" max="1026" width="8.7109375" style="1"/>
    <col min="1027" max="1027" width="2.7109375" style="1" customWidth="1"/>
    <col min="1028" max="1028" width="8.7109375" style="1"/>
    <col min="1029" max="1029" width="40.28515625" style="1" bestFit="1" customWidth="1"/>
    <col min="1030" max="1030" width="10.7109375" style="1" customWidth="1"/>
    <col min="1031" max="1031" width="10" style="1" customWidth="1"/>
    <col min="1032" max="1032" width="17.85546875" style="1" customWidth="1"/>
    <col min="1033" max="1033" width="7.7109375" style="1" customWidth="1"/>
    <col min="1034" max="1034" width="12.28515625" style="1" customWidth="1"/>
    <col min="1035" max="1035" width="12.7109375" style="1" customWidth="1"/>
    <col min="1036" max="1036" width="13.5703125" style="1" customWidth="1"/>
    <col min="1037" max="1037" width="13" style="1" customWidth="1"/>
    <col min="1038" max="1282" width="8.7109375" style="1"/>
    <col min="1283" max="1283" width="2.7109375" style="1" customWidth="1"/>
    <col min="1284" max="1284" width="8.7109375" style="1"/>
    <col min="1285" max="1285" width="40.28515625" style="1" bestFit="1" customWidth="1"/>
    <col min="1286" max="1286" width="10.7109375" style="1" customWidth="1"/>
    <col min="1287" max="1287" width="10" style="1" customWidth="1"/>
    <col min="1288" max="1288" width="17.85546875" style="1" customWidth="1"/>
    <col min="1289" max="1289" width="7.7109375" style="1" customWidth="1"/>
    <col min="1290" max="1290" width="12.28515625" style="1" customWidth="1"/>
    <col min="1291" max="1291" width="12.7109375" style="1" customWidth="1"/>
    <col min="1292" max="1292" width="13.5703125" style="1" customWidth="1"/>
    <col min="1293" max="1293" width="13" style="1" customWidth="1"/>
    <col min="1294" max="1538" width="8.7109375" style="1"/>
    <col min="1539" max="1539" width="2.7109375" style="1" customWidth="1"/>
    <col min="1540" max="1540" width="8.7109375" style="1"/>
    <col min="1541" max="1541" width="40.28515625" style="1" bestFit="1" customWidth="1"/>
    <col min="1542" max="1542" width="10.7109375" style="1" customWidth="1"/>
    <col min="1543" max="1543" width="10" style="1" customWidth="1"/>
    <col min="1544" max="1544" width="17.85546875" style="1" customWidth="1"/>
    <col min="1545" max="1545" width="7.7109375" style="1" customWidth="1"/>
    <col min="1546" max="1546" width="12.28515625" style="1" customWidth="1"/>
    <col min="1547" max="1547" width="12.7109375" style="1" customWidth="1"/>
    <col min="1548" max="1548" width="13.5703125" style="1" customWidth="1"/>
    <col min="1549" max="1549" width="13" style="1" customWidth="1"/>
    <col min="1550" max="1794" width="8.7109375" style="1"/>
    <col min="1795" max="1795" width="2.7109375" style="1" customWidth="1"/>
    <col min="1796" max="1796" width="8.7109375" style="1"/>
    <col min="1797" max="1797" width="40.28515625" style="1" bestFit="1" customWidth="1"/>
    <col min="1798" max="1798" width="10.7109375" style="1" customWidth="1"/>
    <col min="1799" max="1799" width="10" style="1" customWidth="1"/>
    <col min="1800" max="1800" width="17.85546875" style="1" customWidth="1"/>
    <col min="1801" max="1801" width="7.7109375" style="1" customWidth="1"/>
    <col min="1802" max="1802" width="12.28515625" style="1" customWidth="1"/>
    <col min="1803" max="1803" width="12.7109375" style="1" customWidth="1"/>
    <col min="1804" max="1804" width="13.5703125" style="1" customWidth="1"/>
    <col min="1805" max="1805" width="13" style="1" customWidth="1"/>
    <col min="1806" max="2050" width="8.7109375" style="1"/>
    <col min="2051" max="2051" width="2.7109375" style="1" customWidth="1"/>
    <col min="2052" max="2052" width="8.7109375" style="1"/>
    <col min="2053" max="2053" width="40.28515625" style="1" bestFit="1" customWidth="1"/>
    <col min="2054" max="2054" width="10.7109375" style="1" customWidth="1"/>
    <col min="2055" max="2055" width="10" style="1" customWidth="1"/>
    <col min="2056" max="2056" width="17.85546875" style="1" customWidth="1"/>
    <col min="2057" max="2057" width="7.7109375" style="1" customWidth="1"/>
    <col min="2058" max="2058" width="12.28515625" style="1" customWidth="1"/>
    <col min="2059" max="2059" width="12.7109375" style="1" customWidth="1"/>
    <col min="2060" max="2060" width="13.5703125" style="1" customWidth="1"/>
    <col min="2061" max="2061" width="13" style="1" customWidth="1"/>
    <col min="2062" max="2306" width="8.7109375" style="1"/>
    <col min="2307" max="2307" width="2.7109375" style="1" customWidth="1"/>
    <col min="2308" max="2308" width="8.7109375" style="1"/>
    <col min="2309" max="2309" width="40.28515625" style="1" bestFit="1" customWidth="1"/>
    <col min="2310" max="2310" width="10.7109375" style="1" customWidth="1"/>
    <col min="2311" max="2311" width="10" style="1" customWidth="1"/>
    <col min="2312" max="2312" width="17.85546875" style="1" customWidth="1"/>
    <col min="2313" max="2313" width="7.7109375" style="1" customWidth="1"/>
    <col min="2314" max="2314" width="12.28515625" style="1" customWidth="1"/>
    <col min="2315" max="2315" width="12.7109375" style="1" customWidth="1"/>
    <col min="2316" max="2316" width="13.5703125" style="1" customWidth="1"/>
    <col min="2317" max="2317" width="13" style="1" customWidth="1"/>
    <col min="2318" max="2562" width="8.7109375" style="1"/>
    <col min="2563" max="2563" width="2.7109375" style="1" customWidth="1"/>
    <col min="2564" max="2564" width="8.7109375" style="1"/>
    <col min="2565" max="2565" width="40.28515625" style="1" bestFit="1" customWidth="1"/>
    <col min="2566" max="2566" width="10.7109375" style="1" customWidth="1"/>
    <col min="2567" max="2567" width="10" style="1" customWidth="1"/>
    <col min="2568" max="2568" width="17.85546875" style="1" customWidth="1"/>
    <col min="2569" max="2569" width="7.7109375" style="1" customWidth="1"/>
    <col min="2570" max="2570" width="12.28515625" style="1" customWidth="1"/>
    <col min="2571" max="2571" width="12.7109375" style="1" customWidth="1"/>
    <col min="2572" max="2572" width="13.5703125" style="1" customWidth="1"/>
    <col min="2573" max="2573" width="13" style="1" customWidth="1"/>
    <col min="2574" max="2818" width="8.7109375" style="1"/>
    <col min="2819" max="2819" width="2.7109375" style="1" customWidth="1"/>
    <col min="2820" max="2820" width="8.7109375" style="1"/>
    <col min="2821" max="2821" width="40.28515625" style="1" bestFit="1" customWidth="1"/>
    <col min="2822" max="2822" width="10.7109375" style="1" customWidth="1"/>
    <col min="2823" max="2823" width="10" style="1" customWidth="1"/>
    <col min="2824" max="2824" width="17.85546875" style="1" customWidth="1"/>
    <col min="2825" max="2825" width="7.7109375" style="1" customWidth="1"/>
    <col min="2826" max="2826" width="12.28515625" style="1" customWidth="1"/>
    <col min="2827" max="2827" width="12.7109375" style="1" customWidth="1"/>
    <col min="2828" max="2828" width="13.5703125" style="1" customWidth="1"/>
    <col min="2829" max="2829" width="13" style="1" customWidth="1"/>
    <col min="2830" max="3074" width="8.7109375" style="1"/>
    <col min="3075" max="3075" width="2.7109375" style="1" customWidth="1"/>
    <col min="3076" max="3076" width="8.7109375" style="1"/>
    <col min="3077" max="3077" width="40.28515625" style="1" bestFit="1" customWidth="1"/>
    <col min="3078" max="3078" width="10.7109375" style="1" customWidth="1"/>
    <col min="3079" max="3079" width="10" style="1" customWidth="1"/>
    <col min="3080" max="3080" width="17.85546875" style="1" customWidth="1"/>
    <col min="3081" max="3081" width="7.7109375" style="1" customWidth="1"/>
    <col min="3082" max="3082" width="12.28515625" style="1" customWidth="1"/>
    <col min="3083" max="3083" width="12.7109375" style="1" customWidth="1"/>
    <col min="3084" max="3084" width="13.5703125" style="1" customWidth="1"/>
    <col min="3085" max="3085" width="13" style="1" customWidth="1"/>
    <col min="3086" max="3330" width="8.7109375" style="1"/>
    <col min="3331" max="3331" width="2.7109375" style="1" customWidth="1"/>
    <col min="3332" max="3332" width="8.7109375" style="1"/>
    <col min="3333" max="3333" width="40.28515625" style="1" bestFit="1" customWidth="1"/>
    <col min="3334" max="3334" width="10.7109375" style="1" customWidth="1"/>
    <col min="3335" max="3335" width="10" style="1" customWidth="1"/>
    <col min="3336" max="3336" width="17.85546875" style="1" customWidth="1"/>
    <col min="3337" max="3337" width="7.7109375" style="1" customWidth="1"/>
    <col min="3338" max="3338" width="12.28515625" style="1" customWidth="1"/>
    <col min="3339" max="3339" width="12.7109375" style="1" customWidth="1"/>
    <col min="3340" max="3340" width="13.5703125" style="1" customWidth="1"/>
    <col min="3341" max="3341" width="13" style="1" customWidth="1"/>
    <col min="3342" max="3586" width="8.7109375" style="1"/>
    <col min="3587" max="3587" width="2.7109375" style="1" customWidth="1"/>
    <col min="3588" max="3588" width="8.7109375" style="1"/>
    <col min="3589" max="3589" width="40.28515625" style="1" bestFit="1" customWidth="1"/>
    <col min="3590" max="3590" width="10.7109375" style="1" customWidth="1"/>
    <col min="3591" max="3591" width="10" style="1" customWidth="1"/>
    <col min="3592" max="3592" width="17.85546875" style="1" customWidth="1"/>
    <col min="3593" max="3593" width="7.7109375" style="1" customWidth="1"/>
    <col min="3594" max="3594" width="12.28515625" style="1" customWidth="1"/>
    <col min="3595" max="3595" width="12.7109375" style="1" customWidth="1"/>
    <col min="3596" max="3596" width="13.5703125" style="1" customWidth="1"/>
    <col min="3597" max="3597" width="13" style="1" customWidth="1"/>
    <col min="3598" max="3842" width="8.7109375" style="1"/>
    <col min="3843" max="3843" width="2.7109375" style="1" customWidth="1"/>
    <col min="3844" max="3844" width="8.7109375" style="1"/>
    <col min="3845" max="3845" width="40.28515625" style="1" bestFit="1" customWidth="1"/>
    <col min="3846" max="3846" width="10.7109375" style="1" customWidth="1"/>
    <col min="3847" max="3847" width="10" style="1" customWidth="1"/>
    <col min="3848" max="3848" width="17.85546875" style="1" customWidth="1"/>
    <col min="3849" max="3849" width="7.7109375" style="1" customWidth="1"/>
    <col min="3850" max="3850" width="12.28515625" style="1" customWidth="1"/>
    <col min="3851" max="3851" width="12.7109375" style="1" customWidth="1"/>
    <col min="3852" max="3852" width="13.5703125" style="1" customWidth="1"/>
    <col min="3853" max="3853" width="13" style="1" customWidth="1"/>
    <col min="3854" max="4098" width="8.7109375" style="1"/>
    <col min="4099" max="4099" width="2.7109375" style="1" customWidth="1"/>
    <col min="4100" max="4100" width="8.7109375" style="1"/>
    <col min="4101" max="4101" width="40.28515625" style="1" bestFit="1" customWidth="1"/>
    <col min="4102" max="4102" width="10.7109375" style="1" customWidth="1"/>
    <col min="4103" max="4103" width="10" style="1" customWidth="1"/>
    <col min="4104" max="4104" width="17.85546875" style="1" customWidth="1"/>
    <col min="4105" max="4105" width="7.7109375" style="1" customWidth="1"/>
    <col min="4106" max="4106" width="12.28515625" style="1" customWidth="1"/>
    <col min="4107" max="4107" width="12.7109375" style="1" customWidth="1"/>
    <col min="4108" max="4108" width="13.5703125" style="1" customWidth="1"/>
    <col min="4109" max="4109" width="13" style="1" customWidth="1"/>
    <col min="4110" max="4354" width="8.7109375" style="1"/>
    <col min="4355" max="4355" width="2.7109375" style="1" customWidth="1"/>
    <col min="4356" max="4356" width="8.7109375" style="1"/>
    <col min="4357" max="4357" width="40.28515625" style="1" bestFit="1" customWidth="1"/>
    <col min="4358" max="4358" width="10.7109375" style="1" customWidth="1"/>
    <col min="4359" max="4359" width="10" style="1" customWidth="1"/>
    <col min="4360" max="4360" width="17.85546875" style="1" customWidth="1"/>
    <col min="4361" max="4361" width="7.7109375" style="1" customWidth="1"/>
    <col min="4362" max="4362" width="12.28515625" style="1" customWidth="1"/>
    <col min="4363" max="4363" width="12.7109375" style="1" customWidth="1"/>
    <col min="4364" max="4364" width="13.5703125" style="1" customWidth="1"/>
    <col min="4365" max="4365" width="13" style="1" customWidth="1"/>
    <col min="4366" max="4610" width="8.7109375" style="1"/>
    <col min="4611" max="4611" width="2.7109375" style="1" customWidth="1"/>
    <col min="4612" max="4612" width="8.7109375" style="1"/>
    <col min="4613" max="4613" width="40.28515625" style="1" bestFit="1" customWidth="1"/>
    <col min="4614" max="4614" width="10.7109375" style="1" customWidth="1"/>
    <col min="4615" max="4615" width="10" style="1" customWidth="1"/>
    <col min="4616" max="4616" width="17.85546875" style="1" customWidth="1"/>
    <col min="4617" max="4617" width="7.7109375" style="1" customWidth="1"/>
    <col min="4618" max="4618" width="12.28515625" style="1" customWidth="1"/>
    <col min="4619" max="4619" width="12.7109375" style="1" customWidth="1"/>
    <col min="4620" max="4620" width="13.5703125" style="1" customWidth="1"/>
    <col min="4621" max="4621" width="13" style="1" customWidth="1"/>
    <col min="4622" max="4866" width="8.7109375" style="1"/>
    <col min="4867" max="4867" width="2.7109375" style="1" customWidth="1"/>
    <col min="4868" max="4868" width="8.7109375" style="1"/>
    <col min="4869" max="4869" width="40.28515625" style="1" bestFit="1" customWidth="1"/>
    <col min="4870" max="4870" width="10.7109375" style="1" customWidth="1"/>
    <col min="4871" max="4871" width="10" style="1" customWidth="1"/>
    <col min="4872" max="4872" width="17.85546875" style="1" customWidth="1"/>
    <col min="4873" max="4873" width="7.7109375" style="1" customWidth="1"/>
    <col min="4874" max="4874" width="12.28515625" style="1" customWidth="1"/>
    <col min="4875" max="4875" width="12.7109375" style="1" customWidth="1"/>
    <col min="4876" max="4876" width="13.5703125" style="1" customWidth="1"/>
    <col min="4877" max="4877" width="13" style="1" customWidth="1"/>
    <col min="4878" max="5122" width="8.7109375" style="1"/>
    <col min="5123" max="5123" width="2.7109375" style="1" customWidth="1"/>
    <col min="5124" max="5124" width="8.7109375" style="1"/>
    <col min="5125" max="5125" width="40.28515625" style="1" bestFit="1" customWidth="1"/>
    <col min="5126" max="5126" width="10.7109375" style="1" customWidth="1"/>
    <col min="5127" max="5127" width="10" style="1" customWidth="1"/>
    <col min="5128" max="5128" width="17.85546875" style="1" customWidth="1"/>
    <col min="5129" max="5129" width="7.7109375" style="1" customWidth="1"/>
    <col min="5130" max="5130" width="12.28515625" style="1" customWidth="1"/>
    <col min="5131" max="5131" width="12.7109375" style="1" customWidth="1"/>
    <col min="5132" max="5132" width="13.5703125" style="1" customWidth="1"/>
    <col min="5133" max="5133" width="13" style="1" customWidth="1"/>
    <col min="5134" max="5378" width="8.7109375" style="1"/>
    <col min="5379" max="5379" width="2.7109375" style="1" customWidth="1"/>
    <col min="5380" max="5380" width="8.7109375" style="1"/>
    <col min="5381" max="5381" width="40.28515625" style="1" bestFit="1" customWidth="1"/>
    <col min="5382" max="5382" width="10.7109375" style="1" customWidth="1"/>
    <col min="5383" max="5383" width="10" style="1" customWidth="1"/>
    <col min="5384" max="5384" width="17.85546875" style="1" customWidth="1"/>
    <col min="5385" max="5385" width="7.7109375" style="1" customWidth="1"/>
    <col min="5386" max="5386" width="12.28515625" style="1" customWidth="1"/>
    <col min="5387" max="5387" width="12.7109375" style="1" customWidth="1"/>
    <col min="5388" max="5388" width="13.5703125" style="1" customWidth="1"/>
    <col min="5389" max="5389" width="13" style="1" customWidth="1"/>
    <col min="5390" max="5634" width="8.7109375" style="1"/>
    <col min="5635" max="5635" width="2.7109375" style="1" customWidth="1"/>
    <col min="5636" max="5636" width="8.7109375" style="1"/>
    <col min="5637" max="5637" width="40.28515625" style="1" bestFit="1" customWidth="1"/>
    <col min="5638" max="5638" width="10.7109375" style="1" customWidth="1"/>
    <col min="5639" max="5639" width="10" style="1" customWidth="1"/>
    <col min="5640" max="5640" width="17.85546875" style="1" customWidth="1"/>
    <col min="5641" max="5641" width="7.7109375" style="1" customWidth="1"/>
    <col min="5642" max="5642" width="12.28515625" style="1" customWidth="1"/>
    <col min="5643" max="5643" width="12.7109375" style="1" customWidth="1"/>
    <col min="5644" max="5644" width="13.5703125" style="1" customWidth="1"/>
    <col min="5645" max="5645" width="13" style="1" customWidth="1"/>
    <col min="5646" max="5890" width="8.7109375" style="1"/>
    <col min="5891" max="5891" width="2.7109375" style="1" customWidth="1"/>
    <col min="5892" max="5892" width="8.7109375" style="1"/>
    <col min="5893" max="5893" width="40.28515625" style="1" bestFit="1" customWidth="1"/>
    <col min="5894" max="5894" width="10.7109375" style="1" customWidth="1"/>
    <col min="5895" max="5895" width="10" style="1" customWidth="1"/>
    <col min="5896" max="5896" width="17.85546875" style="1" customWidth="1"/>
    <col min="5897" max="5897" width="7.7109375" style="1" customWidth="1"/>
    <col min="5898" max="5898" width="12.28515625" style="1" customWidth="1"/>
    <col min="5899" max="5899" width="12.7109375" style="1" customWidth="1"/>
    <col min="5900" max="5900" width="13.5703125" style="1" customWidth="1"/>
    <col min="5901" max="5901" width="13" style="1" customWidth="1"/>
    <col min="5902" max="6146" width="8.7109375" style="1"/>
    <col min="6147" max="6147" width="2.7109375" style="1" customWidth="1"/>
    <col min="6148" max="6148" width="8.7109375" style="1"/>
    <col min="6149" max="6149" width="40.28515625" style="1" bestFit="1" customWidth="1"/>
    <col min="6150" max="6150" width="10.7109375" style="1" customWidth="1"/>
    <col min="6151" max="6151" width="10" style="1" customWidth="1"/>
    <col min="6152" max="6152" width="17.85546875" style="1" customWidth="1"/>
    <col min="6153" max="6153" width="7.7109375" style="1" customWidth="1"/>
    <col min="6154" max="6154" width="12.28515625" style="1" customWidth="1"/>
    <col min="6155" max="6155" width="12.7109375" style="1" customWidth="1"/>
    <col min="6156" max="6156" width="13.5703125" style="1" customWidth="1"/>
    <col min="6157" max="6157" width="13" style="1" customWidth="1"/>
    <col min="6158" max="6402" width="8.7109375" style="1"/>
    <col min="6403" max="6403" width="2.7109375" style="1" customWidth="1"/>
    <col min="6404" max="6404" width="8.7109375" style="1"/>
    <col min="6405" max="6405" width="40.28515625" style="1" bestFit="1" customWidth="1"/>
    <col min="6406" max="6406" width="10.7109375" style="1" customWidth="1"/>
    <col min="6407" max="6407" width="10" style="1" customWidth="1"/>
    <col min="6408" max="6408" width="17.85546875" style="1" customWidth="1"/>
    <col min="6409" max="6409" width="7.7109375" style="1" customWidth="1"/>
    <col min="6410" max="6410" width="12.28515625" style="1" customWidth="1"/>
    <col min="6411" max="6411" width="12.7109375" style="1" customWidth="1"/>
    <col min="6412" max="6412" width="13.5703125" style="1" customWidth="1"/>
    <col min="6413" max="6413" width="13" style="1" customWidth="1"/>
    <col min="6414" max="6658" width="8.7109375" style="1"/>
    <col min="6659" max="6659" width="2.7109375" style="1" customWidth="1"/>
    <col min="6660" max="6660" width="8.7109375" style="1"/>
    <col min="6661" max="6661" width="40.28515625" style="1" bestFit="1" customWidth="1"/>
    <col min="6662" max="6662" width="10.7109375" style="1" customWidth="1"/>
    <col min="6663" max="6663" width="10" style="1" customWidth="1"/>
    <col min="6664" max="6664" width="17.85546875" style="1" customWidth="1"/>
    <col min="6665" max="6665" width="7.7109375" style="1" customWidth="1"/>
    <col min="6666" max="6666" width="12.28515625" style="1" customWidth="1"/>
    <col min="6667" max="6667" width="12.7109375" style="1" customWidth="1"/>
    <col min="6668" max="6668" width="13.5703125" style="1" customWidth="1"/>
    <col min="6669" max="6669" width="13" style="1" customWidth="1"/>
    <col min="6670" max="6914" width="8.7109375" style="1"/>
    <col min="6915" max="6915" width="2.7109375" style="1" customWidth="1"/>
    <col min="6916" max="6916" width="8.7109375" style="1"/>
    <col min="6917" max="6917" width="40.28515625" style="1" bestFit="1" customWidth="1"/>
    <col min="6918" max="6918" width="10.7109375" style="1" customWidth="1"/>
    <col min="6919" max="6919" width="10" style="1" customWidth="1"/>
    <col min="6920" max="6920" width="17.85546875" style="1" customWidth="1"/>
    <col min="6921" max="6921" width="7.7109375" style="1" customWidth="1"/>
    <col min="6922" max="6922" width="12.28515625" style="1" customWidth="1"/>
    <col min="6923" max="6923" width="12.7109375" style="1" customWidth="1"/>
    <col min="6924" max="6924" width="13.5703125" style="1" customWidth="1"/>
    <col min="6925" max="6925" width="13" style="1" customWidth="1"/>
    <col min="6926" max="7170" width="8.7109375" style="1"/>
    <col min="7171" max="7171" width="2.7109375" style="1" customWidth="1"/>
    <col min="7172" max="7172" width="8.7109375" style="1"/>
    <col min="7173" max="7173" width="40.28515625" style="1" bestFit="1" customWidth="1"/>
    <col min="7174" max="7174" width="10.7109375" style="1" customWidth="1"/>
    <col min="7175" max="7175" width="10" style="1" customWidth="1"/>
    <col min="7176" max="7176" width="17.85546875" style="1" customWidth="1"/>
    <col min="7177" max="7177" width="7.7109375" style="1" customWidth="1"/>
    <col min="7178" max="7178" width="12.28515625" style="1" customWidth="1"/>
    <col min="7179" max="7179" width="12.7109375" style="1" customWidth="1"/>
    <col min="7180" max="7180" width="13.5703125" style="1" customWidth="1"/>
    <col min="7181" max="7181" width="13" style="1" customWidth="1"/>
    <col min="7182" max="7426" width="8.7109375" style="1"/>
    <col min="7427" max="7427" width="2.7109375" style="1" customWidth="1"/>
    <col min="7428" max="7428" width="8.7109375" style="1"/>
    <col min="7429" max="7429" width="40.28515625" style="1" bestFit="1" customWidth="1"/>
    <col min="7430" max="7430" width="10.7109375" style="1" customWidth="1"/>
    <col min="7431" max="7431" width="10" style="1" customWidth="1"/>
    <col min="7432" max="7432" width="17.85546875" style="1" customWidth="1"/>
    <col min="7433" max="7433" width="7.7109375" style="1" customWidth="1"/>
    <col min="7434" max="7434" width="12.28515625" style="1" customWidth="1"/>
    <col min="7435" max="7435" width="12.7109375" style="1" customWidth="1"/>
    <col min="7436" max="7436" width="13.5703125" style="1" customWidth="1"/>
    <col min="7437" max="7437" width="13" style="1" customWidth="1"/>
    <col min="7438" max="7682" width="8.7109375" style="1"/>
    <col min="7683" max="7683" width="2.7109375" style="1" customWidth="1"/>
    <col min="7684" max="7684" width="8.7109375" style="1"/>
    <col min="7685" max="7685" width="40.28515625" style="1" bestFit="1" customWidth="1"/>
    <col min="7686" max="7686" width="10.7109375" style="1" customWidth="1"/>
    <col min="7687" max="7687" width="10" style="1" customWidth="1"/>
    <col min="7688" max="7688" width="17.85546875" style="1" customWidth="1"/>
    <col min="7689" max="7689" width="7.7109375" style="1" customWidth="1"/>
    <col min="7690" max="7690" width="12.28515625" style="1" customWidth="1"/>
    <col min="7691" max="7691" width="12.7109375" style="1" customWidth="1"/>
    <col min="7692" max="7692" width="13.5703125" style="1" customWidth="1"/>
    <col min="7693" max="7693" width="13" style="1" customWidth="1"/>
    <col min="7694" max="7938" width="8.7109375" style="1"/>
    <col min="7939" max="7939" width="2.7109375" style="1" customWidth="1"/>
    <col min="7940" max="7940" width="8.7109375" style="1"/>
    <col min="7941" max="7941" width="40.28515625" style="1" bestFit="1" customWidth="1"/>
    <col min="7942" max="7942" width="10.7109375" style="1" customWidth="1"/>
    <col min="7943" max="7943" width="10" style="1" customWidth="1"/>
    <col min="7944" max="7944" width="17.85546875" style="1" customWidth="1"/>
    <col min="7945" max="7945" width="7.7109375" style="1" customWidth="1"/>
    <col min="7946" max="7946" width="12.28515625" style="1" customWidth="1"/>
    <col min="7947" max="7947" width="12.7109375" style="1" customWidth="1"/>
    <col min="7948" max="7948" width="13.5703125" style="1" customWidth="1"/>
    <col min="7949" max="7949" width="13" style="1" customWidth="1"/>
    <col min="7950" max="8194" width="8.7109375" style="1"/>
    <col min="8195" max="8195" width="2.7109375" style="1" customWidth="1"/>
    <col min="8196" max="8196" width="8.7109375" style="1"/>
    <col min="8197" max="8197" width="40.28515625" style="1" bestFit="1" customWidth="1"/>
    <col min="8198" max="8198" width="10.7109375" style="1" customWidth="1"/>
    <col min="8199" max="8199" width="10" style="1" customWidth="1"/>
    <col min="8200" max="8200" width="17.85546875" style="1" customWidth="1"/>
    <col min="8201" max="8201" width="7.7109375" style="1" customWidth="1"/>
    <col min="8202" max="8202" width="12.28515625" style="1" customWidth="1"/>
    <col min="8203" max="8203" width="12.7109375" style="1" customWidth="1"/>
    <col min="8204" max="8204" width="13.5703125" style="1" customWidth="1"/>
    <col min="8205" max="8205" width="13" style="1" customWidth="1"/>
    <col min="8206" max="8450" width="8.7109375" style="1"/>
    <col min="8451" max="8451" width="2.7109375" style="1" customWidth="1"/>
    <col min="8452" max="8452" width="8.7109375" style="1"/>
    <col min="8453" max="8453" width="40.28515625" style="1" bestFit="1" customWidth="1"/>
    <col min="8454" max="8454" width="10.7109375" style="1" customWidth="1"/>
    <col min="8455" max="8455" width="10" style="1" customWidth="1"/>
    <col min="8456" max="8456" width="17.85546875" style="1" customWidth="1"/>
    <col min="8457" max="8457" width="7.7109375" style="1" customWidth="1"/>
    <col min="8458" max="8458" width="12.28515625" style="1" customWidth="1"/>
    <col min="8459" max="8459" width="12.7109375" style="1" customWidth="1"/>
    <col min="8460" max="8460" width="13.5703125" style="1" customWidth="1"/>
    <col min="8461" max="8461" width="13" style="1" customWidth="1"/>
    <col min="8462" max="8706" width="8.7109375" style="1"/>
    <col min="8707" max="8707" width="2.7109375" style="1" customWidth="1"/>
    <col min="8708" max="8708" width="8.7109375" style="1"/>
    <col min="8709" max="8709" width="40.28515625" style="1" bestFit="1" customWidth="1"/>
    <col min="8710" max="8710" width="10.7109375" style="1" customWidth="1"/>
    <col min="8711" max="8711" width="10" style="1" customWidth="1"/>
    <col min="8712" max="8712" width="17.85546875" style="1" customWidth="1"/>
    <col min="8713" max="8713" width="7.7109375" style="1" customWidth="1"/>
    <col min="8714" max="8714" width="12.28515625" style="1" customWidth="1"/>
    <col min="8715" max="8715" width="12.7109375" style="1" customWidth="1"/>
    <col min="8716" max="8716" width="13.5703125" style="1" customWidth="1"/>
    <col min="8717" max="8717" width="13" style="1" customWidth="1"/>
    <col min="8718" max="8962" width="8.7109375" style="1"/>
    <col min="8963" max="8963" width="2.7109375" style="1" customWidth="1"/>
    <col min="8964" max="8964" width="8.7109375" style="1"/>
    <col min="8965" max="8965" width="40.28515625" style="1" bestFit="1" customWidth="1"/>
    <col min="8966" max="8966" width="10.7109375" style="1" customWidth="1"/>
    <col min="8967" max="8967" width="10" style="1" customWidth="1"/>
    <col min="8968" max="8968" width="17.85546875" style="1" customWidth="1"/>
    <col min="8969" max="8969" width="7.7109375" style="1" customWidth="1"/>
    <col min="8970" max="8970" width="12.28515625" style="1" customWidth="1"/>
    <col min="8971" max="8971" width="12.7109375" style="1" customWidth="1"/>
    <col min="8972" max="8972" width="13.5703125" style="1" customWidth="1"/>
    <col min="8973" max="8973" width="13" style="1" customWidth="1"/>
    <col min="8974" max="9218" width="8.7109375" style="1"/>
    <col min="9219" max="9219" width="2.7109375" style="1" customWidth="1"/>
    <col min="9220" max="9220" width="8.7109375" style="1"/>
    <col min="9221" max="9221" width="40.28515625" style="1" bestFit="1" customWidth="1"/>
    <col min="9222" max="9222" width="10.7109375" style="1" customWidth="1"/>
    <col min="9223" max="9223" width="10" style="1" customWidth="1"/>
    <col min="9224" max="9224" width="17.85546875" style="1" customWidth="1"/>
    <col min="9225" max="9225" width="7.7109375" style="1" customWidth="1"/>
    <col min="9226" max="9226" width="12.28515625" style="1" customWidth="1"/>
    <col min="9227" max="9227" width="12.7109375" style="1" customWidth="1"/>
    <col min="9228" max="9228" width="13.5703125" style="1" customWidth="1"/>
    <col min="9229" max="9229" width="13" style="1" customWidth="1"/>
    <col min="9230" max="9474" width="8.7109375" style="1"/>
    <col min="9475" max="9475" width="2.7109375" style="1" customWidth="1"/>
    <col min="9476" max="9476" width="8.7109375" style="1"/>
    <col min="9477" max="9477" width="40.28515625" style="1" bestFit="1" customWidth="1"/>
    <col min="9478" max="9478" width="10.7109375" style="1" customWidth="1"/>
    <col min="9479" max="9479" width="10" style="1" customWidth="1"/>
    <col min="9480" max="9480" width="17.85546875" style="1" customWidth="1"/>
    <col min="9481" max="9481" width="7.7109375" style="1" customWidth="1"/>
    <col min="9482" max="9482" width="12.28515625" style="1" customWidth="1"/>
    <col min="9483" max="9483" width="12.7109375" style="1" customWidth="1"/>
    <col min="9484" max="9484" width="13.5703125" style="1" customWidth="1"/>
    <col min="9485" max="9485" width="13" style="1" customWidth="1"/>
    <col min="9486" max="9730" width="8.7109375" style="1"/>
    <col min="9731" max="9731" width="2.7109375" style="1" customWidth="1"/>
    <col min="9732" max="9732" width="8.7109375" style="1"/>
    <col min="9733" max="9733" width="40.28515625" style="1" bestFit="1" customWidth="1"/>
    <col min="9734" max="9734" width="10.7109375" style="1" customWidth="1"/>
    <col min="9735" max="9735" width="10" style="1" customWidth="1"/>
    <col min="9736" max="9736" width="17.85546875" style="1" customWidth="1"/>
    <col min="9737" max="9737" width="7.7109375" style="1" customWidth="1"/>
    <col min="9738" max="9738" width="12.28515625" style="1" customWidth="1"/>
    <col min="9739" max="9739" width="12.7109375" style="1" customWidth="1"/>
    <col min="9740" max="9740" width="13.5703125" style="1" customWidth="1"/>
    <col min="9741" max="9741" width="13" style="1" customWidth="1"/>
    <col min="9742" max="9986" width="8.7109375" style="1"/>
    <col min="9987" max="9987" width="2.7109375" style="1" customWidth="1"/>
    <col min="9988" max="9988" width="8.7109375" style="1"/>
    <col min="9989" max="9989" width="40.28515625" style="1" bestFit="1" customWidth="1"/>
    <col min="9990" max="9990" width="10.7109375" style="1" customWidth="1"/>
    <col min="9991" max="9991" width="10" style="1" customWidth="1"/>
    <col min="9992" max="9992" width="17.85546875" style="1" customWidth="1"/>
    <col min="9993" max="9993" width="7.7109375" style="1" customWidth="1"/>
    <col min="9994" max="9994" width="12.28515625" style="1" customWidth="1"/>
    <col min="9995" max="9995" width="12.7109375" style="1" customWidth="1"/>
    <col min="9996" max="9996" width="13.5703125" style="1" customWidth="1"/>
    <col min="9997" max="9997" width="13" style="1" customWidth="1"/>
    <col min="9998" max="10242" width="8.7109375" style="1"/>
    <col min="10243" max="10243" width="2.7109375" style="1" customWidth="1"/>
    <col min="10244" max="10244" width="8.7109375" style="1"/>
    <col min="10245" max="10245" width="40.28515625" style="1" bestFit="1" customWidth="1"/>
    <col min="10246" max="10246" width="10.7109375" style="1" customWidth="1"/>
    <col min="10247" max="10247" width="10" style="1" customWidth="1"/>
    <col min="10248" max="10248" width="17.85546875" style="1" customWidth="1"/>
    <col min="10249" max="10249" width="7.7109375" style="1" customWidth="1"/>
    <col min="10250" max="10250" width="12.28515625" style="1" customWidth="1"/>
    <col min="10251" max="10251" width="12.7109375" style="1" customWidth="1"/>
    <col min="10252" max="10252" width="13.5703125" style="1" customWidth="1"/>
    <col min="10253" max="10253" width="13" style="1" customWidth="1"/>
    <col min="10254" max="10498" width="8.7109375" style="1"/>
    <col min="10499" max="10499" width="2.7109375" style="1" customWidth="1"/>
    <col min="10500" max="10500" width="8.7109375" style="1"/>
    <col min="10501" max="10501" width="40.28515625" style="1" bestFit="1" customWidth="1"/>
    <col min="10502" max="10502" width="10.7109375" style="1" customWidth="1"/>
    <col min="10503" max="10503" width="10" style="1" customWidth="1"/>
    <col min="10504" max="10504" width="17.85546875" style="1" customWidth="1"/>
    <col min="10505" max="10505" width="7.7109375" style="1" customWidth="1"/>
    <col min="10506" max="10506" width="12.28515625" style="1" customWidth="1"/>
    <col min="10507" max="10507" width="12.7109375" style="1" customWidth="1"/>
    <col min="10508" max="10508" width="13.5703125" style="1" customWidth="1"/>
    <col min="10509" max="10509" width="13" style="1" customWidth="1"/>
    <col min="10510" max="10754" width="8.7109375" style="1"/>
    <col min="10755" max="10755" width="2.7109375" style="1" customWidth="1"/>
    <col min="10756" max="10756" width="8.7109375" style="1"/>
    <col min="10757" max="10757" width="40.28515625" style="1" bestFit="1" customWidth="1"/>
    <col min="10758" max="10758" width="10.7109375" style="1" customWidth="1"/>
    <col min="10759" max="10759" width="10" style="1" customWidth="1"/>
    <col min="10760" max="10760" width="17.85546875" style="1" customWidth="1"/>
    <col min="10761" max="10761" width="7.7109375" style="1" customWidth="1"/>
    <col min="10762" max="10762" width="12.28515625" style="1" customWidth="1"/>
    <col min="10763" max="10763" width="12.7109375" style="1" customWidth="1"/>
    <col min="10764" max="10764" width="13.5703125" style="1" customWidth="1"/>
    <col min="10765" max="10765" width="13" style="1" customWidth="1"/>
    <col min="10766" max="11010" width="8.7109375" style="1"/>
    <col min="11011" max="11011" width="2.7109375" style="1" customWidth="1"/>
    <col min="11012" max="11012" width="8.7109375" style="1"/>
    <col min="11013" max="11013" width="40.28515625" style="1" bestFit="1" customWidth="1"/>
    <col min="11014" max="11014" width="10.7109375" style="1" customWidth="1"/>
    <col min="11015" max="11015" width="10" style="1" customWidth="1"/>
    <col min="11016" max="11016" width="17.85546875" style="1" customWidth="1"/>
    <col min="11017" max="11017" width="7.7109375" style="1" customWidth="1"/>
    <col min="11018" max="11018" width="12.28515625" style="1" customWidth="1"/>
    <col min="11019" max="11019" width="12.7109375" style="1" customWidth="1"/>
    <col min="11020" max="11020" width="13.5703125" style="1" customWidth="1"/>
    <col min="11021" max="11021" width="13" style="1" customWidth="1"/>
    <col min="11022" max="11266" width="8.7109375" style="1"/>
    <col min="11267" max="11267" width="2.7109375" style="1" customWidth="1"/>
    <col min="11268" max="11268" width="8.7109375" style="1"/>
    <col min="11269" max="11269" width="40.28515625" style="1" bestFit="1" customWidth="1"/>
    <col min="11270" max="11270" width="10.7109375" style="1" customWidth="1"/>
    <col min="11271" max="11271" width="10" style="1" customWidth="1"/>
    <col min="11272" max="11272" width="17.85546875" style="1" customWidth="1"/>
    <col min="11273" max="11273" width="7.7109375" style="1" customWidth="1"/>
    <col min="11274" max="11274" width="12.28515625" style="1" customWidth="1"/>
    <col min="11275" max="11275" width="12.7109375" style="1" customWidth="1"/>
    <col min="11276" max="11276" width="13.5703125" style="1" customWidth="1"/>
    <col min="11277" max="11277" width="13" style="1" customWidth="1"/>
    <col min="11278" max="11522" width="8.7109375" style="1"/>
    <col min="11523" max="11523" width="2.7109375" style="1" customWidth="1"/>
    <col min="11524" max="11524" width="8.7109375" style="1"/>
    <col min="11525" max="11525" width="40.28515625" style="1" bestFit="1" customWidth="1"/>
    <col min="11526" max="11526" width="10.7109375" style="1" customWidth="1"/>
    <col min="11527" max="11527" width="10" style="1" customWidth="1"/>
    <col min="11528" max="11528" width="17.85546875" style="1" customWidth="1"/>
    <col min="11529" max="11529" width="7.7109375" style="1" customWidth="1"/>
    <col min="11530" max="11530" width="12.28515625" style="1" customWidth="1"/>
    <col min="11531" max="11531" width="12.7109375" style="1" customWidth="1"/>
    <col min="11532" max="11532" width="13.5703125" style="1" customWidth="1"/>
    <col min="11533" max="11533" width="13" style="1" customWidth="1"/>
    <col min="11534" max="11778" width="8.7109375" style="1"/>
    <col min="11779" max="11779" width="2.7109375" style="1" customWidth="1"/>
    <col min="11780" max="11780" width="8.7109375" style="1"/>
    <col min="11781" max="11781" width="40.28515625" style="1" bestFit="1" customWidth="1"/>
    <col min="11782" max="11782" width="10.7109375" style="1" customWidth="1"/>
    <col min="11783" max="11783" width="10" style="1" customWidth="1"/>
    <col min="11784" max="11784" width="17.85546875" style="1" customWidth="1"/>
    <col min="11785" max="11785" width="7.7109375" style="1" customWidth="1"/>
    <col min="11786" max="11786" width="12.28515625" style="1" customWidth="1"/>
    <col min="11787" max="11787" width="12.7109375" style="1" customWidth="1"/>
    <col min="11788" max="11788" width="13.5703125" style="1" customWidth="1"/>
    <col min="11789" max="11789" width="13" style="1" customWidth="1"/>
    <col min="11790" max="12034" width="8.7109375" style="1"/>
    <col min="12035" max="12035" width="2.7109375" style="1" customWidth="1"/>
    <col min="12036" max="12036" width="8.7109375" style="1"/>
    <col min="12037" max="12037" width="40.28515625" style="1" bestFit="1" customWidth="1"/>
    <col min="12038" max="12038" width="10.7109375" style="1" customWidth="1"/>
    <col min="12039" max="12039" width="10" style="1" customWidth="1"/>
    <col min="12040" max="12040" width="17.85546875" style="1" customWidth="1"/>
    <col min="12041" max="12041" width="7.7109375" style="1" customWidth="1"/>
    <col min="12042" max="12042" width="12.28515625" style="1" customWidth="1"/>
    <col min="12043" max="12043" width="12.7109375" style="1" customWidth="1"/>
    <col min="12044" max="12044" width="13.5703125" style="1" customWidth="1"/>
    <col min="12045" max="12045" width="13" style="1" customWidth="1"/>
    <col min="12046" max="12290" width="8.7109375" style="1"/>
    <col min="12291" max="12291" width="2.7109375" style="1" customWidth="1"/>
    <col min="12292" max="12292" width="8.7109375" style="1"/>
    <col min="12293" max="12293" width="40.28515625" style="1" bestFit="1" customWidth="1"/>
    <col min="12294" max="12294" width="10.7109375" style="1" customWidth="1"/>
    <col min="12295" max="12295" width="10" style="1" customWidth="1"/>
    <col min="12296" max="12296" width="17.85546875" style="1" customWidth="1"/>
    <col min="12297" max="12297" width="7.7109375" style="1" customWidth="1"/>
    <col min="12298" max="12298" width="12.28515625" style="1" customWidth="1"/>
    <col min="12299" max="12299" width="12.7109375" style="1" customWidth="1"/>
    <col min="12300" max="12300" width="13.5703125" style="1" customWidth="1"/>
    <col min="12301" max="12301" width="13" style="1" customWidth="1"/>
    <col min="12302" max="12546" width="8.7109375" style="1"/>
    <col min="12547" max="12547" width="2.7109375" style="1" customWidth="1"/>
    <col min="12548" max="12548" width="8.7109375" style="1"/>
    <col min="12549" max="12549" width="40.28515625" style="1" bestFit="1" customWidth="1"/>
    <col min="12550" max="12550" width="10.7109375" style="1" customWidth="1"/>
    <col min="12551" max="12551" width="10" style="1" customWidth="1"/>
    <col min="12552" max="12552" width="17.85546875" style="1" customWidth="1"/>
    <col min="12553" max="12553" width="7.7109375" style="1" customWidth="1"/>
    <col min="12554" max="12554" width="12.28515625" style="1" customWidth="1"/>
    <col min="12555" max="12555" width="12.7109375" style="1" customWidth="1"/>
    <col min="12556" max="12556" width="13.5703125" style="1" customWidth="1"/>
    <col min="12557" max="12557" width="13" style="1" customWidth="1"/>
    <col min="12558" max="12802" width="8.7109375" style="1"/>
    <col min="12803" max="12803" width="2.7109375" style="1" customWidth="1"/>
    <col min="12804" max="12804" width="8.7109375" style="1"/>
    <col min="12805" max="12805" width="40.28515625" style="1" bestFit="1" customWidth="1"/>
    <col min="12806" max="12806" width="10.7109375" style="1" customWidth="1"/>
    <col min="12807" max="12807" width="10" style="1" customWidth="1"/>
    <col min="12808" max="12808" width="17.85546875" style="1" customWidth="1"/>
    <col min="12809" max="12809" width="7.7109375" style="1" customWidth="1"/>
    <col min="12810" max="12810" width="12.28515625" style="1" customWidth="1"/>
    <col min="12811" max="12811" width="12.7109375" style="1" customWidth="1"/>
    <col min="12812" max="12812" width="13.5703125" style="1" customWidth="1"/>
    <col min="12813" max="12813" width="13" style="1" customWidth="1"/>
    <col min="12814" max="13058" width="8.7109375" style="1"/>
    <col min="13059" max="13059" width="2.7109375" style="1" customWidth="1"/>
    <col min="13060" max="13060" width="8.7109375" style="1"/>
    <col min="13061" max="13061" width="40.28515625" style="1" bestFit="1" customWidth="1"/>
    <col min="13062" max="13062" width="10.7109375" style="1" customWidth="1"/>
    <col min="13063" max="13063" width="10" style="1" customWidth="1"/>
    <col min="13064" max="13064" width="17.85546875" style="1" customWidth="1"/>
    <col min="13065" max="13065" width="7.7109375" style="1" customWidth="1"/>
    <col min="13066" max="13066" width="12.28515625" style="1" customWidth="1"/>
    <col min="13067" max="13067" width="12.7109375" style="1" customWidth="1"/>
    <col min="13068" max="13068" width="13.5703125" style="1" customWidth="1"/>
    <col min="13069" max="13069" width="13" style="1" customWidth="1"/>
    <col min="13070" max="13314" width="8.7109375" style="1"/>
    <col min="13315" max="13315" width="2.7109375" style="1" customWidth="1"/>
    <col min="13316" max="13316" width="8.7109375" style="1"/>
    <col min="13317" max="13317" width="40.28515625" style="1" bestFit="1" customWidth="1"/>
    <col min="13318" max="13318" width="10.7109375" style="1" customWidth="1"/>
    <col min="13319" max="13319" width="10" style="1" customWidth="1"/>
    <col min="13320" max="13320" width="17.85546875" style="1" customWidth="1"/>
    <col min="13321" max="13321" width="7.7109375" style="1" customWidth="1"/>
    <col min="13322" max="13322" width="12.28515625" style="1" customWidth="1"/>
    <col min="13323" max="13323" width="12.7109375" style="1" customWidth="1"/>
    <col min="13324" max="13324" width="13.5703125" style="1" customWidth="1"/>
    <col min="13325" max="13325" width="13" style="1" customWidth="1"/>
    <col min="13326" max="13570" width="8.7109375" style="1"/>
    <col min="13571" max="13571" width="2.7109375" style="1" customWidth="1"/>
    <col min="13572" max="13572" width="8.7109375" style="1"/>
    <col min="13573" max="13573" width="40.28515625" style="1" bestFit="1" customWidth="1"/>
    <col min="13574" max="13574" width="10.7109375" style="1" customWidth="1"/>
    <col min="13575" max="13575" width="10" style="1" customWidth="1"/>
    <col min="13576" max="13576" width="17.85546875" style="1" customWidth="1"/>
    <col min="13577" max="13577" width="7.7109375" style="1" customWidth="1"/>
    <col min="13578" max="13578" width="12.28515625" style="1" customWidth="1"/>
    <col min="13579" max="13579" width="12.7109375" style="1" customWidth="1"/>
    <col min="13580" max="13580" width="13.5703125" style="1" customWidth="1"/>
    <col min="13581" max="13581" width="13" style="1" customWidth="1"/>
    <col min="13582" max="13826" width="8.7109375" style="1"/>
    <col min="13827" max="13827" width="2.7109375" style="1" customWidth="1"/>
    <col min="13828" max="13828" width="8.7109375" style="1"/>
    <col min="13829" max="13829" width="40.28515625" style="1" bestFit="1" customWidth="1"/>
    <col min="13830" max="13830" width="10.7109375" style="1" customWidth="1"/>
    <col min="13831" max="13831" width="10" style="1" customWidth="1"/>
    <col min="13832" max="13832" width="17.85546875" style="1" customWidth="1"/>
    <col min="13833" max="13833" width="7.7109375" style="1" customWidth="1"/>
    <col min="13834" max="13834" width="12.28515625" style="1" customWidth="1"/>
    <col min="13835" max="13835" width="12.7109375" style="1" customWidth="1"/>
    <col min="13836" max="13836" width="13.5703125" style="1" customWidth="1"/>
    <col min="13837" max="13837" width="13" style="1" customWidth="1"/>
    <col min="13838" max="14082" width="8.7109375" style="1"/>
    <col min="14083" max="14083" width="2.7109375" style="1" customWidth="1"/>
    <col min="14084" max="14084" width="8.7109375" style="1"/>
    <col min="14085" max="14085" width="40.28515625" style="1" bestFit="1" customWidth="1"/>
    <col min="14086" max="14086" width="10.7109375" style="1" customWidth="1"/>
    <col min="14087" max="14087" width="10" style="1" customWidth="1"/>
    <col min="14088" max="14088" width="17.85546875" style="1" customWidth="1"/>
    <col min="14089" max="14089" width="7.7109375" style="1" customWidth="1"/>
    <col min="14090" max="14090" width="12.28515625" style="1" customWidth="1"/>
    <col min="14091" max="14091" width="12.7109375" style="1" customWidth="1"/>
    <col min="14092" max="14092" width="13.5703125" style="1" customWidth="1"/>
    <col min="14093" max="14093" width="13" style="1" customWidth="1"/>
    <col min="14094" max="14338" width="8.7109375" style="1"/>
    <col min="14339" max="14339" width="2.7109375" style="1" customWidth="1"/>
    <col min="14340" max="14340" width="8.7109375" style="1"/>
    <col min="14341" max="14341" width="40.28515625" style="1" bestFit="1" customWidth="1"/>
    <col min="14342" max="14342" width="10.7109375" style="1" customWidth="1"/>
    <col min="14343" max="14343" width="10" style="1" customWidth="1"/>
    <col min="14344" max="14344" width="17.85546875" style="1" customWidth="1"/>
    <col min="14345" max="14345" width="7.7109375" style="1" customWidth="1"/>
    <col min="14346" max="14346" width="12.28515625" style="1" customWidth="1"/>
    <col min="14347" max="14347" width="12.7109375" style="1" customWidth="1"/>
    <col min="14348" max="14348" width="13.5703125" style="1" customWidth="1"/>
    <col min="14349" max="14349" width="13" style="1" customWidth="1"/>
    <col min="14350" max="14594" width="8.7109375" style="1"/>
    <col min="14595" max="14595" width="2.7109375" style="1" customWidth="1"/>
    <col min="14596" max="14596" width="8.7109375" style="1"/>
    <col min="14597" max="14597" width="40.28515625" style="1" bestFit="1" customWidth="1"/>
    <col min="14598" max="14598" width="10.7109375" style="1" customWidth="1"/>
    <col min="14599" max="14599" width="10" style="1" customWidth="1"/>
    <col min="14600" max="14600" width="17.85546875" style="1" customWidth="1"/>
    <col min="14601" max="14601" width="7.7109375" style="1" customWidth="1"/>
    <col min="14602" max="14602" width="12.28515625" style="1" customWidth="1"/>
    <col min="14603" max="14603" width="12.7109375" style="1" customWidth="1"/>
    <col min="14604" max="14604" width="13.5703125" style="1" customWidth="1"/>
    <col min="14605" max="14605" width="13" style="1" customWidth="1"/>
    <col min="14606" max="14850" width="8.7109375" style="1"/>
    <col min="14851" max="14851" width="2.7109375" style="1" customWidth="1"/>
    <col min="14852" max="14852" width="8.7109375" style="1"/>
    <col min="14853" max="14853" width="40.28515625" style="1" bestFit="1" customWidth="1"/>
    <col min="14854" max="14854" width="10.7109375" style="1" customWidth="1"/>
    <col min="14855" max="14855" width="10" style="1" customWidth="1"/>
    <col min="14856" max="14856" width="17.85546875" style="1" customWidth="1"/>
    <col min="14857" max="14857" width="7.7109375" style="1" customWidth="1"/>
    <col min="14858" max="14858" width="12.28515625" style="1" customWidth="1"/>
    <col min="14859" max="14859" width="12.7109375" style="1" customWidth="1"/>
    <col min="14860" max="14860" width="13.5703125" style="1" customWidth="1"/>
    <col min="14861" max="14861" width="13" style="1" customWidth="1"/>
    <col min="14862" max="15106" width="8.7109375" style="1"/>
    <col min="15107" max="15107" width="2.7109375" style="1" customWidth="1"/>
    <col min="15108" max="15108" width="8.7109375" style="1"/>
    <col min="15109" max="15109" width="40.28515625" style="1" bestFit="1" customWidth="1"/>
    <col min="15110" max="15110" width="10.7109375" style="1" customWidth="1"/>
    <col min="15111" max="15111" width="10" style="1" customWidth="1"/>
    <col min="15112" max="15112" width="17.85546875" style="1" customWidth="1"/>
    <col min="15113" max="15113" width="7.7109375" style="1" customWidth="1"/>
    <col min="15114" max="15114" width="12.28515625" style="1" customWidth="1"/>
    <col min="15115" max="15115" width="12.7109375" style="1" customWidth="1"/>
    <col min="15116" max="15116" width="13.5703125" style="1" customWidth="1"/>
    <col min="15117" max="15117" width="13" style="1" customWidth="1"/>
    <col min="15118" max="15362" width="8.7109375" style="1"/>
    <col min="15363" max="15363" width="2.7109375" style="1" customWidth="1"/>
    <col min="15364" max="15364" width="8.7109375" style="1"/>
    <col min="15365" max="15365" width="40.28515625" style="1" bestFit="1" customWidth="1"/>
    <col min="15366" max="15366" width="10.7109375" style="1" customWidth="1"/>
    <col min="15367" max="15367" width="10" style="1" customWidth="1"/>
    <col min="15368" max="15368" width="17.85546875" style="1" customWidth="1"/>
    <col min="15369" max="15369" width="7.7109375" style="1" customWidth="1"/>
    <col min="15370" max="15370" width="12.28515625" style="1" customWidth="1"/>
    <col min="15371" max="15371" width="12.7109375" style="1" customWidth="1"/>
    <col min="15372" max="15372" width="13.5703125" style="1" customWidth="1"/>
    <col min="15373" max="15373" width="13" style="1" customWidth="1"/>
    <col min="15374" max="15618" width="8.7109375" style="1"/>
    <col min="15619" max="15619" width="2.7109375" style="1" customWidth="1"/>
    <col min="15620" max="15620" width="8.7109375" style="1"/>
    <col min="15621" max="15621" width="40.28515625" style="1" bestFit="1" customWidth="1"/>
    <col min="15622" max="15622" width="10.7109375" style="1" customWidth="1"/>
    <col min="15623" max="15623" width="10" style="1" customWidth="1"/>
    <col min="15624" max="15624" width="17.85546875" style="1" customWidth="1"/>
    <col min="15625" max="15625" width="7.7109375" style="1" customWidth="1"/>
    <col min="15626" max="15626" width="12.28515625" style="1" customWidth="1"/>
    <col min="15627" max="15627" width="12.7109375" style="1" customWidth="1"/>
    <col min="15628" max="15628" width="13.5703125" style="1" customWidth="1"/>
    <col min="15629" max="15629" width="13" style="1" customWidth="1"/>
    <col min="15630" max="15874" width="8.7109375" style="1"/>
    <col min="15875" max="15875" width="2.7109375" style="1" customWidth="1"/>
    <col min="15876" max="15876" width="8.7109375" style="1"/>
    <col min="15877" max="15877" width="40.28515625" style="1" bestFit="1" customWidth="1"/>
    <col min="15878" max="15878" width="10.7109375" style="1" customWidth="1"/>
    <col min="15879" max="15879" width="10" style="1" customWidth="1"/>
    <col min="15880" max="15880" width="17.85546875" style="1" customWidth="1"/>
    <col min="15881" max="15881" width="7.7109375" style="1" customWidth="1"/>
    <col min="15882" max="15882" width="12.28515625" style="1" customWidth="1"/>
    <col min="15883" max="15883" width="12.7109375" style="1" customWidth="1"/>
    <col min="15884" max="15884" width="13.5703125" style="1" customWidth="1"/>
    <col min="15885" max="15885" width="13" style="1" customWidth="1"/>
    <col min="15886" max="16130" width="8.7109375" style="1"/>
    <col min="16131" max="16131" width="2.7109375" style="1" customWidth="1"/>
    <col min="16132" max="16132" width="8.7109375" style="1"/>
    <col min="16133" max="16133" width="40.28515625" style="1" bestFit="1" customWidth="1"/>
    <col min="16134" max="16134" width="10.7109375" style="1" customWidth="1"/>
    <col min="16135" max="16135" width="10" style="1" customWidth="1"/>
    <col min="16136" max="16136" width="17.85546875" style="1" customWidth="1"/>
    <col min="16137" max="16137" width="7.7109375" style="1" customWidth="1"/>
    <col min="16138" max="16138" width="12.28515625" style="1" customWidth="1"/>
    <col min="16139" max="16139" width="12.7109375" style="1" customWidth="1"/>
    <col min="16140" max="16140" width="13.5703125" style="1" customWidth="1"/>
    <col min="16141" max="16141" width="13" style="1" customWidth="1"/>
    <col min="16142" max="16384" width="8.7109375" style="1"/>
  </cols>
  <sheetData>
    <row r="1" spans="1:26" ht="12.75" x14ac:dyDescent="0.2">
      <c r="B1" s="2"/>
      <c r="I1" s="6"/>
      <c r="L1" s="67" t="s">
        <v>87</v>
      </c>
      <c r="M1" s="8" t="s">
        <v>93</v>
      </c>
    </row>
    <row r="2" spans="1:26" ht="12.75" x14ac:dyDescent="0.2">
      <c r="B2" s="9"/>
      <c r="I2" s="6"/>
      <c r="L2" s="67" t="s">
        <v>88</v>
      </c>
      <c r="M2" s="69">
        <v>4</v>
      </c>
    </row>
    <row r="3" spans="1:26" ht="12.75" x14ac:dyDescent="0.2">
      <c r="B3" s="10"/>
      <c r="I3" s="6"/>
      <c r="L3" s="67" t="s">
        <v>89</v>
      </c>
      <c r="M3" s="70"/>
    </row>
    <row r="4" spans="1:26" ht="12.75" x14ac:dyDescent="0.2">
      <c r="B4" s="11"/>
      <c r="I4" s="6"/>
      <c r="L4" s="67" t="s">
        <v>90</v>
      </c>
      <c r="M4" s="70"/>
    </row>
    <row r="5" spans="1:26" ht="12.75" x14ac:dyDescent="0.2">
      <c r="B5" s="10"/>
      <c r="I5" s="6"/>
      <c r="L5" s="67" t="s">
        <v>91</v>
      </c>
      <c r="M5" s="71"/>
    </row>
    <row r="6" spans="1:26" ht="12.75" x14ac:dyDescent="0.2">
      <c r="I6" s="6"/>
      <c r="L6" s="67"/>
      <c r="M6" s="12"/>
    </row>
    <row r="7" spans="1:26" ht="12.75" x14ac:dyDescent="0.2">
      <c r="I7" s="6"/>
      <c r="L7" s="67" t="s">
        <v>92</v>
      </c>
      <c r="M7" s="68">
        <v>44377</v>
      </c>
      <c r="N7" s="13"/>
    </row>
    <row r="8" spans="1:26" ht="15.75" x14ac:dyDescent="0.25">
      <c r="B8" s="72" t="s">
        <v>86</v>
      </c>
      <c r="C8" s="72"/>
      <c r="D8" s="72"/>
      <c r="E8" s="72"/>
      <c r="F8" s="72"/>
      <c r="G8" s="72"/>
      <c r="H8" s="72"/>
      <c r="I8" s="72"/>
      <c r="J8" s="72"/>
      <c r="K8" s="72"/>
      <c r="L8" s="72"/>
      <c r="M8" s="72"/>
      <c r="N8" s="66"/>
    </row>
    <row r="9" spans="1:26" ht="15.75" x14ac:dyDescent="0.25">
      <c r="B9" s="72" t="s">
        <v>0</v>
      </c>
      <c r="C9" s="72"/>
      <c r="D9" s="72"/>
      <c r="E9" s="72"/>
      <c r="F9" s="72"/>
      <c r="G9" s="72"/>
      <c r="H9" s="72"/>
      <c r="I9" s="72"/>
      <c r="J9" s="72"/>
      <c r="K9" s="72"/>
      <c r="L9" s="72"/>
      <c r="M9" s="72"/>
    </row>
    <row r="10" spans="1:26" x14ac:dyDescent="0.2">
      <c r="B10" s="14"/>
      <c r="C10" s="15"/>
      <c r="D10" s="16" t="s">
        <v>1</v>
      </c>
      <c r="E10" s="17">
        <v>2017</v>
      </c>
      <c r="F10" s="7" t="s">
        <v>2</v>
      </c>
      <c r="H10" s="7"/>
      <c r="I10" s="14"/>
      <c r="J10" s="14"/>
      <c r="K10" s="18"/>
    </row>
    <row r="12" spans="1:26" ht="24" x14ac:dyDescent="0.2">
      <c r="A12" s="19"/>
      <c r="B12" s="73" t="s">
        <v>3</v>
      </c>
      <c r="C12" s="74" t="s">
        <v>4</v>
      </c>
      <c r="D12" s="20" t="str">
        <f>"Opening Cost PP&amp;E as at Jan 1, "&amp;E10</f>
        <v>Opening Cost PP&amp;E as at Jan 1, 2017</v>
      </c>
      <c r="E12" s="21" t="s">
        <v>5</v>
      </c>
      <c r="F12" s="21" t="s">
        <v>6</v>
      </c>
      <c r="G12" s="21" t="s">
        <v>7</v>
      </c>
      <c r="H12" s="21" t="s">
        <v>8</v>
      </c>
      <c r="I12" s="22" t="s">
        <v>9</v>
      </c>
      <c r="J12" s="22" t="s">
        <v>10</v>
      </c>
      <c r="K12" s="21" t="str">
        <f>E10&amp;" Depreciation Expense"</f>
        <v>2017 Depreciation Expense</v>
      </c>
      <c r="L12" s="75" t="str">
        <f>E10&amp;" Depreciation Expense per Appendix 2-B Fixed Assets 
(l)"</f>
        <v>2017 Depreciation Expense per Appendix 2-B Fixed Assets 
(l)</v>
      </c>
      <c r="M12" s="21" t="s">
        <v>11</v>
      </c>
      <c r="O12" s="23"/>
    </row>
    <row r="13" spans="1:26" ht="24.95" customHeight="1" x14ac:dyDescent="0.2">
      <c r="A13" s="19"/>
      <c r="B13" s="73"/>
      <c r="C13" s="74"/>
      <c r="D13" s="24" t="s">
        <v>12</v>
      </c>
      <c r="E13" s="24" t="s">
        <v>13</v>
      </c>
      <c r="F13" s="24" t="s">
        <v>14</v>
      </c>
      <c r="G13" s="24" t="s">
        <v>15</v>
      </c>
      <c r="H13" s="25" t="s">
        <v>16</v>
      </c>
      <c r="I13" s="26" t="s">
        <v>17</v>
      </c>
      <c r="J13" s="26" t="s">
        <v>18</v>
      </c>
      <c r="K13" s="24" t="s">
        <v>19</v>
      </c>
      <c r="L13" s="76"/>
      <c r="M13" s="24" t="s">
        <v>20</v>
      </c>
    </row>
    <row r="14" spans="1:26" x14ac:dyDescent="0.2">
      <c r="B14" s="27">
        <v>1606</v>
      </c>
      <c r="C14" s="28" t="s">
        <v>21</v>
      </c>
      <c r="D14" s="29">
        <v>0</v>
      </c>
      <c r="E14" s="30">
        <v>0</v>
      </c>
      <c r="F14" s="31">
        <f>D14-E14</f>
        <v>0</v>
      </c>
      <c r="G14" s="30">
        <v>0</v>
      </c>
      <c r="H14" s="31">
        <f>F14+0.5*G14</f>
        <v>0</v>
      </c>
      <c r="I14" s="32">
        <v>40</v>
      </c>
      <c r="J14" s="33">
        <f t="shared" ref="J14:J68" si="0">IF(I14=0,"",1/I14)</f>
        <v>2.5000000000000001E-2</v>
      </c>
      <c r="K14" s="31">
        <f t="shared" ref="K14:K68" si="1">IF(I14=0,0,H14/I14)</f>
        <v>0</v>
      </c>
      <c r="L14" s="30">
        <v>0</v>
      </c>
      <c r="M14" s="31">
        <f>IF(ISERROR(+K14-L14), "", +K14-L14)</f>
        <v>0</v>
      </c>
      <c r="N14" s="34"/>
      <c r="O14" s="35"/>
      <c r="P14" s="35"/>
      <c r="Q14" s="35"/>
      <c r="R14" s="35"/>
      <c r="S14" s="35"/>
      <c r="T14" s="35"/>
      <c r="U14" s="35"/>
      <c r="V14" s="35"/>
      <c r="W14" s="35"/>
      <c r="X14" s="35"/>
      <c r="Y14" s="35"/>
      <c r="Z14" s="35"/>
    </row>
    <row r="15" spans="1:26" x14ac:dyDescent="0.2">
      <c r="B15" s="27">
        <v>1608</v>
      </c>
      <c r="C15" s="28" t="s">
        <v>22</v>
      </c>
      <c r="D15" s="29">
        <v>156053</v>
      </c>
      <c r="E15" s="30">
        <v>0</v>
      </c>
      <c r="F15" s="31">
        <f t="shared" ref="F15:F68" si="2">D15-E15</f>
        <v>156053</v>
      </c>
      <c r="G15" s="30">
        <v>0</v>
      </c>
      <c r="H15" s="31">
        <f t="shared" ref="H15:H68" si="3">F15+0.5*G15</f>
        <v>156053</v>
      </c>
      <c r="I15" s="32">
        <v>40</v>
      </c>
      <c r="J15" s="33">
        <f t="shared" si="0"/>
        <v>2.5000000000000001E-2</v>
      </c>
      <c r="K15" s="31">
        <f t="shared" si="1"/>
        <v>3901.3249999999998</v>
      </c>
      <c r="L15" s="30">
        <v>3901.3300000000017</v>
      </c>
      <c r="M15" s="31">
        <f t="shared" ref="M15:M68" si="4">IF(ISERROR(+K15-L15), "", +K15-L15)</f>
        <v>-5.0000000019281288E-3</v>
      </c>
      <c r="N15" s="34"/>
      <c r="O15" s="36"/>
      <c r="P15" s="35"/>
      <c r="Q15" s="35"/>
      <c r="R15" s="35"/>
      <c r="S15" s="35"/>
      <c r="T15" s="35"/>
      <c r="U15" s="35"/>
      <c r="V15" s="35"/>
      <c r="W15" s="35"/>
      <c r="X15" s="35"/>
      <c r="Y15" s="35"/>
      <c r="Z15" s="35"/>
    </row>
    <row r="16" spans="1:26" x14ac:dyDescent="0.2">
      <c r="B16" s="27">
        <v>1609</v>
      </c>
      <c r="C16" s="28" t="s">
        <v>23</v>
      </c>
      <c r="D16" s="29">
        <v>0</v>
      </c>
      <c r="E16" s="30">
        <v>0</v>
      </c>
      <c r="F16" s="31">
        <f t="shared" si="2"/>
        <v>0</v>
      </c>
      <c r="G16" s="30">
        <v>0</v>
      </c>
      <c r="H16" s="31">
        <f t="shared" si="3"/>
        <v>0</v>
      </c>
      <c r="I16" s="32">
        <v>45</v>
      </c>
      <c r="J16" s="33">
        <f t="shared" si="0"/>
        <v>2.2222222222222223E-2</v>
      </c>
      <c r="K16" s="31">
        <f t="shared" si="1"/>
        <v>0</v>
      </c>
      <c r="L16" s="30">
        <v>0</v>
      </c>
      <c r="M16" s="31">
        <f t="shared" si="4"/>
        <v>0</v>
      </c>
      <c r="N16" s="34"/>
      <c r="O16" s="36"/>
      <c r="P16" s="35"/>
      <c r="Q16" s="35"/>
      <c r="R16" s="35"/>
      <c r="S16" s="35"/>
      <c r="T16" s="35"/>
      <c r="U16" s="35"/>
      <c r="V16" s="35"/>
      <c r="W16" s="35"/>
      <c r="X16" s="35"/>
      <c r="Y16" s="35"/>
      <c r="Z16" s="35"/>
    </row>
    <row r="17" spans="2:26" x14ac:dyDescent="0.2">
      <c r="B17" s="27">
        <v>1610</v>
      </c>
      <c r="C17" s="28" t="s">
        <v>24</v>
      </c>
      <c r="D17" s="29">
        <v>40575.65</v>
      </c>
      <c r="E17" s="30">
        <v>0</v>
      </c>
      <c r="F17" s="31">
        <f t="shared" si="2"/>
        <v>40575.65</v>
      </c>
      <c r="G17" s="30">
        <v>0</v>
      </c>
      <c r="H17" s="31">
        <f t="shared" si="3"/>
        <v>40575.65</v>
      </c>
      <c r="I17" s="32">
        <v>40</v>
      </c>
      <c r="J17" s="33">
        <f t="shared" si="0"/>
        <v>2.5000000000000001E-2</v>
      </c>
      <c r="K17" s="31">
        <f t="shared" si="1"/>
        <v>1014.39125</v>
      </c>
      <c r="L17" s="30">
        <v>1014.4000000000005</v>
      </c>
      <c r="M17" s="31">
        <f t="shared" si="4"/>
        <v>-8.7500000005320544E-3</v>
      </c>
      <c r="N17" s="34"/>
      <c r="O17" s="36"/>
      <c r="P17" s="35"/>
      <c r="Q17" s="35"/>
      <c r="R17" s="35"/>
      <c r="S17" s="35"/>
      <c r="T17" s="35"/>
      <c r="U17" s="35"/>
      <c r="V17" s="35"/>
      <c r="W17" s="35"/>
      <c r="X17" s="35"/>
      <c r="Y17" s="35"/>
      <c r="Z17" s="35"/>
    </row>
    <row r="18" spans="2:26" x14ac:dyDescent="0.2">
      <c r="B18" s="27">
        <v>1611</v>
      </c>
      <c r="C18" s="28" t="s">
        <v>25</v>
      </c>
      <c r="D18" s="29">
        <v>998188.3599999994</v>
      </c>
      <c r="E18" s="30">
        <v>0</v>
      </c>
      <c r="F18" s="31">
        <f t="shared" si="2"/>
        <v>998188.3599999994</v>
      </c>
      <c r="G18" s="30">
        <v>357431.58000000007</v>
      </c>
      <c r="H18" s="31">
        <f t="shared" si="3"/>
        <v>1176904.1499999994</v>
      </c>
      <c r="I18" s="32">
        <v>5</v>
      </c>
      <c r="J18" s="33">
        <f t="shared" si="0"/>
        <v>0.2</v>
      </c>
      <c r="K18" s="31">
        <f t="shared" si="1"/>
        <v>235380.8299999999</v>
      </c>
      <c r="L18" s="30">
        <v>231166.80999999959</v>
      </c>
      <c r="M18" s="31">
        <f t="shared" si="4"/>
        <v>4214.0200000003097</v>
      </c>
      <c r="N18" s="34"/>
      <c r="O18" s="36"/>
      <c r="P18" s="35"/>
      <c r="Q18" s="35"/>
      <c r="R18" s="35"/>
      <c r="S18" s="35"/>
      <c r="T18" s="35"/>
      <c r="U18" s="35"/>
      <c r="V18" s="35"/>
      <c r="W18" s="35"/>
      <c r="X18" s="35"/>
      <c r="Y18" s="35"/>
      <c r="Z18" s="35"/>
    </row>
    <row r="19" spans="2:26" x14ac:dyDescent="0.2">
      <c r="B19" s="27" t="s">
        <v>26</v>
      </c>
      <c r="C19" s="28" t="s">
        <v>27</v>
      </c>
      <c r="D19" s="29">
        <v>10113100.67</v>
      </c>
      <c r="E19" s="30">
        <v>0</v>
      </c>
      <c r="F19" s="31">
        <f t="shared" si="2"/>
        <v>10113100.67</v>
      </c>
      <c r="G19" s="30">
        <v>559032.41000000015</v>
      </c>
      <c r="H19" s="31">
        <f t="shared" si="3"/>
        <v>10392616.875</v>
      </c>
      <c r="I19" s="32">
        <v>10</v>
      </c>
      <c r="J19" s="33">
        <f t="shared" si="0"/>
        <v>0.1</v>
      </c>
      <c r="K19" s="31">
        <f t="shared" si="1"/>
        <v>1039261.6875</v>
      </c>
      <c r="L19" s="30">
        <v>695067.10000000021</v>
      </c>
      <c r="M19" s="31">
        <f t="shared" si="4"/>
        <v>344194.58749999979</v>
      </c>
      <c r="N19" s="34"/>
      <c r="O19" s="36"/>
      <c r="P19" s="35"/>
      <c r="Q19" s="35"/>
      <c r="R19" s="35"/>
      <c r="S19" s="35"/>
      <c r="T19" s="35"/>
      <c r="U19" s="35"/>
      <c r="V19" s="35"/>
      <c r="W19" s="35"/>
      <c r="X19" s="35"/>
      <c r="Y19" s="35"/>
      <c r="Z19" s="35"/>
    </row>
    <row r="20" spans="2:26" x14ac:dyDescent="0.2">
      <c r="B20" s="27">
        <v>1612</v>
      </c>
      <c r="C20" s="28" t="s">
        <v>28</v>
      </c>
      <c r="D20" s="29">
        <v>327226.7</v>
      </c>
      <c r="E20" s="30">
        <v>0</v>
      </c>
      <c r="F20" s="31">
        <f t="shared" si="2"/>
        <v>327226.7</v>
      </c>
      <c r="G20" s="30">
        <v>0</v>
      </c>
      <c r="H20" s="31">
        <f t="shared" si="3"/>
        <v>327226.7</v>
      </c>
      <c r="I20" s="32">
        <v>40</v>
      </c>
      <c r="J20" s="33">
        <f t="shared" si="0"/>
        <v>2.5000000000000001E-2</v>
      </c>
      <c r="K20" s="31">
        <f t="shared" si="1"/>
        <v>8180.6675000000005</v>
      </c>
      <c r="L20" s="30">
        <v>6923.9399999999951</v>
      </c>
      <c r="M20" s="31">
        <f t="shared" si="4"/>
        <v>1256.7275000000054</v>
      </c>
      <c r="N20" s="34"/>
      <c r="O20" s="36"/>
      <c r="P20" s="35"/>
      <c r="Q20" s="35"/>
      <c r="R20" s="35"/>
      <c r="S20" s="35"/>
      <c r="T20" s="35"/>
      <c r="U20" s="35"/>
      <c r="V20" s="35"/>
      <c r="W20" s="35"/>
      <c r="X20" s="35"/>
      <c r="Y20" s="35"/>
      <c r="Z20" s="35"/>
    </row>
    <row r="21" spans="2:26" x14ac:dyDescent="0.2">
      <c r="B21" s="27">
        <v>1805</v>
      </c>
      <c r="C21" s="28" t="s">
        <v>29</v>
      </c>
      <c r="D21" s="29">
        <v>206653.7</v>
      </c>
      <c r="E21" s="30">
        <v>0</v>
      </c>
      <c r="F21" s="31">
        <f t="shared" si="2"/>
        <v>206653.7</v>
      </c>
      <c r="G21" s="30">
        <v>0</v>
      </c>
      <c r="H21" s="31">
        <f t="shared" si="3"/>
        <v>206653.7</v>
      </c>
      <c r="I21" s="32">
        <v>0</v>
      </c>
      <c r="J21" s="33" t="str">
        <f t="shared" si="0"/>
        <v/>
      </c>
      <c r="K21" s="31">
        <f t="shared" si="1"/>
        <v>0</v>
      </c>
      <c r="L21" s="30">
        <v>0</v>
      </c>
      <c r="M21" s="31"/>
      <c r="N21" s="34"/>
      <c r="O21" s="36"/>
      <c r="P21" s="35"/>
      <c r="Q21" s="35"/>
      <c r="R21" s="35"/>
      <c r="S21" s="35"/>
      <c r="T21" s="35"/>
      <c r="U21" s="35"/>
      <c r="V21" s="35"/>
      <c r="W21" s="35"/>
      <c r="X21" s="35"/>
      <c r="Y21" s="35"/>
      <c r="Z21" s="35"/>
    </row>
    <row r="22" spans="2:26" x14ac:dyDescent="0.2">
      <c r="B22" s="27">
        <v>1808</v>
      </c>
      <c r="C22" s="28" t="s">
        <v>30</v>
      </c>
      <c r="D22" s="29">
        <v>3475850.24</v>
      </c>
      <c r="E22" s="30">
        <v>0</v>
      </c>
      <c r="F22" s="31">
        <f t="shared" si="2"/>
        <v>3475850.24</v>
      </c>
      <c r="G22" s="30">
        <v>0</v>
      </c>
      <c r="H22" s="31">
        <f t="shared" si="3"/>
        <v>3475850.24</v>
      </c>
      <c r="I22" s="32">
        <v>50</v>
      </c>
      <c r="J22" s="33">
        <f t="shared" si="0"/>
        <v>0.02</v>
      </c>
      <c r="K22" s="31">
        <f t="shared" si="1"/>
        <v>69517.00480000001</v>
      </c>
      <c r="L22" s="30">
        <v>69516.999999999913</v>
      </c>
      <c r="M22" s="31">
        <f t="shared" si="4"/>
        <v>4.8000000970205292E-3</v>
      </c>
      <c r="N22" s="34"/>
      <c r="O22" s="36"/>
      <c r="P22" s="35"/>
      <c r="Q22" s="35"/>
      <c r="R22" s="35"/>
      <c r="S22" s="35"/>
      <c r="T22" s="35"/>
      <c r="U22" s="35"/>
      <c r="V22" s="35"/>
      <c r="W22" s="35"/>
      <c r="X22" s="35"/>
      <c r="Y22" s="35"/>
      <c r="Z22" s="35"/>
    </row>
    <row r="23" spans="2:26" x14ac:dyDescent="0.2">
      <c r="B23" s="27">
        <v>1810</v>
      </c>
      <c r="C23" s="28" t="s">
        <v>31</v>
      </c>
      <c r="D23" s="29">
        <v>0</v>
      </c>
      <c r="E23" s="30">
        <v>0</v>
      </c>
      <c r="F23" s="31">
        <f t="shared" si="2"/>
        <v>0</v>
      </c>
      <c r="G23" s="30">
        <v>0</v>
      </c>
      <c r="H23" s="31">
        <f t="shared" si="3"/>
        <v>0</v>
      </c>
      <c r="I23" s="32"/>
      <c r="J23" s="33" t="str">
        <f t="shared" si="0"/>
        <v/>
      </c>
      <c r="K23" s="31">
        <f t="shared" si="1"/>
        <v>0</v>
      </c>
      <c r="L23" s="30">
        <v>0</v>
      </c>
      <c r="M23" s="31">
        <f t="shared" si="4"/>
        <v>0</v>
      </c>
      <c r="N23" s="34"/>
      <c r="O23" s="36"/>
      <c r="P23" s="35"/>
      <c r="Q23" s="35"/>
      <c r="R23" s="35"/>
      <c r="S23" s="35"/>
      <c r="T23" s="35"/>
      <c r="U23" s="35"/>
      <c r="V23" s="35"/>
      <c r="W23" s="35"/>
      <c r="X23" s="35"/>
      <c r="Y23" s="35"/>
      <c r="Z23" s="35"/>
    </row>
    <row r="24" spans="2:26" x14ac:dyDescent="0.2">
      <c r="B24" s="27">
        <v>1815</v>
      </c>
      <c r="C24" s="28" t="s">
        <v>32</v>
      </c>
      <c r="D24" s="29">
        <v>0</v>
      </c>
      <c r="E24" s="30">
        <v>0</v>
      </c>
      <c r="F24" s="31">
        <f t="shared" si="2"/>
        <v>0</v>
      </c>
      <c r="G24" s="30">
        <v>0</v>
      </c>
      <c r="H24" s="31">
        <f t="shared" si="3"/>
        <v>0</v>
      </c>
      <c r="I24" s="32"/>
      <c r="J24" s="33" t="str">
        <f t="shared" si="0"/>
        <v/>
      </c>
      <c r="K24" s="31">
        <f t="shared" si="1"/>
        <v>0</v>
      </c>
      <c r="L24" s="30">
        <v>0</v>
      </c>
      <c r="M24" s="31">
        <f t="shared" si="4"/>
        <v>0</v>
      </c>
      <c r="N24" s="34"/>
      <c r="O24" s="36"/>
      <c r="P24" s="35"/>
      <c r="Q24" s="35"/>
      <c r="R24" s="35"/>
      <c r="S24" s="35"/>
      <c r="T24" s="35"/>
      <c r="U24" s="35"/>
      <c r="V24" s="35"/>
      <c r="W24" s="35"/>
      <c r="X24" s="35"/>
      <c r="Y24" s="35"/>
      <c r="Z24" s="35"/>
    </row>
    <row r="25" spans="2:26" x14ac:dyDescent="0.2">
      <c r="B25" s="27">
        <v>1820</v>
      </c>
      <c r="C25" s="28" t="s">
        <v>33</v>
      </c>
      <c r="D25" s="29">
        <v>13549944.710000001</v>
      </c>
      <c r="E25" s="30">
        <v>0</v>
      </c>
      <c r="F25" s="31">
        <f t="shared" si="2"/>
        <v>13549944.710000001</v>
      </c>
      <c r="G25" s="30">
        <v>723799.29000000027</v>
      </c>
      <c r="H25" s="31">
        <f t="shared" si="3"/>
        <v>13911844.355</v>
      </c>
      <c r="I25" s="32">
        <v>50</v>
      </c>
      <c r="J25" s="33">
        <f t="shared" si="0"/>
        <v>0.02</v>
      </c>
      <c r="K25" s="31">
        <f t="shared" si="1"/>
        <v>278236.88709999999</v>
      </c>
      <c r="L25" s="30">
        <v>264003.00000000006</v>
      </c>
      <c r="M25" s="31">
        <f t="shared" si="4"/>
        <v>14233.887099999934</v>
      </c>
      <c r="N25" s="34"/>
      <c r="O25" s="36"/>
      <c r="P25" s="35"/>
      <c r="Q25" s="35"/>
      <c r="R25" s="35"/>
      <c r="S25" s="35"/>
      <c r="T25" s="35"/>
      <c r="U25" s="35"/>
      <c r="V25" s="35"/>
      <c r="W25" s="35"/>
      <c r="X25" s="35"/>
      <c r="Y25" s="35"/>
      <c r="Z25" s="35"/>
    </row>
    <row r="26" spans="2:26" x14ac:dyDescent="0.2">
      <c r="B26" s="27" t="s">
        <v>34</v>
      </c>
      <c r="C26" s="28" t="s">
        <v>35</v>
      </c>
      <c r="D26" s="29">
        <v>2689412.94</v>
      </c>
      <c r="E26" s="30">
        <v>0</v>
      </c>
      <c r="F26" s="31">
        <f t="shared" si="2"/>
        <v>2689412.94</v>
      </c>
      <c r="G26" s="30">
        <v>10267.669999999925</v>
      </c>
      <c r="H26" s="31">
        <f t="shared" si="3"/>
        <v>2694546.7749999999</v>
      </c>
      <c r="I26" s="32">
        <v>40</v>
      </c>
      <c r="J26" s="33">
        <f t="shared" si="0"/>
        <v>2.5000000000000001E-2</v>
      </c>
      <c r="K26" s="31">
        <f t="shared" si="1"/>
        <v>67363.669374999998</v>
      </c>
      <c r="L26" s="30">
        <v>66702.169999999984</v>
      </c>
      <c r="M26" s="31">
        <f t="shared" si="4"/>
        <v>661.49937500001397</v>
      </c>
      <c r="N26" s="34"/>
      <c r="O26" s="36"/>
      <c r="P26" s="35"/>
      <c r="Q26" s="35"/>
      <c r="R26" s="35"/>
      <c r="S26" s="35"/>
      <c r="T26" s="35"/>
      <c r="U26" s="35"/>
      <c r="V26" s="35"/>
      <c r="W26" s="35"/>
      <c r="X26" s="35"/>
      <c r="Y26" s="35"/>
      <c r="Z26" s="35"/>
    </row>
    <row r="27" spans="2:26" x14ac:dyDescent="0.2">
      <c r="B27" s="27">
        <v>1825</v>
      </c>
      <c r="C27" s="28" t="s">
        <v>36</v>
      </c>
      <c r="D27" s="29">
        <v>0</v>
      </c>
      <c r="E27" s="30">
        <v>0</v>
      </c>
      <c r="F27" s="31">
        <f t="shared" si="2"/>
        <v>0</v>
      </c>
      <c r="G27" s="30">
        <v>0</v>
      </c>
      <c r="H27" s="31">
        <f t="shared" si="3"/>
        <v>0</v>
      </c>
      <c r="I27" s="32"/>
      <c r="J27" s="33" t="str">
        <f t="shared" si="0"/>
        <v/>
      </c>
      <c r="K27" s="31">
        <f t="shared" si="1"/>
        <v>0</v>
      </c>
      <c r="L27" s="30">
        <v>0</v>
      </c>
      <c r="M27" s="31">
        <f t="shared" si="4"/>
        <v>0</v>
      </c>
      <c r="N27" s="34"/>
      <c r="O27" s="36"/>
      <c r="P27" s="35"/>
      <c r="Q27" s="35"/>
      <c r="R27" s="35"/>
      <c r="S27" s="35"/>
      <c r="T27" s="35"/>
      <c r="U27" s="35"/>
      <c r="V27" s="35"/>
      <c r="W27" s="35"/>
      <c r="X27" s="35"/>
      <c r="Y27" s="35"/>
      <c r="Z27" s="35"/>
    </row>
    <row r="28" spans="2:26" x14ac:dyDescent="0.2">
      <c r="B28" s="27">
        <v>1830</v>
      </c>
      <c r="C28" s="28" t="s">
        <v>37</v>
      </c>
      <c r="D28" s="29">
        <v>27485629.780000001</v>
      </c>
      <c r="E28" s="30">
        <v>0</v>
      </c>
      <c r="F28" s="31">
        <f t="shared" si="2"/>
        <v>27485629.780000001</v>
      </c>
      <c r="G28" s="30">
        <v>1294593.8800000008</v>
      </c>
      <c r="H28" s="31">
        <f t="shared" si="3"/>
        <v>28132926.720000003</v>
      </c>
      <c r="I28" s="32">
        <v>45</v>
      </c>
      <c r="J28" s="33">
        <f t="shared" si="0"/>
        <v>2.2222222222222223E-2</v>
      </c>
      <c r="K28" s="31">
        <f t="shared" si="1"/>
        <v>625176.14933333336</v>
      </c>
      <c r="L28" s="30">
        <v>646564.85000000009</v>
      </c>
      <c r="M28" s="31">
        <f t="shared" si="4"/>
        <v>-21388.700666666729</v>
      </c>
      <c r="N28" s="34"/>
      <c r="O28" s="36"/>
      <c r="P28" s="35"/>
      <c r="Q28" s="35"/>
      <c r="R28" s="35"/>
      <c r="S28" s="35"/>
      <c r="T28" s="35"/>
      <c r="U28" s="35"/>
      <c r="V28" s="35"/>
      <c r="W28" s="35"/>
      <c r="X28" s="35"/>
      <c r="Y28" s="35"/>
      <c r="Z28" s="35"/>
    </row>
    <row r="29" spans="2:26" x14ac:dyDescent="0.2">
      <c r="B29" s="27">
        <v>1835</v>
      </c>
      <c r="C29" s="28" t="s">
        <v>38</v>
      </c>
      <c r="D29" s="29">
        <v>35208388.529999994</v>
      </c>
      <c r="E29" s="30">
        <v>0</v>
      </c>
      <c r="F29" s="31">
        <f t="shared" si="2"/>
        <v>35208388.529999994</v>
      </c>
      <c r="G29" s="30">
        <v>2462092.5200000005</v>
      </c>
      <c r="H29" s="31">
        <f t="shared" si="3"/>
        <v>36439434.789999992</v>
      </c>
      <c r="I29" s="32">
        <v>45</v>
      </c>
      <c r="J29" s="33">
        <f t="shared" si="0"/>
        <v>2.2222222222222223E-2</v>
      </c>
      <c r="K29" s="31">
        <f t="shared" si="1"/>
        <v>809765.2175555554</v>
      </c>
      <c r="L29" s="30">
        <v>809999.74000000011</v>
      </c>
      <c r="M29" s="31">
        <f t="shared" si="4"/>
        <v>-234.52244444470853</v>
      </c>
      <c r="N29" s="34"/>
      <c r="O29" s="36"/>
      <c r="P29" s="35"/>
      <c r="Q29" s="35"/>
      <c r="R29" s="35"/>
      <c r="S29" s="35"/>
      <c r="T29" s="35"/>
      <c r="U29" s="35"/>
      <c r="V29" s="35"/>
      <c r="W29" s="35"/>
      <c r="X29" s="35"/>
      <c r="Y29" s="35"/>
      <c r="Z29" s="35"/>
    </row>
    <row r="30" spans="2:26" x14ac:dyDescent="0.2">
      <c r="B30" s="27">
        <v>1840</v>
      </c>
      <c r="C30" s="28" t="s">
        <v>39</v>
      </c>
      <c r="D30" s="29">
        <v>1197075.3</v>
      </c>
      <c r="E30" s="30">
        <v>295</v>
      </c>
      <c r="F30" s="31">
        <f t="shared" si="2"/>
        <v>1196780.3</v>
      </c>
      <c r="G30" s="30">
        <v>5709.2199999999721</v>
      </c>
      <c r="H30" s="31">
        <f t="shared" si="3"/>
        <v>1199634.9100000001</v>
      </c>
      <c r="I30" s="32">
        <v>50</v>
      </c>
      <c r="J30" s="33">
        <f t="shared" si="0"/>
        <v>0.02</v>
      </c>
      <c r="K30" s="31">
        <f t="shared" si="1"/>
        <v>23992.698200000003</v>
      </c>
      <c r="L30" s="30">
        <v>20128.569999999967</v>
      </c>
      <c r="M30" s="31">
        <f t="shared" si="4"/>
        <v>3864.1282000000356</v>
      </c>
      <c r="N30" s="34"/>
      <c r="O30" s="36"/>
      <c r="P30" s="35"/>
      <c r="Q30" s="35"/>
      <c r="R30" s="35"/>
      <c r="S30" s="35"/>
      <c r="T30" s="35"/>
      <c r="U30" s="35"/>
      <c r="V30" s="35"/>
      <c r="W30" s="35"/>
      <c r="X30" s="35"/>
      <c r="Y30" s="35"/>
      <c r="Z30" s="35"/>
    </row>
    <row r="31" spans="2:26" x14ac:dyDescent="0.2">
      <c r="B31" s="27">
        <v>1845</v>
      </c>
      <c r="C31" s="28" t="s">
        <v>40</v>
      </c>
      <c r="D31" s="29">
        <v>10034319.4</v>
      </c>
      <c r="E31" s="30">
        <v>74044.84</v>
      </c>
      <c r="F31" s="31">
        <f t="shared" si="2"/>
        <v>9960274.5600000005</v>
      </c>
      <c r="G31" s="30">
        <v>317474.42999999906</v>
      </c>
      <c r="H31" s="31">
        <f t="shared" si="3"/>
        <v>10119011.775</v>
      </c>
      <c r="I31" s="32">
        <v>40</v>
      </c>
      <c r="J31" s="33">
        <f t="shared" si="0"/>
        <v>2.5000000000000001E-2</v>
      </c>
      <c r="K31" s="31">
        <f t="shared" si="1"/>
        <v>252975.294375</v>
      </c>
      <c r="L31" s="30">
        <v>245567.64999999997</v>
      </c>
      <c r="M31" s="31">
        <f t="shared" si="4"/>
        <v>7407.6443750000326</v>
      </c>
      <c r="N31" s="34"/>
      <c r="O31" s="36"/>
      <c r="P31" s="35"/>
      <c r="Q31" s="35"/>
      <c r="R31" s="35"/>
      <c r="S31" s="35"/>
      <c r="T31" s="35"/>
      <c r="U31" s="35"/>
      <c r="V31" s="35"/>
      <c r="W31" s="35"/>
      <c r="X31" s="35"/>
      <c r="Y31" s="35"/>
      <c r="Z31" s="35"/>
    </row>
    <row r="32" spans="2:26" x14ac:dyDescent="0.2">
      <c r="B32" s="27">
        <v>1850</v>
      </c>
      <c r="C32" s="28" t="s">
        <v>41</v>
      </c>
      <c r="D32" s="29">
        <v>15911956.43</v>
      </c>
      <c r="E32" s="30">
        <v>0</v>
      </c>
      <c r="F32" s="31">
        <f t="shared" si="2"/>
        <v>15911956.43</v>
      </c>
      <c r="G32" s="30">
        <v>676459.71999999916</v>
      </c>
      <c r="H32" s="31">
        <f t="shared" si="3"/>
        <v>16250186.289999999</v>
      </c>
      <c r="I32" s="32">
        <v>40</v>
      </c>
      <c r="J32" s="33">
        <f t="shared" si="0"/>
        <v>2.5000000000000001E-2</v>
      </c>
      <c r="K32" s="31">
        <f t="shared" si="1"/>
        <v>406254.65724999999</v>
      </c>
      <c r="L32" s="30">
        <v>379754.44999999984</v>
      </c>
      <c r="M32" s="31">
        <f t="shared" si="4"/>
        <v>26500.207250000152</v>
      </c>
      <c r="N32" s="34"/>
      <c r="O32" s="36"/>
      <c r="P32" s="35"/>
      <c r="Q32" s="35"/>
      <c r="R32" s="35"/>
      <c r="S32" s="35"/>
      <c r="T32" s="35"/>
      <c r="U32" s="35"/>
      <c r="V32" s="35"/>
      <c r="W32" s="35"/>
      <c r="X32" s="35"/>
      <c r="Y32" s="35"/>
      <c r="Z32" s="35"/>
    </row>
    <row r="33" spans="2:26" x14ac:dyDescent="0.2">
      <c r="B33" s="27">
        <v>1855</v>
      </c>
      <c r="C33" s="28" t="s">
        <v>42</v>
      </c>
      <c r="D33" s="29">
        <v>11528967.379999999</v>
      </c>
      <c r="E33" s="30">
        <v>0</v>
      </c>
      <c r="F33" s="31">
        <f t="shared" si="2"/>
        <v>11528967.379999999</v>
      </c>
      <c r="G33" s="30">
        <v>766218.40999999992</v>
      </c>
      <c r="H33" s="31">
        <f t="shared" si="3"/>
        <v>11912076.584999999</v>
      </c>
      <c r="I33" s="32">
        <v>40</v>
      </c>
      <c r="J33" s="33">
        <f t="shared" si="0"/>
        <v>2.5000000000000001E-2</v>
      </c>
      <c r="K33" s="31">
        <f t="shared" si="1"/>
        <v>297801.91462499998</v>
      </c>
      <c r="L33" s="30">
        <v>272607.66999999993</v>
      </c>
      <c r="M33" s="31">
        <f t="shared" si="4"/>
        <v>25194.24462500005</v>
      </c>
      <c r="N33" s="34"/>
      <c r="O33" s="36"/>
      <c r="P33" s="35"/>
      <c r="Q33" s="35"/>
      <c r="R33" s="35"/>
      <c r="S33" s="35"/>
      <c r="T33" s="35"/>
      <c r="U33" s="35"/>
      <c r="V33" s="35"/>
      <c r="W33" s="35"/>
      <c r="X33" s="35"/>
      <c r="Y33" s="35"/>
      <c r="Z33" s="35"/>
    </row>
    <row r="34" spans="2:26" x14ac:dyDescent="0.2">
      <c r="B34" s="27">
        <v>1860</v>
      </c>
      <c r="C34" s="28" t="s">
        <v>43</v>
      </c>
      <c r="D34" s="29">
        <v>630403.75000000012</v>
      </c>
      <c r="E34" s="30">
        <v>0</v>
      </c>
      <c r="F34" s="31">
        <f t="shared" si="2"/>
        <v>630403.75000000012</v>
      </c>
      <c r="G34" s="30">
        <v>32222.179999999105</v>
      </c>
      <c r="H34" s="31">
        <f t="shared" si="3"/>
        <v>646514.83999999962</v>
      </c>
      <c r="I34" s="32">
        <v>30</v>
      </c>
      <c r="J34" s="33">
        <f t="shared" si="0"/>
        <v>3.3333333333333333E-2</v>
      </c>
      <c r="K34" s="31">
        <f t="shared" si="1"/>
        <v>21550.494666666655</v>
      </c>
      <c r="L34" s="30">
        <v>19300.530000000552</v>
      </c>
      <c r="M34" s="31">
        <f t="shared" si="4"/>
        <v>2249.9646666661029</v>
      </c>
      <c r="N34" s="34"/>
      <c r="O34" s="36"/>
      <c r="P34" s="35"/>
      <c r="Q34" s="35"/>
      <c r="R34" s="35"/>
      <c r="S34" s="35"/>
      <c r="T34" s="35"/>
      <c r="U34" s="35"/>
      <c r="V34" s="35"/>
      <c r="W34" s="35"/>
      <c r="X34" s="35"/>
      <c r="Y34" s="35"/>
      <c r="Z34" s="35"/>
    </row>
    <row r="35" spans="2:26" x14ac:dyDescent="0.2">
      <c r="B35" s="27" t="s">
        <v>44</v>
      </c>
      <c r="C35" s="28" t="s">
        <v>45</v>
      </c>
      <c r="D35" s="29">
        <v>5406968.6399999997</v>
      </c>
      <c r="E35" s="30">
        <v>0</v>
      </c>
      <c r="F35" s="31">
        <f t="shared" si="2"/>
        <v>5406968.6399999997</v>
      </c>
      <c r="G35" s="30">
        <v>352832.61000000068</v>
      </c>
      <c r="H35" s="31">
        <f t="shared" si="3"/>
        <v>5583384.9450000003</v>
      </c>
      <c r="I35" s="32">
        <v>15</v>
      </c>
      <c r="J35" s="33">
        <f t="shared" si="0"/>
        <v>6.6666666666666666E-2</v>
      </c>
      <c r="K35" s="31">
        <f t="shared" si="1"/>
        <v>372225.663</v>
      </c>
      <c r="L35" s="30">
        <v>458213.5199999999</v>
      </c>
      <c r="M35" s="31">
        <f t="shared" si="4"/>
        <v>-85987.856999999902</v>
      </c>
      <c r="N35" s="34"/>
      <c r="O35" s="36"/>
      <c r="P35" s="35"/>
      <c r="Q35" s="35"/>
      <c r="R35" s="35"/>
      <c r="S35" s="35"/>
      <c r="T35" s="35"/>
      <c r="U35" s="35"/>
      <c r="V35" s="35"/>
      <c r="W35" s="35"/>
      <c r="X35" s="35"/>
      <c r="Y35" s="35"/>
      <c r="Z35" s="35"/>
    </row>
    <row r="36" spans="2:26" x14ac:dyDescent="0.2">
      <c r="B36" s="27" t="s">
        <v>46</v>
      </c>
      <c r="C36" s="28" t="s">
        <v>47</v>
      </c>
      <c r="D36" s="29">
        <v>634071.63</v>
      </c>
      <c r="E36" s="30">
        <v>0</v>
      </c>
      <c r="F36" s="31">
        <f t="shared" si="2"/>
        <v>634071.63</v>
      </c>
      <c r="G36" s="30">
        <v>64513.780000000035</v>
      </c>
      <c r="H36" s="31">
        <f t="shared" si="3"/>
        <v>666328.52</v>
      </c>
      <c r="I36" s="32">
        <v>30</v>
      </c>
      <c r="J36" s="33">
        <f t="shared" si="0"/>
        <v>3.3333333333333333E-2</v>
      </c>
      <c r="K36" s="31">
        <f t="shared" si="1"/>
        <v>22210.950666666668</v>
      </c>
      <c r="L36" s="30">
        <v>18528.859999999986</v>
      </c>
      <c r="M36" s="31">
        <f t="shared" si="4"/>
        <v>3682.0906666666815</v>
      </c>
      <c r="N36" s="34"/>
      <c r="O36" s="36"/>
      <c r="P36" s="35"/>
      <c r="Q36" s="35"/>
      <c r="R36" s="35"/>
      <c r="S36" s="35"/>
      <c r="T36" s="35"/>
      <c r="U36" s="35"/>
      <c r="V36" s="35"/>
      <c r="W36" s="35"/>
      <c r="X36" s="35"/>
      <c r="Y36" s="35"/>
      <c r="Z36" s="35"/>
    </row>
    <row r="37" spans="2:26" x14ac:dyDescent="0.2">
      <c r="B37" s="27">
        <v>1865</v>
      </c>
      <c r="C37" s="28" t="s">
        <v>48</v>
      </c>
      <c r="D37" s="29">
        <v>134426.32999999999</v>
      </c>
      <c r="E37" s="30">
        <v>0</v>
      </c>
      <c r="F37" s="31">
        <f t="shared" si="2"/>
        <v>134426.32999999999</v>
      </c>
      <c r="G37" s="30">
        <v>0</v>
      </c>
      <c r="H37" s="31">
        <f t="shared" si="3"/>
        <v>134426.32999999999</v>
      </c>
      <c r="I37" s="32">
        <v>10</v>
      </c>
      <c r="J37" s="33">
        <f t="shared" si="0"/>
        <v>0.1</v>
      </c>
      <c r="K37" s="31">
        <f t="shared" si="1"/>
        <v>13442.632999999998</v>
      </c>
      <c r="L37" s="30">
        <v>13393.8</v>
      </c>
      <c r="M37" s="31">
        <f t="shared" si="4"/>
        <v>48.832999999998719</v>
      </c>
      <c r="N37" s="34"/>
      <c r="O37" s="36"/>
      <c r="P37" s="35"/>
      <c r="Q37" s="35"/>
      <c r="R37" s="35"/>
      <c r="S37" s="35"/>
      <c r="T37" s="35"/>
      <c r="U37" s="35"/>
      <c r="V37" s="35"/>
      <c r="W37" s="35"/>
      <c r="X37" s="35"/>
      <c r="Y37" s="35"/>
      <c r="Z37" s="35"/>
    </row>
    <row r="38" spans="2:26" x14ac:dyDescent="0.2">
      <c r="B38" s="27">
        <v>1905</v>
      </c>
      <c r="C38" s="28" t="s">
        <v>29</v>
      </c>
      <c r="D38" s="29">
        <v>0</v>
      </c>
      <c r="E38" s="30">
        <v>0</v>
      </c>
      <c r="F38" s="31">
        <f t="shared" si="2"/>
        <v>0</v>
      </c>
      <c r="G38" s="30">
        <v>0</v>
      </c>
      <c r="H38" s="31">
        <f t="shared" si="3"/>
        <v>0</v>
      </c>
      <c r="I38" s="32"/>
      <c r="J38" s="33" t="str">
        <f t="shared" si="0"/>
        <v/>
      </c>
      <c r="K38" s="31">
        <f t="shared" si="1"/>
        <v>0</v>
      </c>
      <c r="L38" s="30">
        <v>0</v>
      </c>
      <c r="M38" s="31">
        <f t="shared" si="4"/>
        <v>0</v>
      </c>
      <c r="N38" s="34"/>
      <c r="O38" s="36"/>
      <c r="P38" s="35"/>
      <c r="Q38" s="35"/>
      <c r="R38" s="35"/>
      <c r="S38" s="35"/>
      <c r="T38" s="35"/>
      <c r="U38" s="35"/>
      <c r="V38" s="35"/>
      <c r="W38" s="35"/>
      <c r="X38" s="35"/>
      <c r="Y38" s="35"/>
      <c r="Z38" s="35"/>
    </row>
    <row r="39" spans="2:26" x14ac:dyDescent="0.2">
      <c r="B39" s="27">
        <v>1908</v>
      </c>
      <c r="C39" s="28" t="s">
        <v>49</v>
      </c>
      <c r="D39" s="29">
        <v>912519.75</v>
      </c>
      <c r="E39" s="30">
        <v>0</v>
      </c>
      <c r="F39" s="31">
        <f t="shared" si="2"/>
        <v>912519.75</v>
      </c>
      <c r="G39" s="30">
        <v>4856</v>
      </c>
      <c r="H39" s="31">
        <f t="shared" si="3"/>
        <v>914947.75</v>
      </c>
      <c r="I39" s="32">
        <v>50</v>
      </c>
      <c r="J39" s="33">
        <f t="shared" si="0"/>
        <v>0.02</v>
      </c>
      <c r="K39" s="31">
        <f t="shared" si="1"/>
        <v>18298.955000000002</v>
      </c>
      <c r="L39" s="30">
        <v>18250.419999999998</v>
      </c>
      <c r="M39" s="31">
        <f t="shared" si="4"/>
        <v>48.535000000003492</v>
      </c>
      <c r="N39" s="34"/>
      <c r="O39" s="36"/>
      <c r="P39" s="35"/>
      <c r="Q39" s="35"/>
      <c r="R39" s="35"/>
      <c r="S39" s="35"/>
      <c r="T39" s="35"/>
      <c r="U39" s="35"/>
      <c r="V39" s="35"/>
      <c r="W39" s="35"/>
      <c r="X39" s="35"/>
      <c r="Y39" s="35"/>
      <c r="Z39" s="35"/>
    </row>
    <row r="40" spans="2:26" x14ac:dyDescent="0.2">
      <c r="B40" s="27" t="s">
        <v>50</v>
      </c>
      <c r="C40" s="28" t="s">
        <v>51</v>
      </c>
      <c r="D40" s="29">
        <v>0</v>
      </c>
      <c r="E40" s="30">
        <v>0</v>
      </c>
      <c r="F40" s="31">
        <f t="shared" si="2"/>
        <v>0</v>
      </c>
      <c r="G40" s="30">
        <v>0</v>
      </c>
      <c r="H40" s="31">
        <f t="shared" si="3"/>
        <v>0</v>
      </c>
      <c r="I40" s="32">
        <v>25</v>
      </c>
      <c r="J40" s="33">
        <f t="shared" si="0"/>
        <v>0.04</v>
      </c>
      <c r="K40" s="31">
        <f t="shared" si="1"/>
        <v>0</v>
      </c>
      <c r="L40" s="30">
        <v>0</v>
      </c>
      <c r="M40" s="31">
        <f t="shared" si="4"/>
        <v>0</v>
      </c>
      <c r="N40" s="34"/>
      <c r="O40" s="36"/>
      <c r="P40" s="35"/>
      <c r="Q40" s="35"/>
      <c r="R40" s="35"/>
      <c r="S40" s="35"/>
      <c r="T40" s="35"/>
      <c r="U40" s="35"/>
      <c r="V40" s="35"/>
      <c r="W40" s="35"/>
      <c r="X40" s="35"/>
      <c r="Y40" s="35"/>
      <c r="Z40" s="35"/>
    </row>
    <row r="41" spans="2:26" x14ac:dyDescent="0.2">
      <c r="B41" s="27">
        <v>1910</v>
      </c>
      <c r="C41" s="28" t="s">
        <v>31</v>
      </c>
      <c r="D41" s="29">
        <v>1031386.23</v>
      </c>
      <c r="E41" s="30">
        <v>0</v>
      </c>
      <c r="F41" s="31">
        <f t="shared" si="2"/>
        <v>1031386.23</v>
      </c>
      <c r="G41" s="30">
        <v>159490.55000000005</v>
      </c>
      <c r="H41" s="31">
        <f t="shared" si="3"/>
        <v>1111131.5049999999</v>
      </c>
      <c r="I41" s="32">
        <v>5</v>
      </c>
      <c r="J41" s="33">
        <f t="shared" si="0"/>
        <v>0.2</v>
      </c>
      <c r="K41" s="31">
        <f t="shared" si="1"/>
        <v>222226.30099999998</v>
      </c>
      <c r="L41" s="30">
        <v>125072.22999999998</v>
      </c>
      <c r="M41" s="31">
        <f t="shared" si="4"/>
        <v>97154.070999999996</v>
      </c>
      <c r="N41" s="34"/>
      <c r="O41" s="36"/>
      <c r="P41" s="35"/>
      <c r="Q41" s="35"/>
      <c r="R41" s="35"/>
      <c r="S41" s="35"/>
      <c r="T41" s="35"/>
      <c r="U41" s="35"/>
      <c r="V41" s="35"/>
      <c r="W41" s="35"/>
      <c r="X41" s="35"/>
      <c r="Y41" s="35"/>
      <c r="Z41" s="35"/>
    </row>
    <row r="42" spans="2:26" x14ac:dyDescent="0.2">
      <c r="B42" s="27">
        <v>1915</v>
      </c>
      <c r="C42" s="28" t="s">
        <v>52</v>
      </c>
      <c r="D42" s="29">
        <v>1500666.33</v>
      </c>
      <c r="E42" s="30">
        <v>0</v>
      </c>
      <c r="F42" s="31">
        <f t="shared" si="2"/>
        <v>1500666.33</v>
      </c>
      <c r="G42" s="30">
        <v>26533.530000000028</v>
      </c>
      <c r="H42" s="31">
        <f t="shared" si="3"/>
        <v>1513933.0950000002</v>
      </c>
      <c r="I42" s="32">
        <v>10</v>
      </c>
      <c r="J42" s="33">
        <f t="shared" si="0"/>
        <v>0.1</v>
      </c>
      <c r="K42" s="31">
        <f t="shared" si="1"/>
        <v>151393.30950000003</v>
      </c>
      <c r="L42" s="30">
        <v>23194.380000000063</v>
      </c>
      <c r="M42" s="31">
        <f t="shared" si="4"/>
        <v>128198.92949999997</v>
      </c>
      <c r="N42" s="34"/>
      <c r="O42" s="36"/>
      <c r="P42" s="35"/>
      <c r="Q42" s="35"/>
      <c r="R42" s="35"/>
      <c r="S42" s="35"/>
      <c r="T42" s="35"/>
      <c r="U42" s="35"/>
      <c r="V42" s="35"/>
      <c r="W42" s="35"/>
      <c r="X42" s="35"/>
      <c r="Y42" s="35"/>
      <c r="Z42" s="35"/>
    </row>
    <row r="43" spans="2:26" x14ac:dyDescent="0.2">
      <c r="B43" s="27" t="s">
        <v>53</v>
      </c>
      <c r="C43" s="28" t="s">
        <v>54</v>
      </c>
      <c r="D43" s="29">
        <v>0</v>
      </c>
      <c r="E43" s="30">
        <v>0</v>
      </c>
      <c r="F43" s="31">
        <f t="shared" si="2"/>
        <v>0</v>
      </c>
      <c r="G43" s="30">
        <v>0</v>
      </c>
      <c r="H43" s="31">
        <f t="shared" si="3"/>
        <v>0</v>
      </c>
      <c r="I43" s="32"/>
      <c r="J43" s="33" t="str">
        <f t="shared" si="0"/>
        <v/>
      </c>
      <c r="K43" s="31">
        <f t="shared" si="1"/>
        <v>0</v>
      </c>
      <c r="L43" s="30">
        <v>0</v>
      </c>
      <c r="M43" s="31">
        <f t="shared" si="4"/>
        <v>0</v>
      </c>
      <c r="N43" s="34"/>
      <c r="O43" s="36"/>
      <c r="P43" s="35"/>
      <c r="Q43" s="35"/>
      <c r="R43" s="35"/>
      <c r="S43" s="35"/>
      <c r="T43" s="35"/>
      <c r="U43" s="35"/>
      <c r="V43" s="35"/>
      <c r="W43" s="35"/>
      <c r="X43" s="35"/>
      <c r="Y43" s="35"/>
      <c r="Z43" s="35"/>
    </row>
    <row r="44" spans="2:26" x14ac:dyDescent="0.2">
      <c r="B44" s="27">
        <v>1920</v>
      </c>
      <c r="C44" s="28" t="s">
        <v>55</v>
      </c>
      <c r="D44" s="29">
        <v>1777883.8899999997</v>
      </c>
      <c r="E44" s="30">
        <v>0</v>
      </c>
      <c r="F44" s="31">
        <f t="shared" si="2"/>
        <v>1777883.8899999997</v>
      </c>
      <c r="G44" s="30">
        <v>385050.83999999985</v>
      </c>
      <c r="H44" s="31">
        <f t="shared" si="3"/>
        <v>1970409.3099999996</v>
      </c>
      <c r="I44" s="32">
        <v>5</v>
      </c>
      <c r="J44" s="33">
        <f t="shared" si="0"/>
        <v>0.2</v>
      </c>
      <c r="K44" s="31">
        <f t="shared" si="1"/>
        <v>394081.86199999991</v>
      </c>
      <c r="L44" s="30">
        <v>314904.179999999</v>
      </c>
      <c r="M44" s="31">
        <f t="shared" si="4"/>
        <v>79177.682000000903</v>
      </c>
      <c r="N44" s="34"/>
      <c r="O44" s="36"/>
      <c r="P44" s="35"/>
      <c r="Q44" s="35"/>
      <c r="R44" s="35"/>
      <c r="S44" s="35"/>
      <c r="T44" s="35"/>
      <c r="U44" s="35"/>
      <c r="V44" s="35"/>
      <c r="W44" s="35"/>
      <c r="X44" s="35"/>
      <c r="Y44" s="35"/>
      <c r="Z44" s="35"/>
    </row>
    <row r="45" spans="2:26" x14ac:dyDescent="0.2">
      <c r="B45" s="27" t="s">
        <v>56</v>
      </c>
      <c r="C45" s="28" t="s">
        <v>57</v>
      </c>
      <c r="D45" s="29">
        <v>0</v>
      </c>
      <c r="E45" s="30">
        <v>0</v>
      </c>
      <c r="F45" s="31">
        <f t="shared" si="2"/>
        <v>0</v>
      </c>
      <c r="G45" s="30">
        <v>0</v>
      </c>
      <c r="H45" s="31">
        <f t="shared" si="3"/>
        <v>0</v>
      </c>
      <c r="I45" s="32"/>
      <c r="J45" s="33" t="str">
        <f t="shared" si="0"/>
        <v/>
      </c>
      <c r="K45" s="31">
        <f t="shared" si="1"/>
        <v>0</v>
      </c>
      <c r="L45" s="30">
        <v>0</v>
      </c>
      <c r="M45" s="31">
        <f t="shared" si="4"/>
        <v>0</v>
      </c>
      <c r="N45" s="34"/>
      <c r="O45" s="36"/>
      <c r="P45" s="35"/>
      <c r="Q45" s="35"/>
      <c r="R45" s="35"/>
      <c r="S45" s="35"/>
      <c r="T45" s="35"/>
      <c r="U45" s="35"/>
      <c r="V45" s="35"/>
      <c r="W45" s="35"/>
      <c r="X45" s="35"/>
      <c r="Y45" s="35"/>
      <c r="Z45" s="35"/>
    </row>
    <row r="46" spans="2:26" x14ac:dyDescent="0.2">
      <c r="B46" s="27" t="s">
        <v>58</v>
      </c>
      <c r="C46" s="28" t="s">
        <v>59</v>
      </c>
      <c r="D46" s="29">
        <v>0</v>
      </c>
      <c r="E46" s="30">
        <v>0</v>
      </c>
      <c r="F46" s="31">
        <f t="shared" si="2"/>
        <v>0</v>
      </c>
      <c r="G46" s="30">
        <v>0</v>
      </c>
      <c r="H46" s="31">
        <f t="shared" si="3"/>
        <v>0</v>
      </c>
      <c r="I46" s="32"/>
      <c r="J46" s="33" t="str">
        <f t="shared" si="0"/>
        <v/>
      </c>
      <c r="K46" s="31">
        <f t="shared" si="1"/>
        <v>0</v>
      </c>
      <c r="L46" s="30">
        <v>0</v>
      </c>
      <c r="M46" s="31">
        <f t="shared" si="4"/>
        <v>0</v>
      </c>
      <c r="N46" s="34"/>
      <c r="O46" s="36"/>
      <c r="P46" s="35"/>
      <c r="Q46" s="35"/>
      <c r="R46" s="35"/>
      <c r="S46" s="35"/>
      <c r="T46" s="35"/>
      <c r="U46" s="35"/>
      <c r="V46" s="35"/>
      <c r="W46" s="35"/>
      <c r="X46" s="35"/>
      <c r="Y46" s="35"/>
      <c r="Z46" s="35"/>
    </row>
    <row r="47" spans="2:26" x14ac:dyDescent="0.2">
      <c r="B47" s="27">
        <v>1930</v>
      </c>
      <c r="C47" s="28" t="s">
        <v>60</v>
      </c>
      <c r="D47" s="29">
        <v>605755.40000000037</v>
      </c>
      <c r="E47" s="30">
        <v>0</v>
      </c>
      <c r="F47" s="31">
        <f t="shared" si="2"/>
        <v>605755.40000000037</v>
      </c>
      <c r="G47" s="30">
        <v>74370</v>
      </c>
      <c r="H47" s="31">
        <f t="shared" si="3"/>
        <v>642940.40000000037</v>
      </c>
      <c r="I47" s="32">
        <v>5</v>
      </c>
      <c r="J47" s="33">
        <f t="shared" si="0"/>
        <v>0.2</v>
      </c>
      <c r="K47" s="31">
        <f t="shared" si="1"/>
        <v>128588.08000000007</v>
      </c>
      <c r="L47" s="30">
        <v>66830.059999999983</v>
      </c>
      <c r="M47" s="31">
        <f t="shared" si="4"/>
        <v>61758.020000000091</v>
      </c>
      <c r="N47" s="34"/>
      <c r="O47" s="36"/>
      <c r="P47" s="35"/>
      <c r="Q47" s="35"/>
      <c r="R47" s="35"/>
      <c r="S47" s="35"/>
      <c r="T47" s="35"/>
      <c r="U47" s="35"/>
      <c r="V47" s="35"/>
      <c r="W47" s="35"/>
      <c r="X47" s="35"/>
      <c r="Y47" s="35"/>
      <c r="Z47" s="35"/>
    </row>
    <row r="48" spans="2:26" x14ac:dyDescent="0.2">
      <c r="B48" s="27" t="s">
        <v>61</v>
      </c>
      <c r="C48" s="28" t="s">
        <v>62</v>
      </c>
      <c r="D48" s="29">
        <v>3737292.26</v>
      </c>
      <c r="E48" s="30">
        <v>0</v>
      </c>
      <c r="F48" s="31">
        <f t="shared" si="2"/>
        <v>3737292.26</v>
      </c>
      <c r="G48" s="30">
        <v>114198.00000000003</v>
      </c>
      <c r="H48" s="31">
        <f t="shared" si="3"/>
        <v>3794391.26</v>
      </c>
      <c r="I48" s="32">
        <v>10</v>
      </c>
      <c r="J48" s="33">
        <f t="shared" si="0"/>
        <v>0.1</v>
      </c>
      <c r="K48" s="31">
        <f t="shared" si="1"/>
        <v>379439.12599999999</v>
      </c>
      <c r="L48" s="30">
        <v>295527.94000000006</v>
      </c>
      <c r="M48" s="31">
        <f t="shared" si="4"/>
        <v>83911.185999999929</v>
      </c>
      <c r="N48" s="34"/>
      <c r="O48" s="36"/>
      <c r="P48" s="35"/>
      <c r="Q48" s="35"/>
      <c r="R48" s="35"/>
      <c r="S48" s="35"/>
      <c r="T48" s="35"/>
      <c r="U48" s="35"/>
      <c r="V48" s="35"/>
      <c r="W48" s="35"/>
      <c r="X48" s="35"/>
      <c r="Y48" s="35"/>
      <c r="Z48" s="35"/>
    </row>
    <row r="49" spans="2:26" x14ac:dyDescent="0.2">
      <c r="B49" s="27">
        <v>1935</v>
      </c>
      <c r="C49" s="28" t="s">
        <v>63</v>
      </c>
      <c r="D49" s="29">
        <v>166638.13</v>
      </c>
      <c r="E49" s="30">
        <v>0</v>
      </c>
      <c r="F49" s="31">
        <f t="shared" si="2"/>
        <v>166638.13</v>
      </c>
      <c r="G49" s="30">
        <v>6937.4499999999825</v>
      </c>
      <c r="H49" s="31">
        <f t="shared" si="3"/>
        <v>170106.85499999998</v>
      </c>
      <c r="I49" s="32">
        <v>10</v>
      </c>
      <c r="J49" s="33">
        <f t="shared" si="0"/>
        <v>0.1</v>
      </c>
      <c r="K49" s="31">
        <f t="shared" si="1"/>
        <v>17010.6855</v>
      </c>
      <c r="L49" s="30">
        <v>693.75</v>
      </c>
      <c r="M49" s="31">
        <f t="shared" si="4"/>
        <v>16316.9355</v>
      </c>
      <c r="N49" s="34"/>
      <c r="O49" s="36"/>
      <c r="P49" s="35"/>
      <c r="Q49" s="35"/>
      <c r="R49" s="35"/>
      <c r="S49" s="35"/>
      <c r="T49" s="35"/>
      <c r="U49" s="35"/>
      <c r="V49" s="35"/>
      <c r="W49" s="35"/>
      <c r="X49" s="35"/>
      <c r="Y49" s="35"/>
      <c r="Z49" s="35"/>
    </row>
    <row r="50" spans="2:26" x14ac:dyDescent="0.2">
      <c r="B50" s="27">
        <v>1940</v>
      </c>
      <c r="C50" s="28" t="s">
        <v>64</v>
      </c>
      <c r="D50" s="29">
        <v>904215.36</v>
      </c>
      <c r="E50" s="30">
        <v>0</v>
      </c>
      <c r="F50" s="31">
        <f t="shared" si="2"/>
        <v>904215.36</v>
      </c>
      <c r="G50" s="30">
        <v>50113.919999999976</v>
      </c>
      <c r="H50" s="31">
        <f t="shared" si="3"/>
        <v>929272.31999999995</v>
      </c>
      <c r="I50" s="32">
        <v>10</v>
      </c>
      <c r="J50" s="33">
        <f t="shared" si="0"/>
        <v>0.1</v>
      </c>
      <c r="K50" s="31">
        <f t="shared" si="1"/>
        <v>92927.231999999989</v>
      </c>
      <c r="L50" s="30">
        <v>27710.789999999994</v>
      </c>
      <c r="M50" s="31">
        <f t="shared" si="4"/>
        <v>65216.441999999995</v>
      </c>
      <c r="N50" s="34"/>
      <c r="O50" s="36"/>
      <c r="P50" s="35"/>
      <c r="Q50" s="35"/>
      <c r="R50" s="35"/>
      <c r="S50" s="35"/>
      <c r="T50" s="35"/>
      <c r="U50" s="35"/>
      <c r="V50" s="35"/>
      <c r="W50" s="35"/>
      <c r="X50" s="35"/>
      <c r="Y50" s="35"/>
      <c r="Z50" s="35"/>
    </row>
    <row r="51" spans="2:26" x14ac:dyDescent="0.2">
      <c r="B51" s="27">
        <v>1945</v>
      </c>
      <c r="C51" s="28" t="s">
        <v>65</v>
      </c>
      <c r="D51" s="29">
        <v>518928.85</v>
      </c>
      <c r="E51" s="30">
        <v>0</v>
      </c>
      <c r="F51" s="31">
        <f t="shared" si="2"/>
        <v>518928.85</v>
      </c>
      <c r="G51" s="30">
        <v>0</v>
      </c>
      <c r="H51" s="31">
        <f t="shared" si="3"/>
        <v>518928.85</v>
      </c>
      <c r="I51" s="32">
        <v>10</v>
      </c>
      <c r="J51" s="33">
        <f t="shared" si="0"/>
        <v>0.1</v>
      </c>
      <c r="K51" s="31">
        <f t="shared" si="1"/>
        <v>51892.884999999995</v>
      </c>
      <c r="L51" s="30">
        <v>5655.45999999997</v>
      </c>
      <c r="M51" s="31">
        <f t="shared" si="4"/>
        <v>46237.425000000025</v>
      </c>
      <c r="N51" s="34"/>
      <c r="O51" s="36"/>
      <c r="P51" s="35"/>
      <c r="Q51" s="35"/>
      <c r="R51" s="35"/>
      <c r="S51" s="35"/>
      <c r="T51" s="35"/>
      <c r="U51" s="35"/>
      <c r="V51" s="35"/>
      <c r="W51" s="35"/>
      <c r="X51" s="35"/>
      <c r="Y51" s="35"/>
      <c r="Z51" s="35"/>
    </row>
    <row r="52" spans="2:26" x14ac:dyDescent="0.2">
      <c r="B52" s="27">
        <v>1950</v>
      </c>
      <c r="C52" s="28" t="s">
        <v>66</v>
      </c>
      <c r="D52" s="29">
        <v>109339.4</v>
      </c>
      <c r="E52" s="30">
        <v>0</v>
      </c>
      <c r="F52" s="31">
        <f t="shared" si="2"/>
        <v>109339.4</v>
      </c>
      <c r="G52" s="30">
        <v>0</v>
      </c>
      <c r="H52" s="31">
        <f t="shared" si="3"/>
        <v>109339.4</v>
      </c>
      <c r="I52" s="32">
        <v>10</v>
      </c>
      <c r="J52" s="33">
        <f t="shared" si="0"/>
        <v>0.1</v>
      </c>
      <c r="K52" s="31">
        <f t="shared" si="1"/>
        <v>10933.939999999999</v>
      </c>
      <c r="L52" s="30">
        <v>2413.6799999999948</v>
      </c>
      <c r="M52" s="31">
        <f t="shared" si="4"/>
        <v>8520.2600000000039</v>
      </c>
      <c r="N52" s="34"/>
      <c r="O52" s="36"/>
      <c r="P52" s="35"/>
      <c r="Q52" s="35"/>
      <c r="R52" s="35"/>
      <c r="S52" s="35"/>
      <c r="T52" s="35"/>
      <c r="U52" s="35"/>
      <c r="V52" s="35"/>
      <c r="W52" s="35"/>
      <c r="X52" s="35"/>
      <c r="Y52" s="35"/>
      <c r="Z52" s="35"/>
    </row>
    <row r="53" spans="2:26" x14ac:dyDescent="0.2">
      <c r="B53" s="27">
        <v>1955</v>
      </c>
      <c r="C53" s="28" t="s">
        <v>67</v>
      </c>
      <c r="D53" s="29">
        <v>1121742.96</v>
      </c>
      <c r="E53" s="30">
        <v>0</v>
      </c>
      <c r="F53" s="31">
        <f t="shared" si="2"/>
        <v>1121742.96</v>
      </c>
      <c r="G53" s="30">
        <v>0</v>
      </c>
      <c r="H53" s="31">
        <f t="shared" si="3"/>
        <v>1121742.96</v>
      </c>
      <c r="I53" s="32">
        <v>10</v>
      </c>
      <c r="J53" s="33">
        <f t="shared" si="0"/>
        <v>0.1</v>
      </c>
      <c r="K53" s="31">
        <f t="shared" si="1"/>
        <v>112174.296</v>
      </c>
      <c r="L53" s="30">
        <v>76889.770000000019</v>
      </c>
      <c r="M53" s="31">
        <f t="shared" si="4"/>
        <v>35284.525999999983</v>
      </c>
      <c r="N53" s="34"/>
      <c r="O53" s="36"/>
      <c r="P53" s="35"/>
      <c r="Q53" s="35"/>
      <c r="R53" s="35"/>
      <c r="S53" s="35"/>
      <c r="T53" s="35"/>
      <c r="U53" s="35"/>
      <c r="V53" s="35"/>
      <c r="W53" s="35"/>
      <c r="X53" s="35"/>
      <c r="Y53" s="35"/>
      <c r="Z53" s="35"/>
    </row>
    <row r="54" spans="2:26" x14ac:dyDescent="0.2">
      <c r="B54" s="27" t="s">
        <v>68</v>
      </c>
      <c r="C54" s="28" t="s">
        <v>69</v>
      </c>
      <c r="D54" s="29">
        <v>0</v>
      </c>
      <c r="E54" s="30">
        <v>0</v>
      </c>
      <c r="F54" s="31">
        <f t="shared" si="2"/>
        <v>0</v>
      </c>
      <c r="G54" s="30">
        <v>3683.08</v>
      </c>
      <c r="H54" s="31">
        <f t="shared" si="3"/>
        <v>1841.54</v>
      </c>
      <c r="I54" s="32">
        <v>5</v>
      </c>
      <c r="J54" s="33">
        <f t="shared" si="0"/>
        <v>0.2</v>
      </c>
      <c r="K54" s="31">
        <f t="shared" si="1"/>
        <v>368.30799999999999</v>
      </c>
      <c r="L54" s="30">
        <v>775.51</v>
      </c>
      <c r="M54" s="31">
        <f t="shared" si="4"/>
        <v>-407.202</v>
      </c>
      <c r="N54" s="34"/>
      <c r="O54" s="36"/>
      <c r="P54" s="35"/>
      <c r="Q54" s="35"/>
      <c r="R54" s="35"/>
      <c r="S54" s="35"/>
      <c r="T54" s="35"/>
      <c r="U54" s="35"/>
      <c r="V54" s="35"/>
      <c r="W54" s="35"/>
      <c r="X54" s="35"/>
      <c r="Y54" s="35"/>
      <c r="Z54" s="35"/>
    </row>
    <row r="55" spans="2:26" x14ac:dyDescent="0.2">
      <c r="B55" s="27" t="s">
        <v>70</v>
      </c>
      <c r="C55" s="28" t="s">
        <v>71</v>
      </c>
      <c r="D55" s="29">
        <v>0</v>
      </c>
      <c r="E55" s="30">
        <v>0</v>
      </c>
      <c r="F55" s="31">
        <f t="shared" si="2"/>
        <v>0</v>
      </c>
      <c r="G55" s="30">
        <v>0</v>
      </c>
      <c r="H55" s="31">
        <f t="shared" si="3"/>
        <v>0</v>
      </c>
      <c r="I55" s="32"/>
      <c r="J55" s="33"/>
      <c r="K55" s="31">
        <f t="shared" si="1"/>
        <v>0</v>
      </c>
      <c r="L55" s="30">
        <v>0</v>
      </c>
      <c r="M55" s="31">
        <f t="shared" si="4"/>
        <v>0</v>
      </c>
      <c r="N55" s="34"/>
      <c r="O55" s="36"/>
      <c r="P55" s="35"/>
      <c r="Q55" s="35"/>
      <c r="R55" s="35"/>
      <c r="S55" s="35"/>
      <c r="T55" s="35"/>
      <c r="U55" s="35"/>
      <c r="V55" s="35"/>
      <c r="W55" s="35"/>
      <c r="X55" s="35"/>
      <c r="Y55" s="35"/>
      <c r="Z55" s="35"/>
    </row>
    <row r="56" spans="2:26" x14ac:dyDescent="0.2">
      <c r="B56" s="27">
        <v>1960</v>
      </c>
      <c r="C56" s="28" t="s">
        <v>72</v>
      </c>
      <c r="D56" s="29">
        <v>89812.5</v>
      </c>
      <c r="E56" s="30">
        <v>0</v>
      </c>
      <c r="F56" s="31">
        <f t="shared" si="2"/>
        <v>89812.5</v>
      </c>
      <c r="G56" s="30">
        <v>0</v>
      </c>
      <c r="H56" s="31">
        <f t="shared" si="3"/>
        <v>89812.5</v>
      </c>
      <c r="I56" s="32">
        <v>10</v>
      </c>
      <c r="J56" s="33">
        <f t="shared" si="0"/>
        <v>0.1</v>
      </c>
      <c r="K56" s="31">
        <f t="shared" si="1"/>
        <v>8981.25</v>
      </c>
      <c r="L56" s="30">
        <v>3565.7099999999919</v>
      </c>
      <c r="M56" s="31">
        <f t="shared" si="4"/>
        <v>5415.5400000000081</v>
      </c>
      <c r="N56" s="34"/>
      <c r="O56" s="36"/>
      <c r="P56" s="35"/>
      <c r="Q56" s="35"/>
      <c r="R56" s="35"/>
      <c r="S56" s="35"/>
      <c r="T56" s="35"/>
      <c r="U56" s="35"/>
      <c r="V56" s="35"/>
      <c r="W56" s="35"/>
      <c r="X56" s="35"/>
      <c r="Y56" s="35"/>
      <c r="Z56" s="35"/>
    </row>
    <row r="57" spans="2:26" x14ac:dyDescent="0.2">
      <c r="B57" s="27" t="s">
        <v>73</v>
      </c>
      <c r="C57" s="28" t="s">
        <v>74</v>
      </c>
      <c r="D57" s="29">
        <v>91386.6</v>
      </c>
      <c r="E57" s="30">
        <v>0</v>
      </c>
      <c r="F57" s="31">
        <f t="shared" si="2"/>
        <v>91386.6</v>
      </c>
      <c r="G57" s="30">
        <v>0</v>
      </c>
      <c r="H57" s="31">
        <f t="shared" si="3"/>
        <v>91386.6</v>
      </c>
      <c r="I57" s="32">
        <v>5</v>
      </c>
      <c r="J57" s="33">
        <f t="shared" si="0"/>
        <v>0.2</v>
      </c>
      <c r="K57" s="31">
        <f t="shared" si="1"/>
        <v>18277.32</v>
      </c>
      <c r="L57" s="30">
        <v>4796.590000000002</v>
      </c>
      <c r="M57" s="31">
        <f t="shared" si="4"/>
        <v>13480.729999999998</v>
      </c>
      <c r="N57" s="34"/>
      <c r="O57" s="36"/>
      <c r="P57" s="35"/>
      <c r="Q57" s="35"/>
      <c r="R57" s="35"/>
      <c r="S57" s="35"/>
      <c r="T57" s="35"/>
      <c r="U57" s="35"/>
      <c r="V57" s="35"/>
      <c r="W57" s="35"/>
      <c r="X57" s="35"/>
      <c r="Y57" s="35"/>
      <c r="Z57" s="35"/>
    </row>
    <row r="58" spans="2:26" x14ac:dyDescent="0.2">
      <c r="B58" s="27">
        <v>1970</v>
      </c>
      <c r="C58" s="28" t="s">
        <v>75</v>
      </c>
      <c r="D58" s="29">
        <v>0</v>
      </c>
      <c r="E58" s="30">
        <v>0</v>
      </c>
      <c r="F58" s="31">
        <f t="shared" si="2"/>
        <v>0</v>
      </c>
      <c r="G58" s="30">
        <v>0</v>
      </c>
      <c r="H58" s="31">
        <f t="shared" si="3"/>
        <v>0</v>
      </c>
      <c r="I58" s="32"/>
      <c r="J58" s="33" t="str">
        <f t="shared" si="0"/>
        <v/>
      </c>
      <c r="K58" s="31">
        <f t="shared" si="1"/>
        <v>0</v>
      </c>
      <c r="L58" s="30">
        <v>0</v>
      </c>
      <c r="M58" s="31">
        <f t="shared" si="4"/>
        <v>0</v>
      </c>
      <c r="N58" s="34"/>
      <c r="O58" s="36"/>
      <c r="P58" s="35"/>
      <c r="Q58" s="35"/>
      <c r="R58" s="35"/>
      <c r="S58" s="35"/>
      <c r="T58" s="35"/>
      <c r="U58" s="35"/>
      <c r="V58" s="35"/>
      <c r="W58" s="35"/>
      <c r="X58" s="35"/>
      <c r="Y58" s="35"/>
      <c r="Z58" s="35"/>
    </row>
    <row r="59" spans="2:26" x14ac:dyDescent="0.2">
      <c r="B59" s="27">
        <v>1975</v>
      </c>
      <c r="C59" s="28" t="s">
        <v>76</v>
      </c>
      <c r="D59" s="29">
        <v>0</v>
      </c>
      <c r="E59" s="30">
        <v>0</v>
      </c>
      <c r="F59" s="31">
        <f t="shared" si="2"/>
        <v>0</v>
      </c>
      <c r="G59" s="30">
        <v>0</v>
      </c>
      <c r="H59" s="31">
        <f t="shared" si="3"/>
        <v>0</v>
      </c>
      <c r="I59" s="32"/>
      <c r="J59" s="33" t="str">
        <f t="shared" si="0"/>
        <v/>
      </c>
      <c r="K59" s="31">
        <f t="shared" si="1"/>
        <v>0</v>
      </c>
      <c r="L59" s="30">
        <v>0</v>
      </c>
      <c r="M59" s="31">
        <f t="shared" si="4"/>
        <v>0</v>
      </c>
      <c r="N59" s="34"/>
      <c r="O59" s="36"/>
      <c r="P59" s="35"/>
      <c r="Q59" s="35"/>
      <c r="R59" s="35"/>
      <c r="S59" s="35"/>
      <c r="T59" s="35"/>
      <c r="U59" s="35"/>
      <c r="V59" s="35"/>
      <c r="W59" s="35"/>
      <c r="X59" s="35"/>
      <c r="Y59" s="35"/>
      <c r="Z59" s="35"/>
    </row>
    <row r="60" spans="2:26" x14ac:dyDescent="0.2">
      <c r="B60" s="27">
        <v>1980</v>
      </c>
      <c r="C60" s="28" t="s">
        <v>77</v>
      </c>
      <c r="D60" s="29">
        <v>1056701.1900000004</v>
      </c>
      <c r="E60" s="30">
        <v>0</v>
      </c>
      <c r="F60" s="31">
        <f>D60-E60</f>
        <v>1056701.1900000004</v>
      </c>
      <c r="G60" s="30">
        <v>0</v>
      </c>
      <c r="H60" s="31">
        <f>F60+0.5*G60</f>
        <v>1056701.1900000004</v>
      </c>
      <c r="I60" s="32">
        <v>20</v>
      </c>
      <c r="J60" s="33">
        <f>IF(I60=0,"",1/I60)</f>
        <v>0.05</v>
      </c>
      <c r="K60" s="31">
        <f>IF(I60=0,0,H60/I60)</f>
        <v>52835.059500000018</v>
      </c>
      <c r="L60" s="30">
        <v>21837.530000000028</v>
      </c>
      <c r="M60" s="31">
        <f>IF(ISERROR(+K60-L60), "", +K60-L60)</f>
        <v>30997.52949999999</v>
      </c>
      <c r="N60" s="34"/>
      <c r="O60" s="36"/>
      <c r="P60" s="35"/>
      <c r="Q60" s="35"/>
      <c r="R60" s="35"/>
      <c r="S60" s="35"/>
      <c r="T60" s="35"/>
      <c r="U60" s="35"/>
      <c r="V60" s="35"/>
      <c r="W60" s="35"/>
      <c r="X60" s="35"/>
      <c r="Y60" s="35"/>
      <c r="Z60" s="35"/>
    </row>
    <row r="61" spans="2:26" x14ac:dyDescent="0.2">
      <c r="B61" s="27">
        <v>1985</v>
      </c>
      <c r="C61" s="28" t="s">
        <v>78</v>
      </c>
      <c r="D61" s="29">
        <v>0</v>
      </c>
      <c r="E61" s="30">
        <v>0</v>
      </c>
      <c r="F61" s="31">
        <f>D61-E61</f>
        <v>0</v>
      </c>
      <c r="G61" s="30">
        <v>0</v>
      </c>
      <c r="H61" s="31">
        <f>F61+0.5*G61</f>
        <v>0</v>
      </c>
      <c r="I61" s="32"/>
      <c r="J61" s="33" t="str">
        <f>IF(I61=0,"",1/I61)</f>
        <v/>
      </c>
      <c r="K61" s="31">
        <f>IF(I61=0,0,H61/I61)</f>
        <v>0</v>
      </c>
      <c r="L61" s="30">
        <v>0</v>
      </c>
      <c r="M61" s="31">
        <f>IF(ISERROR(+K61-L61), "", +K61-L61)</f>
        <v>0</v>
      </c>
      <c r="N61" s="34"/>
      <c r="O61" s="36"/>
      <c r="P61" s="35"/>
      <c r="Q61" s="35"/>
      <c r="R61" s="35"/>
      <c r="S61" s="35"/>
      <c r="T61" s="35"/>
      <c r="U61" s="35"/>
      <c r="V61" s="35"/>
      <c r="W61" s="35"/>
      <c r="X61" s="35"/>
      <c r="Y61" s="35"/>
      <c r="Z61" s="35"/>
    </row>
    <row r="62" spans="2:26" x14ac:dyDescent="0.2">
      <c r="B62" s="27">
        <v>1990</v>
      </c>
      <c r="C62" s="28" t="s">
        <v>79</v>
      </c>
      <c r="D62" s="29">
        <v>0</v>
      </c>
      <c r="E62" s="30">
        <v>0</v>
      </c>
      <c r="F62" s="31">
        <f>D62-E62</f>
        <v>0</v>
      </c>
      <c r="G62" s="30">
        <v>0</v>
      </c>
      <c r="H62" s="31">
        <f>F62+0.5*G62</f>
        <v>0</v>
      </c>
      <c r="I62" s="32"/>
      <c r="J62" s="33" t="str">
        <f>IF(I62=0,"",1/I62)</f>
        <v/>
      </c>
      <c r="K62" s="31">
        <f>IF(I62=0,0,H62/I62)</f>
        <v>0</v>
      </c>
      <c r="L62" s="30">
        <v>0</v>
      </c>
      <c r="M62" s="31">
        <f>IF(ISERROR(+K62-L62), "", +K62-L62)</f>
        <v>0</v>
      </c>
      <c r="N62" s="34"/>
      <c r="O62" s="36"/>
      <c r="P62" s="35"/>
      <c r="Q62" s="35"/>
      <c r="R62" s="35"/>
      <c r="S62" s="35"/>
      <c r="T62" s="35"/>
      <c r="U62" s="35"/>
      <c r="V62" s="35"/>
      <c r="W62" s="35"/>
      <c r="X62" s="35"/>
      <c r="Y62" s="35"/>
      <c r="Z62" s="35"/>
    </row>
    <row r="63" spans="2:26" x14ac:dyDescent="0.2">
      <c r="B63" s="27">
        <v>1995</v>
      </c>
      <c r="C63" s="28" t="s">
        <v>80</v>
      </c>
      <c r="D63" s="29">
        <v>-15047474.519999998</v>
      </c>
      <c r="E63" s="30">
        <v>0</v>
      </c>
      <c r="F63" s="31">
        <f>D63-E63</f>
        <v>-15047474.519999998</v>
      </c>
      <c r="G63" s="30">
        <v>-1327010.0800000008</v>
      </c>
      <c r="H63" s="31">
        <f>F63+0.5*G63</f>
        <v>-15710979.559999999</v>
      </c>
      <c r="I63" s="32">
        <f>+Q63</f>
        <v>0</v>
      </c>
      <c r="J63" s="33" t="str">
        <f>IF(I63=0,"",1/I63)</f>
        <v/>
      </c>
      <c r="K63" s="31">
        <f>IF(I63=0,0,H63/I63)</f>
        <v>0</v>
      </c>
      <c r="L63" s="30">
        <v>-342425.01000000018</v>
      </c>
      <c r="M63" s="31">
        <f>IF(ISERROR(+K63-L63), "", +K63-L63)</f>
        <v>342425.01000000018</v>
      </c>
      <c r="N63" s="34"/>
      <c r="O63" s="36"/>
      <c r="P63" s="35"/>
      <c r="Q63" s="36"/>
      <c r="R63" s="35"/>
      <c r="S63" s="35"/>
      <c r="T63" s="35"/>
      <c r="U63" s="35"/>
      <c r="V63" s="35"/>
      <c r="W63" s="35"/>
      <c r="X63" s="35"/>
      <c r="Y63" s="35"/>
      <c r="Z63" s="35"/>
    </row>
    <row r="64" spans="2:26" x14ac:dyDescent="0.2">
      <c r="B64" s="37">
        <v>2440</v>
      </c>
      <c r="C64" s="38" t="s">
        <v>81</v>
      </c>
      <c r="D64" s="29">
        <v>0</v>
      </c>
      <c r="E64" s="30">
        <v>0</v>
      </c>
      <c r="F64" s="31">
        <f t="shared" si="2"/>
        <v>0</v>
      </c>
      <c r="G64" s="30">
        <v>0</v>
      </c>
      <c r="H64" s="31">
        <f t="shared" si="3"/>
        <v>0</v>
      </c>
      <c r="I64" s="32"/>
      <c r="J64" s="33" t="str">
        <f t="shared" si="0"/>
        <v/>
      </c>
      <c r="K64" s="31">
        <f t="shared" si="1"/>
        <v>0</v>
      </c>
      <c r="L64" s="30">
        <v>0</v>
      </c>
      <c r="M64" s="31">
        <f t="shared" si="4"/>
        <v>0</v>
      </c>
      <c r="O64" s="36"/>
      <c r="P64" s="35"/>
      <c r="Q64" s="35"/>
      <c r="R64" s="35"/>
      <c r="S64" s="35"/>
      <c r="T64" s="35"/>
      <c r="U64" s="35"/>
      <c r="V64" s="35"/>
      <c r="W64" s="35"/>
      <c r="X64" s="35"/>
      <c r="Y64" s="35"/>
      <c r="Z64" s="35"/>
    </row>
    <row r="65" spans="1:26" x14ac:dyDescent="0.2">
      <c r="B65" s="37">
        <v>2005</v>
      </c>
      <c r="C65" s="38" t="s">
        <v>82</v>
      </c>
      <c r="D65" s="29">
        <v>0</v>
      </c>
      <c r="E65" s="30">
        <v>0</v>
      </c>
      <c r="F65" s="31">
        <f t="shared" si="2"/>
        <v>0</v>
      </c>
      <c r="G65" s="30">
        <v>0</v>
      </c>
      <c r="H65" s="31">
        <f t="shared" si="3"/>
        <v>0</v>
      </c>
      <c r="I65" s="32"/>
      <c r="J65" s="33" t="str">
        <f t="shared" si="0"/>
        <v/>
      </c>
      <c r="K65" s="31">
        <f t="shared" si="1"/>
        <v>0</v>
      </c>
      <c r="L65" s="30">
        <v>0</v>
      </c>
      <c r="M65" s="31">
        <f t="shared" si="4"/>
        <v>0</v>
      </c>
      <c r="O65" s="36"/>
      <c r="P65" s="35"/>
      <c r="Q65" s="35"/>
      <c r="R65" s="35"/>
      <c r="S65" s="35"/>
      <c r="T65" s="35"/>
      <c r="U65" s="35"/>
      <c r="V65" s="35"/>
      <c r="W65" s="35"/>
      <c r="X65" s="35"/>
      <c r="Y65" s="35"/>
      <c r="Z65" s="35"/>
    </row>
    <row r="66" spans="1:26" x14ac:dyDescent="0.2">
      <c r="B66" s="39"/>
      <c r="C66" s="40"/>
      <c r="D66" s="41"/>
      <c r="E66" s="30"/>
      <c r="F66" s="31">
        <f>D66-E66</f>
        <v>0</v>
      </c>
      <c r="G66" s="30"/>
      <c r="H66" s="31">
        <f>F66+0.5*G66</f>
        <v>0</v>
      </c>
      <c r="I66" s="32"/>
      <c r="J66" s="33" t="str">
        <f>IF(I66=0,"",1/I66)</f>
        <v/>
      </c>
      <c r="K66" s="31">
        <f>IF(I66=0,0,H66/I66)</f>
        <v>0</v>
      </c>
      <c r="L66" s="30"/>
      <c r="M66" s="31">
        <f>IF(ISERROR(+K66-L66), "", +K66-L66)</f>
        <v>0</v>
      </c>
      <c r="O66" s="35"/>
      <c r="P66" s="35"/>
      <c r="Q66" s="35"/>
      <c r="R66" s="35"/>
      <c r="S66" s="35"/>
      <c r="T66" s="35"/>
      <c r="U66" s="35"/>
      <c r="V66" s="35"/>
      <c r="W66" s="35"/>
      <c r="X66" s="35"/>
      <c r="Y66" s="35"/>
      <c r="Z66" s="35"/>
    </row>
    <row r="67" spans="1:26" x14ac:dyDescent="0.2">
      <c r="B67" s="39"/>
      <c r="C67" s="40"/>
      <c r="D67" s="41"/>
      <c r="E67" s="30"/>
      <c r="F67" s="31">
        <f>D67-E67</f>
        <v>0</v>
      </c>
      <c r="G67" s="30"/>
      <c r="H67" s="31">
        <f>F67+0.5*G67</f>
        <v>0</v>
      </c>
      <c r="I67" s="32"/>
      <c r="J67" s="33" t="str">
        <f>IF(I67=0,"",1/I67)</f>
        <v/>
      </c>
      <c r="K67" s="31">
        <f>IF(I67=0,0,H67/I67)</f>
        <v>0</v>
      </c>
      <c r="L67" s="30"/>
      <c r="M67" s="31">
        <f>IF(ISERROR(+K67-L67), "", +K67-L67)</f>
        <v>0</v>
      </c>
      <c r="O67" s="35"/>
      <c r="P67" s="35"/>
      <c r="Q67" s="35"/>
      <c r="R67" s="35"/>
      <c r="S67" s="35"/>
      <c r="T67" s="35"/>
      <c r="U67" s="35"/>
      <c r="V67" s="35"/>
      <c r="W67" s="35"/>
      <c r="X67" s="35"/>
      <c r="Y67" s="35"/>
      <c r="Z67" s="35"/>
    </row>
    <row r="68" spans="1:26" ht="12.75" thickBot="1" x14ac:dyDescent="0.25">
      <c r="B68" s="42"/>
      <c r="C68" s="43"/>
      <c r="D68" s="44"/>
      <c r="E68" s="45"/>
      <c r="F68" s="46">
        <f t="shared" si="2"/>
        <v>0</v>
      </c>
      <c r="G68" s="45"/>
      <c r="H68" s="46">
        <f t="shared" si="3"/>
        <v>0</v>
      </c>
      <c r="I68" s="47"/>
      <c r="J68" s="48" t="str">
        <f t="shared" si="0"/>
        <v/>
      </c>
      <c r="K68" s="46">
        <f t="shared" si="1"/>
        <v>0</v>
      </c>
      <c r="L68" s="45"/>
      <c r="M68" s="46">
        <f t="shared" si="4"/>
        <v>0</v>
      </c>
      <c r="O68" s="35"/>
      <c r="P68" s="35"/>
      <c r="Q68" s="35"/>
      <c r="R68" s="35"/>
      <c r="S68" s="35"/>
      <c r="T68" s="35"/>
      <c r="U68" s="35"/>
      <c r="V68" s="35"/>
      <c r="W68" s="35"/>
      <c r="X68" s="35"/>
      <c r="Y68" s="35"/>
      <c r="Z68" s="35"/>
    </row>
    <row r="69" spans="1:26" ht="12.75" thickTop="1" x14ac:dyDescent="0.2">
      <c r="B69" s="49"/>
      <c r="C69" s="50" t="s">
        <v>83</v>
      </c>
      <c r="D69" s="51">
        <f>SUM(D14:D68)</f>
        <v>138306007.46999997</v>
      </c>
      <c r="E69" s="52">
        <f>SUM(E14:E68)</f>
        <v>74339.839999999997</v>
      </c>
      <c r="F69" s="52">
        <f>SUM(F14:F68)</f>
        <v>138231667.62999997</v>
      </c>
      <c r="G69" s="52">
        <f>SUM(G14:G68)</f>
        <v>7120870.9899999974</v>
      </c>
      <c r="H69" s="52">
        <f>SUM(H14:H68)</f>
        <v>141792103.12499997</v>
      </c>
      <c r="I69" s="53"/>
      <c r="J69" s="54"/>
      <c r="K69" s="52">
        <f>SUM(K14:K68)</f>
        <v>6207680.7446972243</v>
      </c>
      <c r="L69" s="52">
        <f>SUM(L14:L68)</f>
        <v>4868048.3799999971</v>
      </c>
      <c r="M69" s="52">
        <f>SUM(M14:M68)</f>
        <v>1339632.3646972231</v>
      </c>
      <c r="N69" s="55"/>
      <c r="O69" s="35"/>
      <c r="P69" s="35"/>
      <c r="Q69" s="35"/>
      <c r="R69" s="35"/>
      <c r="S69" s="35"/>
      <c r="T69" s="35"/>
      <c r="U69" s="35"/>
      <c r="V69" s="35"/>
      <c r="W69" s="35"/>
      <c r="X69" s="35"/>
      <c r="Y69" s="35"/>
      <c r="Z69" s="35"/>
    </row>
    <row r="70" spans="1:26" x14ac:dyDescent="0.2">
      <c r="C70" s="56"/>
      <c r="D70" s="57"/>
      <c r="E70" s="57"/>
      <c r="G70" s="57"/>
      <c r="L70" s="57"/>
      <c r="M70" s="58"/>
      <c r="O70" s="35"/>
      <c r="P70" s="35"/>
      <c r="Q70" s="35"/>
      <c r="R70" s="35"/>
      <c r="S70" s="35"/>
      <c r="T70" s="35"/>
      <c r="U70" s="35"/>
      <c r="V70" s="35"/>
      <c r="W70" s="35"/>
      <c r="X70" s="35"/>
      <c r="Y70" s="35"/>
      <c r="Z70" s="35"/>
    </row>
    <row r="71" spans="1:26" x14ac:dyDescent="0.2">
      <c r="O71" s="35"/>
      <c r="P71" s="35"/>
      <c r="Q71" s="35"/>
      <c r="R71" s="35"/>
      <c r="S71" s="35"/>
      <c r="T71" s="35"/>
      <c r="U71" s="35"/>
      <c r="V71" s="35"/>
      <c r="W71" s="35"/>
      <c r="X71" s="35"/>
      <c r="Y71" s="35"/>
      <c r="Z71" s="35"/>
    </row>
    <row r="72" spans="1:26" x14ac:dyDescent="0.2">
      <c r="O72" s="35"/>
      <c r="P72" s="35"/>
      <c r="Q72" s="35"/>
      <c r="R72" s="35"/>
      <c r="S72" s="35"/>
      <c r="T72" s="35"/>
      <c r="U72" s="35"/>
      <c r="V72" s="35"/>
      <c r="W72" s="35"/>
      <c r="X72" s="35"/>
      <c r="Y72" s="35"/>
      <c r="Z72" s="35"/>
    </row>
    <row r="73" spans="1:26" x14ac:dyDescent="0.2">
      <c r="B73" s="14"/>
      <c r="C73" s="15"/>
      <c r="D73" s="16" t="s">
        <v>1</v>
      </c>
      <c r="E73" s="17">
        <f>+E10+1</f>
        <v>2018</v>
      </c>
      <c r="F73" s="7" t="s">
        <v>2</v>
      </c>
      <c r="I73" s="14"/>
      <c r="J73" s="14"/>
      <c r="K73" s="18"/>
      <c r="O73" s="35"/>
      <c r="P73" s="35"/>
      <c r="Q73" s="35"/>
      <c r="R73" s="35"/>
      <c r="S73" s="35"/>
      <c r="T73" s="35"/>
      <c r="U73" s="35"/>
      <c r="V73" s="35"/>
      <c r="W73" s="35"/>
      <c r="X73" s="35"/>
      <c r="Y73" s="35"/>
      <c r="Z73" s="35"/>
    </row>
    <row r="74" spans="1:26" x14ac:dyDescent="0.2">
      <c r="O74" s="35"/>
      <c r="P74" s="35"/>
      <c r="Q74" s="35"/>
      <c r="R74" s="35"/>
      <c r="S74" s="35"/>
      <c r="T74" s="35"/>
      <c r="U74" s="35"/>
      <c r="V74" s="35"/>
      <c r="W74" s="35"/>
      <c r="X74" s="35"/>
      <c r="Y74" s="35"/>
      <c r="Z74" s="35"/>
    </row>
    <row r="75" spans="1:26" ht="36" customHeight="1" x14ac:dyDescent="0.2">
      <c r="A75" s="19"/>
      <c r="B75" s="73" t="s">
        <v>3</v>
      </c>
      <c r="C75" s="74" t="s">
        <v>4</v>
      </c>
      <c r="D75" s="20" t="str">
        <f>"Opening Cost PP&amp;E as at Jan 1, "&amp;E73</f>
        <v>Opening Cost PP&amp;E as at Jan 1, 2018</v>
      </c>
      <c r="E75" s="21" t="s">
        <v>5</v>
      </c>
      <c r="F75" s="21" t="s">
        <v>6</v>
      </c>
      <c r="G75" s="21" t="s">
        <v>7</v>
      </c>
      <c r="H75" s="21" t="s">
        <v>8</v>
      </c>
      <c r="I75" s="22" t="s">
        <v>9</v>
      </c>
      <c r="J75" s="22" t="s">
        <v>10</v>
      </c>
      <c r="K75" s="21" t="str">
        <f>E73&amp;" Depreciation Expense"</f>
        <v>2018 Depreciation Expense</v>
      </c>
      <c r="L75" s="75" t="str">
        <f>E73&amp;" Depreciation Expense per Appendix 2-B Fixed Assets 
(l)"</f>
        <v>2018 Depreciation Expense per Appendix 2-B Fixed Assets 
(l)</v>
      </c>
      <c r="M75" s="21" t="s">
        <v>11</v>
      </c>
      <c r="O75" s="35"/>
      <c r="P75" s="35"/>
      <c r="Q75" s="35"/>
      <c r="R75" s="35"/>
      <c r="S75" s="35"/>
      <c r="T75" s="35"/>
      <c r="U75" s="35"/>
      <c r="V75" s="35"/>
      <c r="W75" s="35"/>
      <c r="X75" s="35"/>
      <c r="Y75" s="35"/>
      <c r="Z75" s="35"/>
    </row>
    <row r="76" spans="1:26" ht="24.95" customHeight="1" x14ac:dyDescent="0.2">
      <c r="A76" s="19"/>
      <c r="B76" s="73"/>
      <c r="C76" s="74"/>
      <c r="D76" s="24" t="s">
        <v>12</v>
      </c>
      <c r="E76" s="24" t="s">
        <v>13</v>
      </c>
      <c r="F76" s="24" t="s">
        <v>14</v>
      </c>
      <c r="G76" s="24" t="s">
        <v>15</v>
      </c>
      <c r="H76" s="25" t="s">
        <v>16</v>
      </c>
      <c r="I76" s="26" t="s">
        <v>17</v>
      </c>
      <c r="J76" s="26" t="s">
        <v>18</v>
      </c>
      <c r="K76" s="24" t="s">
        <v>19</v>
      </c>
      <c r="L76" s="76"/>
      <c r="M76" s="24" t="s">
        <v>20</v>
      </c>
    </row>
    <row r="77" spans="1:26" x14ac:dyDescent="0.2">
      <c r="B77" s="27">
        <v>1606</v>
      </c>
      <c r="C77" s="28" t="s">
        <v>21</v>
      </c>
      <c r="D77" s="29">
        <v>0</v>
      </c>
      <c r="E77" s="30">
        <v>0</v>
      </c>
      <c r="F77" s="31">
        <f>D77-E77</f>
        <v>0</v>
      </c>
      <c r="G77" s="30">
        <v>0</v>
      </c>
      <c r="H77" s="31">
        <f>F77+0.5*G77</f>
        <v>0</v>
      </c>
      <c r="I77" s="32">
        <f>INDEX($B$12:$P$69,MATCH($B77,$B$12:$B$69,0),MATCH(I$75,$B$12:$P$12,0))</f>
        <v>40</v>
      </c>
      <c r="J77" s="33">
        <f t="shared" ref="J77:J119" si="5">IF(I77=0,"",1/I77)</f>
        <v>2.5000000000000001E-2</v>
      </c>
      <c r="K77" s="31">
        <f t="shared" ref="K77:K119" si="6">IF(I77=0,0,H77/I77)</f>
        <v>0</v>
      </c>
      <c r="L77" s="30">
        <v>0</v>
      </c>
      <c r="M77" s="31">
        <f>IF(ISERROR(+K77-L77), "", +K77-L77)</f>
        <v>0</v>
      </c>
      <c r="N77" s="34"/>
      <c r="O77" s="35"/>
      <c r="P77" s="35"/>
      <c r="Q77" s="35"/>
      <c r="R77" s="35"/>
      <c r="S77" s="35"/>
      <c r="T77" s="35"/>
      <c r="U77" s="35"/>
      <c r="V77" s="35"/>
      <c r="W77" s="35"/>
      <c r="X77" s="35"/>
      <c r="Y77" s="35"/>
      <c r="Z77" s="35"/>
    </row>
    <row r="78" spans="1:26" x14ac:dyDescent="0.2">
      <c r="B78" s="27">
        <v>1608</v>
      </c>
      <c r="C78" s="28" t="s">
        <v>22</v>
      </c>
      <c r="D78" s="29">
        <v>156053</v>
      </c>
      <c r="E78" s="30">
        <v>0</v>
      </c>
      <c r="F78" s="31">
        <f t="shared" ref="F78:F131" si="7">D78-E78</f>
        <v>156053</v>
      </c>
      <c r="G78" s="30">
        <v>0</v>
      </c>
      <c r="H78" s="31">
        <f t="shared" ref="H78:H131" si="8">F78+0.5*G78</f>
        <v>156053</v>
      </c>
      <c r="I78" s="32">
        <f t="shared" ref="I78:I128" si="9">INDEX($B$12:$P$69,MATCH($B78,$B$12:$B$69,0),MATCH(I$75,$B$12:$P$12,0))</f>
        <v>40</v>
      </c>
      <c r="J78" s="33">
        <f t="shared" si="5"/>
        <v>2.5000000000000001E-2</v>
      </c>
      <c r="K78" s="31">
        <f t="shared" si="6"/>
        <v>3901.3249999999998</v>
      </c>
      <c r="L78" s="30">
        <v>3901.3299999999945</v>
      </c>
      <c r="M78" s="31">
        <f t="shared" ref="M78:M131" si="10">IF(ISERROR(+K78-L78), "", +K78-L78)</f>
        <v>-4.9999999946521712E-3</v>
      </c>
      <c r="N78" s="34"/>
      <c r="O78" s="35"/>
      <c r="P78" s="35"/>
      <c r="Q78" s="35"/>
      <c r="R78" s="35"/>
      <c r="S78" s="35"/>
      <c r="T78" s="35"/>
      <c r="U78" s="35"/>
      <c r="V78" s="35"/>
      <c r="W78" s="35"/>
      <c r="X78" s="35"/>
      <c r="Y78" s="35"/>
      <c r="Z78" s="35"/>
    </row>
    <row r="79" spans="1:26" x14ac:dyDescent="0.2">
      <c r="B79" s="27">
        <v>1609</v>
      </c>
      <c r="C79" s="28" t="s">
        <v>23</v>
      </c>
      <c r="D79" s="29">
        <v>0</v>
      </c>
      <c r="E79" s="30">
        <v>0</v>
      </c>
      <c r="F79" s="31">
        <f t="shared" si="7"/>
        <v>0</v>
      </c>
      <c r="G79" s="30">
        <v>155722.38</v>
      </c>
      <c r="H79" s="31">
        <f t="shared" si="8"/>
        <v>77861.19</v>
      </c>
      <c r="I79" s="32">
        <f t="shared" si="9"/>
        <v>45</v>
      </c>
      <c r="J79" s="33">
        <f t="shared" si="5"/>
        <v>2.2222222222222223E-2</v>
      </c>
      <c r="K79" s="31">
        <f t="shared" si="6"/>
        <v>1730.2486666666666</v>
      </c>
      <c r="L79" s="30">
        <v>288.37</v>
      </c>
      <c r="M79" s="31">
        <f t="shared" si="10"/>
        <v>1441.8786666666665</v>
      </c>
      <c r="N79" s="34"/>
      <c r="O79" s="35"/>
      <c r="P79" s="35"/>
      <c r="Q79" s="35"/>
      <c r="R79" s="35"/>
      <c r="S79" s="35"/>
      <c r="T79" s="35"/>
      <c r="U79" s="35"/>
      <c r="V79" s="35"/>
      <c r="W79" s="35"/>
      <c r="X79" s="35"/>
      <c r="Y79" s="35"/>
      <c r="Z79" s="35"/>
    </row>
    <row r="80" spans="1:26" x14ac:dyDescent="0.2">
      <c r="B80" s="27">
        <v>1610</v>
      </c>
      <c r="C80" s="28" t="s">
        <v>24</v>
      </c>
      <c r="D80" s="29">
        <v>40575.65</v>
      </c>
      <c r="E80" s="30">
        <v>0</v>
      </c>
      <c r="F80" s="31">
        <f t="shared" si="7"/>
        <v>40575.65</v>
      </c>
      <c r="G80" s="30">
        <v>0</v>
      </c>
      <c r="H80" s="31">
        <f t="shared" si="8"/>
        <v>40575.65</v>
      </c>
      <c r="I80" s="32">
        <f t="shared" si="9"/>
        <v>40</v>
      </c>
      <c r="J80" s="33">
        <f t="shared" si="5"/>
        <v>2.5000000000000001E-2</v>
      </c>
      <c r="K80" s="31">
        <f t="shared" si="6"/>
        <v>1014.39125</v>
      </c>
      <c r="L80" s="30">
        <v>1014.4000000000087</v>
      </c>
      <c r="M80" s="31">
        <f t="shared" si="10"/>
        <v>-8.7500000087175067E-3</v>
      </c>
      <c r="N80" s="34"/>
      <c r="O80" s="35"/>
      <c r="P80" s="35"/>
      <c r="Q80" s="35"/>
      <c r="R80" s="35"/>
      <c r="S80" s="35"/>
      <c r="T80" s="35"/>
      <c r="U80" s="35"/>
      <c r="V80" s="35"/>
      <c r="W80" s="35"/>
      <c r="X80" s="35"/>
      <c r="Y80" s="35"/>
      <c r="Z80" s="35"/>
    </row>
    <row r="81" spans="2:26" x14ac:dyDescent="0.2">
      <c r="B81" s="27">
        <v>1611</v>
      </c>
      <c r="C81" s="28" t="s">
        <v>25</v>
      </c>
      <c r="D81" s="29">
        <v>1355619.9399999995</v>
      </c>
      <c r="E81" s="30">
        <v>0</v>
      </c>
      <c r="F81" s="31">
        <f t="shared" si="7"/>
        <v>1355619.9399999995</v>
      </c>
      <c r="G81" s="30">
        <v>218583.1400000006</v>
      </c>
      <c r="H81" s="31">
        <f t="shared" si="8"/>
        <v>1464911.5099999998</v>
      </c>
      <c r="I81" s="32">
        <f t="shared" si="9"/>
        <v>5</v>
      </c>
      <c r="J81" s="33">
        <f t="shared" si="5"/>
        <v>0.2</v>
      </c>
      <c r="K81" s="31">
        <f t="shared" si="6"/>
        <v>292982.30199999997</v>
      </c>
      <c r="L81" s="30">
        <v>278220.34999999963</v>
      </c>
      <c r="M81" s="31">
        <f t="shared" si="10"/>
        <v>14761.952000000339</v>
      </c>
      <c r="N81" s="34"/>
      <c r="O81" s="35"/>
      <c r="P81" s="35"/>
      <c r="Q81" s="35"/>
      <c r="R81" s="35"/>
      <c r="S81" s="35"/>
      <c r="T81" s="35"/>
      <c r="U81" s="35"/>
      <c r="V81" s="35"/>
      <c r="W81" s="35"/>
      <c r="X81" s="35"/>
      <c r="Y81" s="35"/>
      <c r="Z81" s="35"/>
    </row>
    <row r="82" spans="2:26" x14ac:dyDescent="0.2">
      <c r="B82" s="27" t="s">
        <v>26</v>
      </c>
      <c r="C82" s="28" t="s">
        <v>27</v>
      </c>
      <c r="D82" s="29">
        <v>10672133.08</v>
      </c>
      <c r="E82" s="30">
        <v>0</v>
      </c>
      <c r="F82" s="31">
        <f t="shared" si="7"/>
        <v>10672133.08</v>
      </c>
      <c r="G82" s="30">
        <v>581691.16000000015</v>
      </c>
      <c r="H82" s="31">
        <f t="shared" si="8"/>
        <v>10962978.66</v>
      </c>
      <c r="I82" s="32">
        <f t="shared" si="9"/>
        <v>10</v>
      </c>
      <c r="J82" s="33">
        <f t="shared" si="5"/>
        <v>0.1</v>
      </c>
      <c r="K82" s="31">
        <f t="shared" si="6"/>
        <v>1096297.8659999999</v>
      </c>
      <c r="L82" s="30">
        <v>742704.51000000024</v>
      </c>
      <c r="M82" s="31">
        <f t="shared" si="10"/>
        <v>353593.35599999968</v>
      </c>
      <c r="N82" s="34"/>
      <c r="O82" s="35"/>
      <c r="P82" s="35"/>
      <c r="Q82" s="35"/>
      <c r="R82" s="35"/>
      <c r="S82" s="35"/>
      <c r="T82" s="35"/>
      <c r="U82" s="35"/>
      <c r="V82" s="35"/>
      <c r="W82" s="35"/>
      <c r="X82" s="35"/>
      <c r="Y82" s="35"/>
      <c r="Z82" s="35"/>
    </row>
    <row r="83" spans="2:26" x14ac:dyDescent="0.2">
      <c r="B83" s="27">
        <v>1612</v>
      </c>
      <c r="C83" s="28" t="s">
        <v>28</v>
      </c>
      <c r="D83" s="29">
        <v>327226.7</v>
      </c>
      <c r="E83" s="30">
        <v>0</v>
      </c>
      <c r="F83" s="31">
        <f t="shared" si="7"/>
        <v>327226.7</v>
      </c>
      <c r="G83" s="30">
        <v>758.37999999997555</v>
      </c>
      <c r="H83" s="31">
        <f t="shared" si="8"/>
        <v>327605.89</v>
      </c>
      <c r="I83" s="32">
        <f t="shared" si="9"/>
        <v>40</v>
      </c>
      <c r="J83" s="33">
        <f t="shared" si="5"/>
        <v>2.5000000000000001E-2</v>
      </c>
      <c r="K83" s="31">
        <f t="shared" si="6"/>
        <v>8190.14725</v>
      </c>
      <c r="L83" s="30">
        <v>6932.5400000000009</v>
      </c>
      <c r="M83" s="31">
        <f t="shared" si="10"/>
        <v>1257.6072499999991</v>
      </c>
      <c r="N83" s="34"/>
      <c r="O83" s="35"/>
      <c r="P83" s="35"/>
      <c r="Q83" s="35"/>
      <c r="R83" s="35"/>
      <c r="S83" s="35"/>
      <c r="T83" s="35"/>
      <c r="U83" s="35"/>
      <c r="V83" s="35"/>
      <c r="W83" s="35"/>
      <c r="X83" s="35"/>
      <c r="Y83" s="35"/>
      <c r="Z83" s="35"/>
    </row>
    <row r="84" spans="2:26" x14ac:dyDescent="0.2">
      <c r="B84" s="27">
        <v>1805</v>
      </c>
      <c r="C84" s="28" t="s">
        <v>29</v>
      </c>
      <c r="D84" s="29">
        <v>206653.7</v>
      </c>
      <c r="E84" s="30">
        <v>0</v>
      </c>
      <c r="F84" s="31">
        <f t="shared" si="7"/>
        <v>206653.7</v>
      </c>
      <c r="G84" s="30">
        <v>0</v>
      </c>
      <c r="H84" s="31">
        <f>F84+0.5*G84</f>
        <v>206653.7</v>
      </c>
      <c r="I84" s="32">
        <f t="shared" si="9"/>
        <v>0</v>
      </c>
      <c r="J84" s="33" t="str">
        <f t="shared" si="5"/>
        <v/>
      </c>
      <c r="K84" s="31">
        <f t="shared" si="6"/>
        <v>0</v>
      </c>
      <c r="L84" s="30">
        <v>0</v>
      </c>
      <c r="M84" s="31">
        <f t="shared" si="10"/>
        <v>0</v>
      </c>
      <c r="N84" s="34"/>
      <c r="O84" s="35"/>
      <c r="P84" s="35"/>
      <c r="Q84" s="35"/>
      <c r="R84" s="35"/>
      <c r="S84" s="35"/>
      <c r="T84" s="35"/>
      <c r="U84" s="35"/>
      <c r="V84" s="35"/>
      <c r="W84" s="35"/>
      <c r="X84" s="35"/>
      <c r="Y84" s="35"/>
      <c r="Z84" s="35"/>
    </row>
    <row r="85" spans="2:26" x14ac:dyDescent="0.2">
      <c r="B85" s="27">
        <v>1808</v>
      </c>
      <c r="C85" s="28" t="s">
        <v>30</v>
      </c>
      <c r="D85" s="29">
        <v>3475850.24</v>
      </c>
      <c r="E85" s="30">
        <v>0</v>
      </c>
      <c r="F85" s="31">
        <f t="shared" si="7"/>
        <v>3475850.24</v>
      </c>
      <c r="G85" s="30">
        <v>0</v>
      </c>
      <c r="H85" s="31">
        <f t="shared" si="8"/>
        <v>3475850.24</v>
      </c>
      <c r="I85" s="32">
        <f t="shared" si="9"/>
        <v>50</v>
      </c>
      <c r="J85" s="33">
        <f t="shared" si="5"/>
        <v>0.02</v>
      </c>
      <c r="K85" s="31">
        <f t="shared" si="6"/>
        <v>69517.00480000001</v>
      </c>
      <c r="L85" s="30">
        <v>69517</v>
      </c>
      <c r="M85" s="31">
        <f t="shared" si="10"/>
        <v>4.8000000097090378E-3</v>
      </c>
      <c r="N85" s="34"/>
      <c r="O85" s="35"/>
      <c r="P85" s="35"/>
      <c r="Q85" s="35"/>
      <c r="R85" s="35"/>
      <c r="S85" s="35"/>
      <c r="T85" s="35"/>
      <c r="U85" s="35"/>
      <c r="V85" s="35"/>
      <c r="W85" s="35"/>
      <c r="X85" s="35"/>
      <c r="Y85" s="35"/>
      <c r="Z85" s="35"/>
    </row>
    <row r="86" spans="2:26" x14ac:dyDescent="0.2">
      <c r="B86" s="27">
        <v>1810</v>
      </c>
      <c r="C86" s="28" t="s">
        <v>31</v>
      </c>
      <c r="D86" s="29">
        <v>0</v>
      </c>
      <c r="E86" s="30">
        <v>0</v>
      </c>
      <c r="F86" s="31">
        <f t="shared" si="7"/>
        <v>0</v>
      </c>
      <c r="G86" s="30">
        <v>0</v>
      </c>
      <c r="H86" s="31">
        <f t="shared" si="8"/>
        <v>0</v>
      </c>
      <c r="I86" s="32">
        <f t="shared" si="9"/>
        <v>0</v>
      </c>
      <c r="J86" s="33" t="str">
        <f t="shared" si="5"/>
        <v/>
      </c>
      <c r="K86" s="31">
        <f t="shared" si="6"/>
        <v>0</v>
      </c>
      <c r="L86" s="30">
        <v>0</v>
      </c>
      <c r="M86" s="31">
        <f t="shared" si="10"/>
        <v>0</v>
      </c>
      <c r="N86" s="34"/>
      <c r="O86" s="35"/>
      <c r="P86" s="35"/>
      <c r="Q86" s="35"/>
      <c r="R86" s="35"/>
      <c r="S86" s="35"/>
      <c r="T86" s="35"/>
      <c r="U86" s="35"/>
      <c r="V86" s="35"/>
      <c r="W86" s="35"/>
      <c r="X86" s="35"/>
      <c r="Y86" s="35"/>
      <c r="Z86" s="35"/>
    </row>
    <row r="87" spans="2:26" x14ac:dyDescent="0.2">
      <c r="B87" s="27">
        <v>1815</v>
      </c>
      <c r="C87" s="28" t="s">
        <v>32</v>
      </c>
      <c r="D87" s="29">
        <v>0</v>
      </c>
      <c r="E87" s="30">
        <v>0</v>
      </c>
      <c r="F87" s="31">
        <f t="shared" si="7"/>
        <v>0</v>
      </c>
      <c r="G87" s="30">
        <v>0</v>
      </c>
      <c r="H87" s="31">
        <f t="shared" si="8"/>
        <v>0</v>
      </c>
      <c r="I87" s="32">
        <f t="shared" si="9"/>
        <v>0</v>
      </c>
      <c r="J87" s="33" t="str">
        <f t="shared" si="5"/>
        <v/>
      </c>
      <c r="K87" s="31">
        <f t="shared" si="6"/>
        <v>0</v>
      </c>
      <c r="L87" s="30">
        <v>0</v>
      </c>
      <c r="M87" s="31">
        <f t="shared" si="10"/>
        <v>0</v>
      </c>
      <c r="N87" s="34"/>
      <c r="O87" s="35"/>
      <c r="P87" s="35"/>
      <c r="Q87" s="35"/>
      <c r="R87" s="35"/>
      <c r="S87" s="35"/>
      <c r="T87" s="35"/>
      <c r="U87" s="35"/>
      <c r="V87" s="35"/>
      <c r="W87" s="35"/>
      <c r="X87" s="35"/>
      <c r="Y87" s="35"/>
      <c r="Z87" s="35"/>
    </row>
    <row r="88" spans="2:26" x14ac:dyDescent="0.2">
      <c r="B88" s="27">
        <v>1820</v>
      </c>
      <c r="C88" s="28" t="s">
        <v>33</v>
      </c>
      <c r="D88" s="29">
        <v>14200190.550000003</v>
      </c>
      <c r="E88" s="30">
        <v>0</v>
      </c>
      <c r="F88" s="31">
        <f t="shared" si="7"/>
        <v>14200190.550000003</v>
      </c>
      <c r="G88" s="30">
        <v>522958.56999999937</v>
      </c>
      <c r="H88" s="31">
        <f t="shared" si="8"/>
        <v>14461669.835000003</v>
      </c>
      <c r="I88" s="32">
        <f t="shared" si="9"/>
        <v>50</v>
      </c>
      <c r="J88" s="33">
        <f t="shared" si="5"/>
        <v>0.02</v>
      </c>
      <c r="K88" s="31">
        <f t="shared" si="6"/>
        <v>289233.39670000004</v>
      </c>
      <c r="L88" s="30">
        <v>280632.53000000014</v>
      </c>
      <c r="M88" s="31">
        <f t="shared" si="10"/>
        <v>8600.8666999998968</v>
      </c>
      <c r="N88" s="34"/>
      <c r="O88" s="35"/>
      <c r="P88" s="35"/>
      <c r="Q88" s="35"/>
      <c r="R88" s="35"/>
      <c r="S88" s="35"/>
      <c r="T88" s="35"/>
      <c r="U88" s="35"/>
      <c r="V88" s="35"/>
      <c r="W88" s="35"/>
      <c r="X88" s="35"/>
      <c r="Y88" s="35"/>
      <c r="Z88" s="35"/>
    </row>
    <row r="89" spans="2:26" x14ac:dyDescent="0.2">
      <c r="B89" s="27" t="s">
        <v>34</v>
      </c>
      <c r="C89" s="28" t="s">
        <v>35</v>
      </c>
      <c r="D89" s="29">
        <v>2699680.61</v>
      </c>
      <c r="E89" s="30">
        <v>0</v>
      </c>
      <c r="F89" s="31">
        <f t="shared" si="7"/>
        <v>2699680.61</v>
      </c>
      <c r="G89" s="30">
        <v>0</v>
      </c>
      <c r="H89" s="31">
        <f t="shared" si="8"/>
        <v>2699680.61</v>
      </c>
      <c r="I89" s="32">
        <f t="shared" si="9"/>
        <v>40</v>
      </c>
      <c r="J89" s="33">
        <f t="shared" si="5"/>
        <v>2.5000000000000001E-2</v>
      </c>
      <c r="K89" s="31">
        <f t="shared" si="6"/>
        <v>67492.015249999997</v>
      </c>
      <c r="L89" s="30">
        <v>66902.81</v>
      </c>
      <c r="M89" s="31">
        <f t="shared" si="10"/>
        <v>589.20524999999907</v>
      </c>
      <c r="N89" s="34"/>
      <c r="O89" s="35"/>
      <c r="P89" s="35"/>
      <c r="Q89" s="35"/>
      <c r="R89" s="35"/>
      <c r="S89" s="35"/>
      <c r="T89" s="35"/>
      <c r="U89" s="35"/>
      <c r="V89" s="35"/>
      <c r="W89" s="35"/>
      <c r="X89" s="35"/>
      <c r="Y89" s="35"/>
      <c r="Z89" s="35"/>
    </row>
    <row r="90" spans="2:26" x14ac:dyDescent="0.2">
      <c r="B90" s="27">
        <v>1825</v>
      </c>
      <c r="C90" s="28" t="s">
        <v>36</v>
      </c>
      <c r="D90" s="29">
        <v>0</v>
      </c>
      <c r="E90" s="30">
        <v>0</v>
      </c>
      <c r="F90" s="31">
        <f t="shared" si="7"/>
        <v>0</v>
      </c>
      <c r="G90" s="30">
        <v>0</v>
      </c>
      <c r="H90" s="31">
        <f t="shared" si="8"/>
        <v>0</v>
      </c>
      <c r="I90" s="32">
        <f t="shared" si="9"/>
        <v>0</v>
      </c>
      <c r="J90" s="33" t="str">
        <f t="shared" si="5"/>
        <v/>
      </c>
      <c r="K90" s="31">
        <f t="shared" si="6"/>
        <v>0</v>
      </c>
      <c r="L90" s="30">
        <v>0</v>
      </c>
      <c r="M90" s="31">
        <f t="shared" si="10"/>
        <v>0</v>
      </c>
      <c r="N90" s="34"/>
      <c r="O90" s="35"/>
      <c r="P90" s="35"/>
      <c r="Q90" s="35"/>
      <c r="R90" s="35"/>
      <c r="S90" s="35"/>
      <c r="T90" s="35"/>
      <c r="U90" s="35"/>
      <c r="V90" s="35"/>
      <c r="W90" s="35"/>
      <c r="X90" s="35"/>
      <c r="Y90" s="35"/>
      <c r="Z90" s="35"/>
    </row>
    <row r="91" spans="2:26" x14ac:dyDescent="0.2">
      <c r="B91" s="27">
        <v>1830</v>
      </c>
      <c r="C91" s="28" t="s">
        <v>37</v>
      </c>
      <c r="D91" s="29">
        <v>28748966.620000005</v>
      </c>
      <c r="E91" s="30">
        <v>0</v>
      </c>
      <c r="F91" s="31">
        <f t="shared" si="7"/>
        <v>28748966.620000005</v>
      </c>
      <c r="G91" s="30">
        <v>3479750.8800000008</v>
      </c>
      <c r="H91" s="31">
        <f t="shared" si="8"/>
        <v>30488842.060000006</v>
      </c>
      <c r="I91" s="32">
        <f t="shared" si="9"/>
        <v>45</v>
      </c>
      <c r="J91" s="33">
        <f t="shared" si="5"/>
        <v>2.2222222222222223E-2</v>
      </c>
      <c r="K91" s="31">
        <f t="shared" si="6"/>
        <v>677529.82355555566</v>
      </c>
      <c r="L91" s="30">
        <v>552323.63000000035</v>
      </c>
      <c r="M91" s="31">
        <f t="shared" si="10"/>
        <v>125206.19355555531</v>
      </c>
      <c r="N91" s="34"/>
      <c r="O91" s="35"/>
      <c r="P91" s="35"/>
      <c r="Q91" s="35"/>
      <c r="R91" s="35"/>
      <c r="S91" s="35"/>
      <c r="T91" s="35"/>
      <c r="U91" s="35"/>
      <c r="V91" s="35"/>
      <c r="W91" s="35"/>
      <c r="X91" s="35"/>
      <c r="Y91" s="35"/>
      <c r="Z91" s="35"/>
    </row>
    <row r="92" spans="2:26" x14ac:dyDescent="0.2">
      <c r="B92" s="27">
        <v>1835</v>
      </c>
      <c r="C92" s="28" t="s">
        <v>38</v>
      </c>
      <c r="D92" s="29">
        <v>37636832.729999997</v>
      </c>
      <c r="E92" s="30">
        <v>0</v>
      </c>
      <c r="F92" s="31">
        <f t="shared" si="7"/>
        <v>37636832.729999997</v>
      </c>
      <c r="G92" s="30">
        <v>5066218.0500000035</v>
      </c>
      <c r="H92" s="31">
        <f t="shared" si="8"/>
        <v>40169941.754999995</v>
      </c>
      <c r="I92" s="32">
        <f t="shared" si="9"/>
        <v>45</v>
      </c>
      <c r="J92" s="33">
        <f t="shared" si="5"/>
        <v>2.2222222222222223E-2</v>
      </c>
      <c r="K92" s="31">
        <f t="shared" si="6"/>
        <v>892665.37233333325</v>
      </c>
      <c r="L92" s="30">
        <v>802307.29999999853</v>
      </c>
      <c r="M92" s="31">
        <f t="shared" si="10"/>
        <v>90358.072333334712</v>
      </c>
      <c r="N92" s="34"/>
      <c r="O92" s="35"/>
      <c r="P92" s="35"/>
      <c r="Q92" s="35"/>
      <c r="R92" s="35"/>
      <c r="S92" s="35"/>
      <c r="T92" s="35"/>
      <c r="U92" s="35"/>
      <c r="V92" s="35"/>
      <c r="W92" s="35"/>
      <c r="X92" s="35"/>
      <c r="Y92" s="35"/>
      <c r="Z92" s="35"/>
    </row>
    <row r="93" spans="2:26" x14ac:dyDescent="0.2">
      <c r="B93" s="27">
        <v>1840</v>
      </c>
      <c r="C93" s="28" t="s">
        <v>39</v>
      </c>
      <c r="D93" s="29">
        <v>1202784.52</v>
      </c>
      <c r="E93" s="30">
        <v>295</v>
      </c>
      <c r="F93" s="31">
        <f t="shared" si="7"/>
        <v>1202489.52</v>
      </c>
      <c r="G93" s="30">
        <v>20771.760000000002</v>
      </c>
      <c r="H93" s="31">
        <f t="shared" si="8"/>
        <v>1212875.3999999999</v>
      </c>
      <c r="I93" s="32">
        <f t="shared" si="9"/>
        <v>50</v>
      </c>
      <c r="J93" s="33">
        <f t="shared" si="5"/>
        <v>0.02</v>
      </c>
      <c r="K93" s="31">
        <f t="shared" si="6"/>
        <v>24257.507999999998</v>
      </c>
      <c r="L93" s="30">
        <v>20225.539999999968</v>
      </c>
      <c r="M93" s="31">
        <f t="shared" si="10"/>
        <v>4031.9680000000299</v>
      </c>
      <c r="N93" s="34"/>
      <c r="O93" s="35"/>
      <c r="P93" s="35"/>
      <c r="Q93" s="35"/>
      <c r="R93" s="35"/>
      <c r="S93" s="35"/>
      <c r="T93" s="35"/>
      <c r="U93" s="35"/>
      <c r="V93" s="35"/>
      <c r="W93" s="35"/>
      <c r="X93" s="35"/>
      <c r="Y93" s="35"/>
      <c r="Z93" s="35"/>
    </row>
    <row r="94" spans="2:26" x14ac:dyDescent="0.2">
      <c r="B94" s="27">
        <v>1845</v>
      </c>
      <c r="C94" s="28" t="s">
        <v>40</v>
      </c>
      <c r="D94" s="29">
        <v>10350694.24</v>
      </c>
      <c r="E94" s="30">
        <v>74044.84</v>
      </c>
      <c r="F94" s="31">
        <f t="shared" si="7"/>
        <v>10276649.4</v>
      </c>
      <c r="G94" s="30">
        <v>962964.17000000016</v>
      </c>
      <c r="H94" s="31">
        <f t="shared" si="8"/>
        <v>10758131.485000001</v>
      </c>
      <c r="I94" s="32">
        <f t="shared" si="9"/>
        <v>40</v>
      </c>
      <c r="J94" s="33">
        <f t="shared" si="5"/>
        <v>2.5000000000000001E-2</v>
      </c>
      <c r="K94" s="31">
        <f t="shared" si="6"/>
        <v>268953.28712500003</v>
      </c>
      <c r="L94" s="30">
        <v>259037.06999999969</v>
      </c>
      <c r="M94" s="31">
        <f t="shared" si="10"/>
        <v>9916.2171250003448</v>
      </c>
      <c r="N94" s="34"/>
      <c r="O94" s="35"/>
      <c r="P94" s="35"/>
      <c r="Q94" s="35"/>
      <c r="R94" s="35"/>
      <c r="S94" s="35"/>
      <c r="T94" s="35"/>
      <c r="U94" s="35"/>
      <c r="V94" s="35"/>
      <c r="W94" s="35"/>
      <c r="X94" s="35"/>
      <c r="Y94" s="35"/>
      <c r="Z94" s="35"/>
    </row>
    <row r="95" spans="2:26" x14ac:dyDescent="0.2">
      <c r="B95" s="27">
        <v>1850</v>
      </c>
      <c r="C95" s="28" t="s">
        <v>41</v>
      </c>
      <c r="D95" s="29">
        <v>15972468.719999999</v>
      </c>
      <c r="E95" s="30">
        <v>0</v>
      </c>
      <c r="F95" s="31">
        <f t="shared" si="7"/>
        <v>15972468.719999999</v>
      </c>
      <c r="G95" s="30">
        <v>1736790.5600000017</v>
      </c>
      <c r="H95" s="31">
        <f t="shared" si="8"/>
        <v>16840864</v>
      </c>
      <c r="I95" s="32">
        <f t="shared" si="9"/>
        <v>40</v>
      </c>
      <c r="J95" s="33">
        <f t="shared" si="5"/>
        <v>2.5000000000000001E-2</v>
      </c>
      <c r="K95" s="31">
        <f t="shared" si="6"/>
        <v>421021.6</v>
      </c>
      <c r="L95" s="30">
        <v>374593.66000000015</v>
      </c>
      <c r="M95" s="31">
        <f t="shared" si="10"/>
        <v>46427.939999999828</v>
      </c>
      <c r="N95" s="34"/>
      <c r="O95" s="35"/>
      <c r="P95" s="35"/>
      <c r="Q95" s="35"/>
      <c r="R95" s="35"/>
      <c r="S95" s="35"/>
      <c r="T95" s="35"/>
      <c r="U95" s="35"/>
      <c r="V95" s="35"/>
      <c r="W95" s="35"/>
      <c r="X95" s="35"/>
      <c r="Y95" s="35"/>
      <c r="Z95" s="35"/>
    </row>
    <row r="96" spans="2:26" x14ac:dyDescent="0.2">
      <c r="B96" s="27">
        <v>1855</v>
      </c>
      <c r="C96" s="28" t="s">
        <v>42</v>
      </c>
      <c r="D96" s="29">
        <v>12295185.789999999</v>
      </c>
      <c r="E96" s="30">
        <v>0</v>
      </c>
      <c r="F96" s="31">
        <f t="shared" si="7"/>
        <v>12295185.789999999</v>
      </c>
      <c r="G96" s="30">
        <v>1118597.9899999998</v>
      </c>
      <c r="H96" s="31">
        <f t="shared" si="8"/>
        <v>12854484.784999998</v>
      </c>
      <c r="I96" s="32">
        <f t="shared" si="9"/>
        <v>40</v>
      </c>
      <c r="J96" s="33">
        <f t="shared" si="5"/>
        <v>2.5000000000000001E-2</v>
      </c>
      <c r="K96" s="31">
        <f t="shared" si="6"/>
        <v>321362.11962499993</v>
      </c>
      <c r="L96" s="30">
        <v>290926.16000000003</v>
      </c>
      <c r="M96" s="31">
        <f t="shared" si="10"/>
        <v>30435.959624999901</v>
      </c>
      <c r="N96" s="34"/>
      <c r="O96" s="35"/>
      <c r="P96" s="35"/>
      <c r="Q96" s="35"/>
      <c r="R96" s="35"/>
      <c r="S96" s="35"/>
      <c r="T96" s="35"/>
      <c r="U96" s="35"/>
      <c r="V96" s="35"/>
      <c r="W96" s="35"/>
      <c r="X96" s="35"/>
      <c r="Y96" s="35"/>
      <c r="Z96" s="35"/>
    </row>
    <row r="97" spans="2:26" x14ac:dyDescent="0.2">
      <c r="B97" s="27">
        <v>1860</v>
      </c>
      <c r="C97" s="28" t="s">
        <v>43</v>
      </c>
      <c r="D97" s="29">
        <v>662625.92999999924</v>
      </c>
      <c r="E97" s="30">
        <v>0</v>
      </c>
      <c r="F97" s="31">
        <f t="shared" si="7"/>
        <v>662625.92999999924</v>
      </c>
      <c r="G97" s="30">
        <v>44981.589999999618</v>
      </c>
      <c r="H97" s="31">
        <f t="shared" si="8"/>
        <v>685116.72499999905</v>
      </c>
      <c r="I97" s="32">
        <f t="shared" si="9"/>
        <v>30</v>
      </c>
      <c r="J97" s="33">
        <f t="shared" si="5"/>
        <v>3.3333333333333333E-2</v>
      </c>
      <c r="K97" s="31">
        <f t="shared" si="6"/>
        <v>22837.224166666634</v>
      </c>
      <c r="L97" s="30">
        <v>20478.739999999452</v>
      </c>
      <c r="M97" s="31">
        <f t="shared" si="10"/>
        <v>2358.4841666671819</v>
      </c>
      <c r="N97" s="34"/>
      <c r="O97" s="35"/>
      <c r="P97" s="35"/>
      <c r="Q97" s="35"/>
      <c r="R97" s="35"/>
      <c r="S97" s="35"/>
      <c r="T97" s="35"/>
      <c r="U97" s="35"/>
      <c r="V97" s="35"/>
      <c r="W97" s="35"/>
      <c r="X97" s="35"/>
      <c r="Y97" s="35"/>
      <c r="Z97" s="35"/>
    </row>
    <row r="98" spans="2:26" x14ac:dyDescent="0.2">
      <c r="B98" s="27" t="s">
        <v>44</v>
      </c>
      <c r="C98" s="28" t="s">
        <v>45</v>
      </c>
      <c r="D98" s="29">
        <v>5680621.9100000001</v>
      </c>
      <c r="E98" s="30">
        <v>0</v>
      </c>
      <c r="F98" s="31">
        <f t="shared" si="7"/>
        <v>5680621.9100000001</v>
      </c>
      <c r="G98" s="30">
        <v>172668.16000000015</v>
      </c>
      <c r="H98" s="31">
        <f t="shared" si="8"/>
        <v>5766955.9900000002</v>
      </c>
      <c r="I98" s="32">
        <f t="shared" si="9"/>
        <v>15</v>
      </c>
      <c r="J98" s="33">
        <f t="shared" si="5"/>
        <v>6.6666666666666666E-2</v>
      </c>
      <c r="K98" s="31">
        <f t="shared" si="6"/>
        <v>384463.73266666668</v>
      </c>
      <c r="L98" s="30">
        <v>432078.32000000018</v>
      </c>
      <c r="M98" s="31">
        <f t="shared" si="10"/>
        <v>-47614.587333333504</v>
      </c>
      <c r="N98" s="34"/>
      <c r="O98" s="35"/>
      <c r="P98" s="35"/>
      <c r="Q98" s="35"/>
      <c r="R98" s="35"/>
      <c r="S98" s="35"/>
      <c r="T98" s="35"/>
      <c r="U98" s="35"/>
      <c r="V98" s="35"/>
      <c r="W98" s="35"/>
      <c r="X98" s="35"/>
      <c r="Y98" s="35"/>
      <c r="Z98" s="35"/>
    </row>
    <row r="99" spans="2:26" x14ac:dyDescent="0.2">
      <c r="B99" s="27" t="s">
        <v>46</v>
      </c>
      <c r="C99" s="28" t="s">
        <v>47</v>
      </c>
      <c r="D99" s="29">
        <v>698585.41</v>
      </c>
      <c r="E99" s="30">
        <v>0</v>
      </c>
      <c r="F99" s="31">
        <f t="shared" si="7"/>
        <v>698585.41</v>
      </c>
      <c r="G99" s="30">
        <v>79431.959999999963</v>
      </c>
      <c r="H99" s="31">
        <f t="shared" si="8"/>
        <v>738301.39</v>
      </c>
      <c r="I99" s="32">
        <f t="shared" si="9"/>
        <v>30</v>
      </c>
      <c r="J99" s="33">
        <f t="shared" si="5"/>
        <v>3.3333333333333333E-2</v>
      </c>
      <c r="K99" s="31">
        <f t="shared" si="6"/>
        <v>24610.046333333335</v>
      </c>
      <c r="L99" s="30">
        <v>20475.640000000029</v>
      </c>
      <c r="M99" s="31">
        <f t="shared" si="10"/>
        <v>4134.406333333307</v>
      </c>
      <c r="N99" s="34"/>
      <c r="O99" s="35"/>
      <c r="P99" s="35"/>
      <c r="Q99" s="35"/>
      <c r="R99" s="35"/>
      <c r="S99" s="35"/>
      <c r="T99" s="35"/>
      <c r="U99" s="35"/>
      <c r="V99" s="35"/>
      <c r="W99" s="35"/>
      <c r="X99" s="35"/>
      <c r="Y99" s="35"/>
      <c r="Z99" s="35"/>
    </row>
    <row r="100" spans="2:26" x14ac:dyDescent="0.2">
      <c r="B100" s="27">
        <v>1865</v>
      </c>
      <c r="C100" s="28" t="s">
        <v>48</v>
      </c>
      <c r="D100" s="29">
        <v>134426.32999999999</v>
      </c>
      <c r="E100" s="30">
        <v>0</v>
      </c>
      <c r="F100" s="31">
        <f t="shared" si="7"/>
        <v>134426.32999999999</v>
      </c>
      <c r="G100" s="30">
        <v>0</v>
      </c>
      <c r="H100" s="31">
        <f t="shared" si="8"/>
        <v>134426.32999999999</v>
      </c>
      <c r="I100" s="32">
        <f t="shared" si="9"/>
        <v>10</v>
      </c>
      <c r="J100" s="33">
        <f t="shared" si="5"/>
        <v>0.1</v>
      </c>
      <c r="K100" s="31">
        <f t="shared" si="6"/>
        <v>13442.632999999998</v>
      </c>
      <c r="L100" s="30">
        <v>13393.790000000012</v>
      </c>
      <c r="M100" s="31">
        <f t="shared" si="10"/>
        <v>48.842999999986205</v>
      </c>
      <c r="N100" s="34"/>
      <c r="O100" s="35"/>
      <c r="P100" s="35"/>
      <c r="Q100" s="35"/>
      <c r="R100" s="35"/>
      <c r="S100" s="35"/>
      <c r="T100" s="35"/>
      <c r="U100" s="35"/>
      <c r="V100" s="35"/>
      <c r="W100" s="35"/>
      <c r="X100" s="35"/>
      <c r="Y100" s="35"/>
      <c r="Z100" s="35"/>
    </row>
    <row r="101" spans="2:26" x14ac:dyDescent="0.2">
      <c r="B101" s="27">
        <v>1905</v>
      </c>
      <c r="C101" s="28" t="s">
        <v>29</v>
      </c>
      <c r="D101" s="29">
        <v>0</v>
      </c>
      <c r="E101" s="30">
        <v>0</v>
      </c>
      <c r="F101" s="31">
        <f t="shared" si="7"/>
        <v>0</v>
      </c>
      <c r="G101" s="30">
        <v>0</v>
      </c>
      <c r="H101" s="31">
        <f t="shared" si="8"/>
        <v>0</v>
      </c>
      <c r="I101" s="32">
        <f t="shared" si="9"/>
        <v>0</v>
      </c>
      <c r="J101" s="33" t="str">
        <f t="shared" si="5"/>
        <v/>
      </c>
      <c r="K101" s="31">
        <f t="shared" si="6"/>
        <v>0</v>
      </c>
      <c r="L101" s="30">
        <v>0</v>
      </c>
      <c r="M101" s="31">
        <f t="shared" si="10"/>
        <v>0</v>
      </c>
      <c r="N101" s="34"/>
      <c r="O101" s="35"/>
      <c r="P101" s="35"/>
      <c r="Q101" s="35"/>
      <c r="R101" s="35"/>
      <c r="S101" s="35"/>
      <c r="T101" s="35"/>
      <c r="U101" s="35"/>
      <c r="V101" s="35"/>
      <c r="W101" s="35"/>
      <c r="X101" s="35"/>
      <c r="Y101" s="35"/>
      <c r="Z101" s="35"/>
    </row>
    <row r="102" spans="2:26" x14ac:dyDescent="0.2">
      <c r="B102" s="27">
        <v>1908</v>
      </c>
      <c r="C102" s="28" t="s">
        <v>49</v>
      </c>
      <c r="D102" s="29">
        <v>917375.75</v>
      </c>
      <c r="E102" s="30">
        <v>0</v>
      </c>
      <c r="F102" s="31">
        <f t="shared" si="7"/>
        <v>917375.75</v>
      </c>
      <c r="G102" s="30">
        <v>69516.719999999958</v>
      </c>
      <c r="H102" s="31">
        <f t="shared" si="8"/>
        <v>952134.11</v>
      </c>
      <c r="I102" s="32">
        <f t="shared" si="9"/>
        <v>50</v>
      </c>
      <c r="J102" s="33">
        <f t="shared" si="5"/>
        <v>0.02</v>
      </c>
      <c r="K102" s="31">
        <f t="shared" si="6"/>
        <v>19042.682199999999</v>
      </c>
      <c r="L102" s="30">
        <v>18534.989999999991</v>
      </c>
      <c r="M102" s="31">
        <f t="shared" si="10"/>
        <v>507.6922000000086</v>
      </c>
      <c r="N102" s="34"/>
      <c r="O102" s="35"/>
      <c r="P102" s="35"/>
      <c r="Q102" s="35"/>
      <c r="R102" s="35"/>
      <c r="S102" s="35"/>
      <c r="T102" s="35"/>
      <c r="U102" s="35"/>
      <c r="V102" s="35"/>
      <c r="W102" s="35"/>
      <c r="X102" s="35"/>
      <c r="Y102" s="35"/>
      <c r="Z102" s="35"/>
    </row>
    <row r="103" spans="2:26" x14ac:dyDescent="0.2">
      <c r="B103" s="27" t="s">
        <v>50</v>
      </c>
      <c r="C103" s="28" t="s">
        <v>51</v>
      </c>
      <c r="D103" s="29">
        <v>0</v>
      </c>
      <c r="E103" s="30">
        <v>0</v>
      </c>
      <c r="F103" s="31">
        <f t="shared" si="7"/>
        <v>0</v>
      </c>
      <c r="G103" s="30">
        <v>0</v>
      </c>
      <c r="H103" s="31">
        <f t="shared" si="8"/>
        <v>0</v>
      </c>
      <c r="I103" s="32">
        <f t="shared" si="9"/>
        <v>25</v>
      </c>
      <c r="J103" s="33">
        <f t="shared" si="5"/>
        <v>0.04</v>
      </c>
      <c r="K103" s="31">
        <f t="shared" si="6"/>
        <v>0</v>
      </c>
      <c r="L103" s="30">
        <v>0</v>
      </c>
      <c r="M103" s="31">
        <f t="shared" si="10"/>
        <v>0</v>
      </c>
      <c r="N103" s="34"/>
      <c r="O103" s="35"/>
      <c r="P103" s="35"/>
      <c r="Q103" s="35"/>
      <c r="R103" s="35"/>
      <c r="S103" s="35"/>
      <c r="T103" s="35"/>
      <c r="U103" s="35"/>
      <c r="V103" s="35"/>
      <c r="W103" s="35"/>
      <c r="X103" s="35"/>
      <c r="Y103" s="35"/>
      <c r="Z103" s="35"/>
    </row>
    <row r="104" spans="2:26" x14ac:dyDescent="0.2">
      <c r="B104" s="27">
        <v>1910</v>
      </c>
      <c r="C104" s="28" t="s">
        <v>31</v>
      </c>
      <c r="D104" s="29">
        <v>1190876.78</v>
      </c>
      <c r="E104" s="30">
        <v>0</v>
      </c>
      <c r="F104" s="31">
        <f t="shared" si="7"/>
        <v>1190876.78</v>
      </c>
      <c r="G104" s="30">
        <v>160168.31000000006</v>
      </c>
      <c r="H104" s="31">
        <f t="shared" si="8"/>
        <v>1270960.9350000001</v>
      </c>
      <c r="I104" s="32">
        <f t="shared" si="9"/>
        <v>5</v>
      </c>
      <c r="J104" s="33">
        <f t="shared" si="5"/>
        <v>0.2</v>
      </c>
      <c r="K104" s="31">
        <f t="shared" si="6"/>
        <v>254192.18700000001</v>
      </c>
      <c r="L104" s="30">
        <v>153232.28000000003</v>
      </c>
      <c r="M104" s="31">
        <f t="shared" si="10"/>
        <v>100959.90699999998</v>
      </c>
      <c r="N104" s="34"/>
      <c r="O104" s="35"/>
      <c r="P104" s="35"/>
      <c r="Q104" s="35"/>
      <c r="R104" s="35"/>
      <c r="S104" s="35"/>
      <c r="T104" s="35"/>
      <c r="U104" s="35"/>
      <c r="V104" s="35"/>
      <c r="W104" s="35"/>
      <c r="X104" s="35"/>
      <c r="Y104" s="35"/>
      <c r="Z104" s="35"/>
    </row>
    <row r="105" spans="2:26" x14ac:dyDescent="0.2">
      <c r="B105" s="27">
        <v>1915</v>
      </c>
      <c r="C105" s="28" t="s">
        <v>52</v>
      </c>
      <c r="D105" s="29">
        <v>1527199.86</v>
      </c>
      <c r="E105" s="30">
        <v>0</v>
      </c>
      <c r="F105" s="31">
        <f t="shared" si="7"/>
        <v>1527199.86</v>
      </c>
      <c r="G105" s="30">
        <v>98987.270000000062</v>
      </c>
      <c r="H105" s="31">
        <f t="shared" si="8"/>
        <v>1576693.4950000001</v>
      </c>
      <c r="I105" s="32">
        <f t="shared" si="9"/>
        <v>10</v>
      </c>
      <c r="J105" s="33">
        <f t="shared" si="5"/>
        <v>0.1</v>
      </c>
      <c r="K105" s="31">
        <f t="shared" si="6"/>
        <v>157669.34950000001</v>
      </c>
      <c r="L105" s="30">
        <v>24390.289999999899</v>
      </c>
      <c r="M105" s="31">
        <f t="shared" si="10"/>
        <v>133279.05950000012</v>
      </c>
      <c r="N105" s="34"/>
      <c r="O105" s="35"/>
      <c r="P105" s="35"/>
      <c r="Q105" s="35"/>
      <c r="R105" s="35"/>
      <c r="S105" s="35"/>
      <c r="T105" s="35"/>
      <c r="U105" s="35"/>
      <c r="V105" s="35"/>
      <c r="W105" s="35"/>
      <c r="X105" s="35"/>
      <c r="Y105" s="35"/>
      <c r="Z105" s="35"/>
    </row>
    <row r="106" spans="2:26" x14ac:dyDescent="0.2">
      <c r="B106" s="27" t="s">
        <v>53</v>
      </c>
      <c r="C106" s="28" t="s">
        <v>54</v>
      </c>
      <c r="D106" s="29">
        <v>0</v>
      </c>
      <c r="E106" s="30">
        <v>0</v>
      </c>
      <c r="F106" s="31">
        <f t="shared" si="7"/>
        <v>0</v>
      </c>
      <c r="G106" s="30">
        <v>0</v>
      </c>
      <c r="H106" s="31">
        <f t="shared" si="8"/>
        <v>0</v>
      </c>
      <c r="I106" s="32">
        <f t="shared" si="9"/>
        <v>0</v>
      </c>
      <c r="J106" s="33" t="str">
        <f t="shared" si="5"/>
        <v/>
      </c>
      <c r="K106" s="31">
        <f t="shared" si="6"/>
        <v>0</v>
      </c>
      <c r="L106" s="30">
        <v>0</v>
      </c>
      <c r="M106" s="31">
        <f t="shared" si="10"/>
        <v>0</v>
      </c>
      <c r="N106" s="34"/>
      <c r="O106" s="35"/>
      <c r="P106" s="35"/>
      <c r="Q106" s="35"/>
      <c r="R106" s="35"/>
      <c r="S106" s="35"/>
      <c r="T106" s="35"/>
      <c r="U106" s="35"/>
      <c r="V106" s="35"/>
      <c r="W106" s="35"/>
      <c r="X106" s="35"/>
      <c r="Y106" s="35"/>
      <c r="Z106" s="35"/>
    </row>
    <row r="107" spans="2:26" x14ac:dyDescent="0.2">
      <c r="B107" s="27">
        <v>1920</v>
      </c>
      <c r="C107" s="28" t="s">
        <v>55</v>
      </c>
      <c r="D107" s="29">
        <v>2162934.7299999995</v>
      </c>
      <c r="E107" s="30">
        <v>0</v>
      </c>
      <c r="F107" s="31">
        <f t="shared" si="7"/>
        <v>2162934.7299999995</v>
      </c>
      <c r="G107" s="30">
        <v>298574.34000000032</v>
      </c>
      <c r="H107" s="31">
        <f t="shared" si="8"/>
        <v>2312221.8999999994</v>
      </c>
      <c r="I107" s="32">
        <f t="shared" si="9"/>
        <v>5</v>
      </c>
      <c r="J107" s="33">
        <f t="shared" si="5"/>
        <v>0.2</v>
      </c>
      <c r="K107" s="31">
        <f t="shared" si="6"/>
        <v>462444.37999999989</v>
      </c>
      <c r="L107" s="30">
        <v>287540.96999999997</v>
      </c>
      <c r="M107" s="31">
        <f t="shared" si="10"/>
        <v>174903.40999999992</v>
      </c>
      <c r="N107" s="34"/>
      <c r="O107" s="35"/>
      <c r="P107" s="35"/>
      <c r="Q107" s="35"/>
      <c r="R107" s="35"/>
      <c r="S107" s="35"/>
      <c r="T107" s="35"/>
      <c r="U107" s="35"/>
      <c r="V107" s="35"/>
      <c r="W107" s="35"/>
      <c r="X107" s="35"/>
      <c r="Y107" s="35"/>
      <c r="Z107" s="35"/>
    </row>
    <row r="108" spans="2:26" x14ac:dyDescent="0.2">
      <c r="B108" s="27" t="s">
        <v>56</v>
      </c>
      <c r="C108" s="28" t="s">
        <v>57</v>
      </c>
      <c r="D108" s="29">
        <v>0</v>
      </c>
      <c r="E108" s="30">
        <v>0</v>
      </c>
      <c r="F108" s="31">
        <f t="shared" si="7"/>
        <v>0</v>
      </c>
      <c r="G108" s="30">
        <v>0</v>
      </c>
      <c r="H108" s="31">
        <f t="shared" si="8"/>
        <v>0</v>
      </c>
      <c r="I108" s="32">
        <f t="shared" si="9"/>
        <v>0</v>
      </c>
      <c r="J108" s="33" t="str">
        <f t="shared" si="5"/>
        <v/>
      </c>
      <c r="K108" s="31">
        <f t="shared" si="6"/>
        <v>0</v>
      </c>
      <c r="L108" s="30">
        <v>0</v>
      </c>
      <c r="M108" s="31">
        <f t="shared" si="10"/>
        <v>0</v>
      </c>
      <c r="N108" s="34"/>
      <c r="O108" s="35"/>
      <c r="P108" s="35"/>
      <c r="Q108" s="35"/>
      <c r="R108" s="35"/>
      <c r="S108" s="35"/>
      <c r="T108" s="35"/>
      <c r="U108" s="35"/>
      <c r="V108" s="35"/>
      <c r="W108" s="35"/>
      <c r="X108" s="35"/>
      <c r="Y108" s="35"/>
      <c r="Z108" s="35"/>
    </row>
    <row r="109" spans="2:26" x14ac:dyDescent="0.2">
      <c r="B109" s="27" t="s">
        <v>58</v>
      </c>
      <c r="C109" s="28" t="s">
        <v>59</v>
      </c>
      <c r="D109" s="29">
        <v>0</v>
      </c>
      <c r="E109" s="30">
        <v>0</v>
      </c>
      <c r="F109" s="31">
        <f t="shared" si="7"/>
        <v>0</v>
      </c>
      <c r="G109" s="30">
        <v>0</v>
      </c>
      <c r="H109" s="31">
        <f t="shared" si="8"/>
        <v>0</v>
      </c>
      <c r="I109" s="32">
        <f t="shared" si="9"/>
        <v>0</v>
      </c>
      <c r="J109" s="33" t="str">
        <f t="shared" si="5"/>
        <v/>
      </c>
      <c r="K109" s="31">
        <f t="shared" si="6"/>
        <v>0</v>
      </c>
      <c r="L109" s="30">
        <v>0</v>
      </c>
      <c r="M109" s="31">
        <f t="shared" si="10"/>
        <v>0</v>
      </c>
      <c r="N109" s="34"/>
      <c r="O109" s="35"/>
      <c r="P109" s="35"/>
      <c r="Q109" s="35"/>
      <c r="R109" s="35"/>
      <c r="S109" s="35"/>
      <c r="T109" s="35"/>
      <c r="U109" s="35"/>
      <c r="V109" s="35"/>
      <c r="W109" s="35"/>
      <c r="X109" s="35"/>
      <c r="Y109" s="35"/>
      <c r="Z109" s="35"/>
    </row>
    <row r="110" spans="2:26" x14ac:dyDescent="0.2">
      <c r="B110" s="27">
        <v>1930</v>
      </c>
      <c r="C110" s="28" t="s">
        <v>60</v>
      </c>
      <c r="D110" s="29">
        <v>641667.40000000037</v>
      </c>
      <c r="E110" s="30">
        <v>0</v>
      </c>
      <c r="F110" s="31">
        <f t="shared" si="7"/>
        <v>641667.40000000037</v>
      </c>
      <c r="G110" s="30">
        <v>107055.99999999961</v>
      </c>
      <c r="H110" s="31">
        <f t="shared" si="8"/>
        <v>695195.40000000014</v>
      </c>
      <c r="I110" s="32">
        <f t="shared" si="9"/>
        <v>5</v>
      </c>
      <c r="J110" s="33">
        <f t="shared" si="5"/>
        <v>0.2</v>
      </c>
      <c r="K110" s="31">
        <f t="shared" si="6"/>
        <v>139039.08000000002</v>
      </c>
      <c r="L110" s="30">
        <v>67963.890000000014</v>
      </c>
      <c r="M110" s="31">
        <f t="shared" si="10"/>
        <v>71075.19</v>
      </c>
      <c r="N110" s="34"/>
      <c r="O110" s="35"/>
      <c r="P110" s="35"/>
      <c r="Q110" s="35"/>
      <c r="R110" s="35"/>
      <c r="S110" s="35"/>
      <c r="T110" s="35"/>
      <c r="U110" s="35"/>
      <c r="V110" s="35"/>
      <c r="W110" s="35"/>
      <c r="X110" s="35"/>
      <c r="Y110" s="35"/>
      <c r="Z110" s="35"/>
    </row>
    <row r="111" spans="2:26" x14ac:dyDescent="0.2">
      <c r="B111" s="27" t="s">
        <v>61</v>
      </c>
      <c r="C111" s="28" t="s">
        <v>62</v>
      </c>
      <c r="D111" s="29">
        <v>3816110.78</v>
      </c>
      <c r="E111" s="30">
        <v>0</v>
      </c>
      <c r="F111" s="31">
        <f t="shared" si="7"/>
        <v>3816110.78</v>
      </c>
      <c r="G111" s="30">
        <v>407021.10000000009</v>
      </c>
      <c r="H111" s="31">
        <f t="shared" si="8"/>
        <v>4019621.33</v>
      </c>
      <c r="I111" s="32">
        <f t="shared" si="9"/>
        <v>10</v>
      </c>
      <c r="J111" s="33">
        <f t="shared" si="5"/>
        <v>0.1</v>
      </c>
      <c r="K111" s="31">
        <f t="shared" si="6"/>
        <v>401962.13300000003</v>
      </c>
      <c r="L111" s="30">
        <v>265756.25999999989</v>
      </c>
      <c r="M111" s="31">
        <f t="shared" si="10"/>
        <v>136205.87300000014</v>
      </c>
      <c r="N111" s="34"/>
      <c r="O111" s="35"/>
      <c r="P111" s="35"/>
      <c r="Q111" s="35"/>
      <c r="R111" s="35"/>
      <c r="S111" s="35"/>
      <c r="T111" s="35"/>
      <c r="U111" s="35"/>
      <c r="V111" s="35"/>
      <c r="W111" s="35"/>
      <c r="X111" s="35"/>
      <c r="Y111" s="35"/>
      <c r="Z111" s="35"/>
    </row>
    <row r="112" spans="2:26" x14ac:dyDescent="0.2">
      <c r="B112" s="27">
        <v>1935</v>
      </c>
      <c r="C112" s="28" t="s">
        <v>63</v>
      </c>
      <c r="D112" s="29">
        <v>173575.58</v>
      </c>
      <c r="E112" s="30">
        <v>0</v>
      </c>
      <c r="F112" s="31">
        <f t="shared" si="7"/>
        <v>173575.58</v>
      </c>
      <c r="G112" s="30">
        <v>0</v>
      </c>
      <c r="H112" s="31">
        <f t="shared" si="8"/>
        <v>173575.58</v>
      </c>
      <c r="I112" s="32">
        <f t="shared" si="9"/>
        <v>10</v>
      </c>
      <c r="J112" s="33">
        <f t="shared" si="5"/>
        <v>0.1</v>
      </c>
      <c r="K112" s="31">
        <f t="shared" si="6"/>
        <v>17357.557999999997</v>
      </c>
      <c r="L112" s="30">
        <v>693.73999999999069</v>
      </c>
      <c r="M112" s="31">
        <f t="shared" si="10"/>
        <v>16663.818000000007</v>
      </c>
      <c r="N112" s="34"/>
      <c r="O112" s="35"/>
      <c r="P112" s="35"/>
      <c r="Q112" s="35"/>
      <c r="R112" s="35"/>
      <c r="S112" s="35"/>
      <c r="T112" s="35"/>
      <c r="U112" s="35"/>
      <c r="V112" s="35"/>
      <c r="W112" s="35"/>
      <c r="X112" s="35"/>
      <c r="Y112" s="35"/>
      <c r="Z112" s="35"/>
    </row>
    <row r="113" spans="2:26" x14ac:dyDescent="0.2">
      <c r="B113" s="27">
        <v>1940</v>
      </c>
      <c r="C113" s="28" t="s">
        <v>64</v>
      </c>
      <c r="D113" s="29">
        <v>954329.27999999991</v>
      </c>
      <c r="E113" s="30">
        <v>0</v>
      </c>
      <c r="F113" s="31">
        <f t="shared" si="7"/>
        <v>954329.27999999991</v>
      </c>
      <c r="G113" s="30">
        <v>51216.300000000032</v>
      </c>
      <c r="H113" s="31">
        <f t="shared" si="8"/>
        <v>979937.42999999993</v>
      </c>
      <c r="I113" s="32">
        <f t="shared" si="9"/>
        <v>10</v>
      </c>
      <c r="J113" s="33">
        <f t="shared" si="5"/>
        <v>0.1</v>
      </c>
      <c r="K113" s="31">
        <f t="shared" si="6"/>
        <v>97993.742999999988</v>
      </c>
      <c r="L113" s="30">
        <v>32202.209999999981</v>
      </c>
      <c r="M113" s="31">
        <f t="shared" si="10"/>
        <v>65791.53300000001</v>
      </c>
      <c r="N113" s="34"/>
      <c r="O113" s="35"/>
      <c r="P113" s="35"/>
      <c r="Q113" s="35"/>
      <c r="R113" s="35"/>
      <c r="S113" s="35"/>
      <c r="T113" s="35"/>
      <c r="U113" s="35"/>
      <c r="V113" s="35"/>
      <c r="W113" s="35"/>
      <c r="X113" s="35"/>
      <c r="Y113" s="35"/>
      <c r="Z113" s="35"/>
    </row>
    <row r="114" spans="2:26" x14ac:dyDescent="0.2">
      <c r="B114" s="27">
        <v>1945</v>
      </c>
      <c r="C114" s="28" t="s">
        <v>65</v>
      </c>
      <c r="D114" s="29">
        <v>518928.85</v>
      </c>
      <c r="E114" s="30">
        <v>0</v>
      </c>
      <c r="F114" s="31">
        <f t="shared" si="7"/>
        <v>518928.85</v>
      </c>
      <c r="G114" s="30">
        <v>28873.75</v>
      </c>
      <c r="H114" s="31">
        <f t="shared" si="8"/>
        <v>533365.72499999998</v>
      </c>
      <c r="I114" s="32">
        <f t="shared" si="9"/>
        <v>10</v>
      </c>
      <c r="J114" s="33">
        <f t="shared" si="5"/>
        <v>0.1</v>
      </c>
      <c r="K114" s="31">
        <f t="shared" si="6"/>
        <v>53336.572499999995</v>
      </c>
      <c r="L114" s="30">
        <v>5358.4400000000023</v>
      </c>
      <c r="M114" s="31">
        <f t="shared" si="10"/>
        <v>47978.132499999992</v>
      </c>
      <c r="N114" s="34"/>
      <c r="O114" s="35"/>
      <c r="P114" s="35"/>
      <c r="Q114" s="35"/>
      <c r="R114" s="35"/>
      <c r="S114" s="35"/>
      <c r="T114" s="35"/>
      <c r="U114" s="35"/>
      <c r="V114" s="35"/>
      <c r="W114" s="35"/>
      <c r="X114" s="35"/>
      <c r="Y114" s="35"/>
      <c r="Z114" s="35"/>
    </row>
    <row r="115" spans="2:26" x14ac:dyDescent="0.2">
      <c r="B115" s="27">
        <v>1950</v>
      </c>
      <c r="C115" s="28" t="s">
        <v>66</v>
      </c>
      <c r="D115" s="29">
        <v>109339.4</v>
      </c>
      <c r="E115" s="30">
        <v>0</v>
      </c>
      <c r="F115" s="31">
        <f t="shared" si="7"/>
        <v>109339.4</v>
      </c>
      <c r="G115" s="30">
        <v>0</v>
      </c>
      <c r="H115" s="31">
        <f t="shared" si="8"/>
        <v>109339.4</v>
      </c>
      <c r="I115" s="32">
        <f t="shared" si="9"/>
        <v>10</v>
      </c>
      <c r="J115" s="33">
        <f t="shared" si="5"/>
        <v>0.1</v>
      </c>
      <c r="K115" s="31">
        <f t="shared" si="6"/>
        <v>10933.939999999999</v>
      </c>
      <c r="L115" s="30">
        <v>2293.3900000000103</v>
      </c>
      <c r="M115" s="31">
        <f t="shared" si="10"/>
        <v>8640.5499999999884</v>
      </c>
      <c r="N115" s="34"/>
      <c r="O115" s="35"/>
      <c r="P115" s="35"/>
      <c r="Q115" s="35"/>
      <c r="R115" s="35"/>
      <c r="S115" s="35"/>
      <c r="T115" s="35"/>
      <c r="U115" s="35"/>
      <c r="V115" s="35"/>
      <c r="W115" s="35"/>
      <c r="X115" s="35"/>
      <c r="Y115" s="35"/>
      <c r="Z115" s="35"/>
    </row>
    <row r="116" spans="2:26" x14ac:dyDescent="0.2">
      <c r="B116" s="27">
        <v>1955</v>
      </c>
      <c r="C116" s="28" t="s">
        <v>67</v>
      </c>
      <c r="D116" s="29">
        <v>1121742.96</v>
      </c>
      <c r="E116" s="30">
        <v>0</v>
      </c>
      <c r="F116" s="31">
        <f t="shared" si="7"/>
        <v>1121742.96</v>
      </c>
      <c r="G116" s="30">
        <v>0</v>
      </c>
      <c r="H116" s="31">
        <f t="shared" si="8"/>
        <v>1121742.96</v>
      </c>
      <c r="I116" s="32">
        <f t="shared" si="9"/>
        <v>10</v>
      </c>
      <c r="J116" s="33">
        <f t="shared" si="5"/>
        <v>0.1</v>
      </c>
      <c r="K116" s="31">
        <f t="shared" si="6"/>
        <v>112174.296</v>
      </c>
      <c r="L116" s="30">
        <v>45384.789999999921</v>
      </c>
      <c r="M116" s="31">
        <f t="shared" si="10"/>
        <v>66789.506000000081</v>
      </c>
      <c r="N116" s="34"/>
      <c r="O116" s="35"/>
      <c r="P116" s="35"/>
      <c r="Q116" s="35"/>
      <c r="R116" s="35"/>
      <c r="S116" s="35"/>
      <c r="T116" s="35"/>
      <c r="U116" s="35"/>
      <c r="V116" s="35"/>
      <c r="W116" s="35"/>
      <c r="X116" s="35"/>
      <c r="Y116" s="35"/>
      <c r="Z116" s="35"/>
    </row>
    <row r="117" spans="2:26" x14ac:dyDescent="0.2">
      <c r="B117" s="27" t="s">
        <v>68</v>
      </c>
      <c r="C117" s="28" t="s">
        <v>69</v>
      </c>
      <c r="D117" s="29">
        <v>3683.08</v>
      </c>
      <c r="E117" s="30">
        <v>0</v>
      </c>
      <c r="F117" s="31">
        <f t="shared" si="7"/>
        <v>3683.08</v>
      </c>
      <c r="G117" s="30">
        <v>0</v>
      </c>
      <c r="H117" s="31">
        <f t="shared" si="8"/>
        <v>3683.08</v>
      </c>
      <c r="I117" s="32">
        <f t="shared" si="9"/>
        <v>5</v>
      </c>
      <c r="J117" s="33">
        <f t="shared" si="5"/>
        <v>0.2</v>
      </c>
      <c r="K117" s="31">
        <f t="shared" si="6"/>
        <v>736.61599999999999</v>
      </c>
      <c r="L117" s="30">
        <v>1516.99</v>
      </c>
      <c r="M117" s="31">
        <f t="shared" si="10"/>
        <v>-780.37400000000002</v>
      </c>
      <c r="N117" s="34"/>
      <c r="O117" s="35"/>
      <c r="P117" s="35"/>
      <c r="Q117" s="35"/>
      <c r="R117" s="35"/>
      <c r="S117" s="35"/>
      <c r="T117" s="35"/>
      <c r="U117" s="35"/>
      <c r="V117" s="35"/>
      <c r="W117" s="35"/>
      <c r="X117" s="35"/>
      <c r="Y117" s="35"/>
      <c r="Z117" s="35"/>
    </row>
    <row r="118" spans="2:26" x14ac:dyDescent="0.2">
      <c r="B118" s="27" t="s">
        <v>70</v>
      </c>
      <c r="C118" s="28" t="s">
        <v>71</v>
      </c>
      <c r="D118" s="29">
        <v>0</v>
      </c>
      <c r="E118" s="30">
        <v>0</v>
      </c>
      <c r="F118" s="31">
        <f t="shared" si="7"/>
        <v>0</v>
      </c>
      <c r="G118" s="30">
        <v>0</v>
      </c>
      <c r="H118" s="31">
        <f t="shared" si="8"/>
        <v>0</v>
      </c>
      <c r="I118" s="32">
        <f t="shared" si="9"/>
        <v>0</v>
      </c>
      <c r="J118" s="33" t="str">
        <f t="shared" si="5"/>
        <v/>
      </c>
      <c r="K118" s="31">
        <f t="shared" si="6"/>
        <v>0</v>
      </c>
      <c r="L118" s="30">
        <v>0</v>
      </c>
      <c r="M118" s="31">
        <f t="shared" si="10"/>
        <v>0</v>
      </c>
      <c r="N118" s="34"/>
      <c r="O118" s="35"/>
      <c r="P118" s="35"/>
      <c r="Q118" s="35"/>
      <c r="R118" s="35"/>
      <c r="S118" s="35"/>
      <c r="T118" s="35"/>
      <c r="U118" s="35"/>
      <c r="V118" s="35"/>
      <c r="W118" s="35"/>
      <c r="X118" s="35"/>
      <c r="Y118" s="35"/>
      <c r="Z118" s="35"/>
    </row>
    <row r="119" spans="2:26" x14ac:dyDescent="0.2">
      <c r="B119" s="27">
        <v>1960</v>
      </c>
      <c r="C119" s="28" t="s">
        <v>72</v>
      </c>
      <c r="D119" s="29">
        <v>89812.5</v>
      </c>
      <c r="E119" s="30">
        <v>0</v>
      </c>
      <c r="F119" s="31">
        <f t="shared" si="7"/>
        <v>89812.5</v>
      </c>
      <c r="G119" s="30">
        <v>0</v>
      </c>
      <c r="H119" s="31">
        <f t="shared" si="8"/>
        <v>89812.5</v>
      </c>
      <c r="I119" s="32">
        <f t="shared" si="9"/>
        <v>10</v>
      </c>
      <c r="J119" s="33">
        <f t="shared" si="5"/>
        <v>0.1</v>
      </c>
      <c r="K119" s="31">
        <f t="shared" si="6"/>
        <v>8981.25</v>
      </c>
      <c r="L119" s="30">
        <v>3011.929999999993</v>
      </c>
      <c r="M119" s="31">
        <f t="shared" si="10"/>
        <v>5969.320000000007</v>
      </c>
      <c r="N119" s="34"/>
      <c r="O119" s="35"/>
      <c r="P119" s="35"/>
      <c r="Q119" s="35"/>
      <c r="R119" s="35"/>
      <c r="S119" s="35"/>
      <c r="T119" s="35"/>
      <c r="U119" s="35"/>
      <c r="V119" s="35"/>
      <c r="W119" s="35"/>
      <c r="X119" s="35"/>
      <c r="Y119" s="35"/>
      <c r="Z119" s="35"/>
    </row>
    <row r="120" spans="2:26" x14ac:dyDescent="0.2">
      <c r="B120" s="27" t="s">
        <v>73</v>
      </c>
      <c r="C120" s="28" t="s">
        <v>74</v>
      </c>
      <c r="D120" s="29">
        <v>91386.6</v>
      </c>
      <c r="E120" s="30">
        <v>0</v>
      </c>
      <c r="F120" s="31">
        <f t="shared" si="7"/>
        <v>91386.6</v>
      </c>
      <c r="G120" s="30">
        <v>2420.2000000000044</v>
      </c>
      <c r="H120" s="31">
        <f t="shared" si="8"/>
        <v>92596.700000000012</v>
      </c>
      <c r="I120" s="32">
        <f t="shared" si="9"/>
        <v>5</v>
      </c>
      <c r="J120" s="59"/>
      <c r="K120" s="60"/>
      <c r="L120" s="30">
        <v>5119.2799999999988</v>
      </c>
      <c r="M120" s="31">
        <f t="shared" si="10"/>
        <v>-5119.2799999999988</v>
      </c>
      <c r="N120" s="34"/>
      <c r="O120" s="35"/>
      <c r="P120" s="35"/>
      <c r="Q120" s="35"/>
      <c r="R120" s="35"/>
      <c r="S120" s="35"/>
      <c r="T120" s="35"/>
      <c r="U120" s="35"/>
      <c r="V120" s="35"/>
      <c r="W120" s="35"/>
      <c r="X120" s="35"/>
      <c r="Y120" s="35"/>
      <c r="Z120" s="35"/>
    </row>
    <row r="121" spans="2:26" x14ac:dyDescent="0.2">
      <c r="B121" s="27">
        <v>1970</v>
      </c>
      <c r="C121" s="28" t="s">
        <v>75</v>
      </c>
      <c r="D121" s="29">
        <v>0</v>
      </c>
      <c r="E121" s="30">
        <v>0</v>
      </c>
      <c r="F121" s="31">
        <f t="shared" si="7"/>
        <v>0</v>
      </c>
      <c r="G121" s="30">
        <v>0</v>
      </c>
      <c r="H121" s="31">
        <f t="shared" si="8"/>
        <v>0</v>
      </c>
      <c r="I121" s="32">
        <f t="shared" si="9"/>
        <v>0</v>
      </c>
      <c r="J121" s="33" t="str">
        <f>IF(I121=0,"",1/I121)</f>
        <v/>
      </c>
      <c r="K121" s="31">
        <f>IF(I121=0,0,H121/I121)</f>
        <v>0</v>
      </c>
      <c r="L121" s="30">
        <v>0</v>
      </c>
      <c r="M121" s="31">
        <f t="shared" si="10"/>
        <v>0</v>
      </c>
      <c r="N121" s="34"/>
      <c r="O121" s="35"/>
      <c r="P121" s="35"/>
      <c r="Q121" s="35"/>
      <c r="R121" s="35"/>
      <c r="S121" s="35"/>
      <c r="T121" s="35"/>
      <c r="U121" s="35"/>
      <c r="V121" s="35"/>
      <c r="W121" s="35"/>
      <c r="X121" s="35"/>
      <c r="Y121" s="35"/>
      <c r="Z121" s="35"/>
    </row>
    <row r="122" spans="2:26" x14ac:dyDescent="0.2">
      <c r="B122" s="27">
        <v>1975</v>
      </c>
      <c r="C122" s="28" t="s">
        <v>76</v>
      </c>
      <c r="D122" s="29">
        <v>0</v>
      </c>
      <c r="E122" s="30">
        <v>0</v>
      </c>
      <c r="F122" s="31">
        <f t="shared" si="7"/>
        <v>0</v>
      </c>
      <c r="G122" s="30">
        <v>0</v>
      </c>
      <c r="H122" s="31">
        <f t="shared" si="8"/>
        <v>0</v>
      </c>
      <c r="I122" s="32">
        <f t="shared" si="9"/>
        <v>0</v>
      </c>
      <c r="J122" s="33" t="str">
        <f>IF(I122=0,"",1/I122)</f>
        <v/>
      </c>
      <c r="K122" s="31">
        <f>IF(I122=0,0,H122/I122)</f>
        <v>0</v>
      </c>
      <c r="L122" s="30">
        <v>0</v>
      </c>
      <c r="M122" s="31">
        <f t="shared" si="10"/>
        <v>0</v>
      </c>
      <c r="N122" s="34"/>
      <c r="O122" s="35"/>
      <c r="P122" s="35"/>
      <c r="Q122" s="35"/>
      <c r="R122" s="35"/>
      <c r="S122" s="35"/>
      <c r="T122" s="35"/>
      <c r="U122" s="35"/>
      <c r="V122" s="35"/>
      <c r="W122" s="35"/>
      <c r="X122" s="35"/>
      <c r="Y122" s="35"/>
      <c r="Z122" s="35"/>
    </row>
    <row r="123" spans="2:26" x14ac:dyDescent="0.2">
      <c r="B123" s="27">
        <v>1980</v>
      </c>
      <c r="C123" s="28" t="s">
        <v>77</v>
      </c>
      <c r="D123" s="29">
        <v>1056701.1900000004</v>
      </c>
      <c r="E123" s="30">
        <v>0</v>
      </c>
      <c r="F123" s="31">
        <f t="shared" si="7"/>
        <v>1056701.1900000004</v>
      </c>
      <c r="G123" s="30">
        <v>0</v>
      </c>
      <c r="H123" s="31">
        <f t="shared" si="8"/>
        <v>1056701.1900000004</v>
      </c>
      <c r="I123" s="32">
        <f t="shared" si="9"/>
        <v>20</v>
      </c>
      <c r="J123" s="33">
        <f t="shared" ref="J123:J128" si="11">IF(I123=0,"",1/I123)</f>
        <v>0.05</v>
      </c>
      <c r="K123" s="31">
        <f t="shared" ref="K123:K128" si="12">IF(I123=0,0,H123/I123)</f>
        <v>52835.059500000018</v>
      </c>
      <c r="L123" s="30">
        <v>21837.550000000047</v>
      </c>
      <c r="M123" s="31">
        <f t="shared" si="10"/>
        <v>30997.509499999971</v>
      </c>
      <c r="N123" s="34"/>
      <c r="O123" s="35"/>
      <c r="P123" s="35"/>
      <c r="Q123" s="35"/>
      <c r="R123" s="35"/>
      <c r="S123" s="35"/>
      <c r="T123" s="35"/>
      <c r="U123" s="35"/>
      <c r="V123" s="35"/>
      <c r="W123" s="35"/>
      <c r="X123" s="35"/>
      <c r="Y123" s="35"/>
      <c r="Z123" s="35"/>
    </row>
    <row r="124" spans="2:26" x14ac:dyDescent="0.2">
      <c r="B124" s="27">
        <v>1985</v>
      </c>
      <c r="C124" s="28" t="s">
        <v>78</v>
      </c>
      <c r="D124" s="29">
        <v>0</v>
      </c>
      <c r="E124" s="30">
        <v>0</v>
      </c>
      <c r="F124" s="31">
        <f t="shared" si="7"/>
        <v>0</v>
      </c>
      <c r="G124" s="30">
        <v>0</v>
      </c>
      <c r="H124" s="31">
        <f t="shared" si="8"/>
        <v>0</v>
      </c>
      <c r="I124" s="32">
        <f t="shared" si="9"/>
        <v>0</v>
      </c>
      <c r="J124" s="33" t="str">
        <f t="shared" si="11"/>
        <v/>
      </c>
      <c r="K124" s="31">
        <f t="shared" si="12"/>
        <v>0</v>
      </c>
      <c r="L124" s="30">
        <v>0</v>
      </c>
      <c r="M124" s="31">
        <f t="shared" si="10"/>
        <v>0</v>
      </c>
      <c r="N124" s="34"/>
      <c r="O124" s="35"/>
      <c r="P124" s="35"/>
      <c r="Q124" s="35"/>
      <c r="R124" s="35"/>
      <c r="S124" s="35"/>
      <c r="T124" s="35"/>
      <c r="U124" s="35"/>
      <c r="V124" s="35"/>
      <c r="W124" s="35"/>
      <c r="X124" s="35"/>
      <c r="Y124" s="35"/>
      <c r="Z124" s="35"/>
    </row>
    <row r="125" spans="2:26" x14ac:dyDescent="0.2">
      <c r="B125" s="27">
        <v>1990</v>
      </c>
      <c r="C125" s="28" t="s">
        <v>79</v>
      </c>
      <c r="D125" s="29">
        <v>0</v>
      </c>
      <c r="E125" s="30">
        <v>0</v>
      </c>
      <c r="F125" s="31">
        <f t="shared" si="7"/>
        <v>0</v>
      </c>
      <c r="G125" s="30">
        <v>0</v>
      </c>
      <c r="H125" s="31">
        <f t="shared" si="8"/>
        <v>0</v>
      </c>
      <c r="I125" s="32">
        <f t="shared" si="9"/>
        <v>0</v>
      </c>
      <c r="J125" s="33" t="str">
        <f t="shared" si="11"/>
        <v/>
      </c>
      <c r="K125" s="31">
        <f t="shared" si="12"/>
        <v>0</v>
      </c>
      <c r="L125" s="30">
        <v>0</v>
      </c>
      <c r="M125" s="31">
        <f t="shared" si="10"/>
        <v>0</v>
      </c>
      <c r="N125" s="34"/>
      <c r="O125" s="35"/>
      <c r="P125" s="35"/>
      <c r="R125" s="35"/>
      <c r="S125" s="35"/>
      <c r="T125" s="35"/>
      <c r="U125" s="35"/>
      <c r="V125" s="35"/>
      <c r="W125" s="35"/>
      <c r="X125" s="35"/>
      <c r="Y125" s="35"/>
      <c r="Z125" s="35"/>
    </row>
    <row r="126" spans="2:26" x14ac:dyDescent="0.2">
      <c r="B126" s="27">
        <v>1995</v>
      </c>
      <c r="C126" s="28" t="s">
        <v>80</v>
      </c>
      <c r="D126" s="29">
        <v>-16367395.939999998</v>
      </c>
      <c r="E126" s="30">
        <v>-4453.37</v>
      </c>
      <c r="F126" s="31">
        <f t="shared" si="7"/>
        <v>-16362942.569999998</v>
      </c>
      <c r="G126" s="30">
        <v>-1812460.4299999997</v>
      </c>
      <c r="H126" s="31">
        <f t="shared" si="8"/>
        <v>-17269172.784999996</v>
      </c>
      <c r="I126" s="32">
        <f>+O126</f>
        <v>0</v>
      </c>
      <c r="J126" s="33" t="str">
        <f t="shared" si="11"/>
        <v/>
      </c>
      <c r="K126" s="31">
        <f t="shared" si="12"/>
        <v>0</v>
      </c>
      <c r="L126" s="30">
        <v>-369568.94999999966</v>
      </c>
      <c r="M126" s="31">
        <f t="shared" si="10"/>
        <v>369568.94999999966</v>
      </c>
      <c r="N126" s="34"/>
      <c r="O126" s="36"/>
      <c r="P126" s="35"/>
      <c r="R126" s="35"/>
      <c r="S126" s="35"/>
      <c r="T126" s="35"/>
      <c r="U126" s="35"/>
      <c r="V126" s="35"/>
      <c r="W126" s="35"/>
      <c r="X126" s="35"/>
      <c r="Y126" s="35"/>
      <c r="Z126" s="35"/>
    </row>
    <row r="127" spans="2:26" x14ac:dyDescent="0.2">
      <c r="B127" s="37">
        <v>2440</v>
      </c>
      <c r="C127" s="38" t="s">
        <v>81</v>
      </c>
      <c r="D127" s="29">
        <v>0</v>
      </c>
      <c r="E127" s="30">
        <v>0</v>
      </c>
      <c r="F127" s="31">
        <f t="shared" si="7"/>
        <v>0</v>
      </c>
      <c r="G127" s="30">
        <v>0</v>
      </c>
      <c r="H127" s="31">
        <f t="shared" si="8"/>
        <v>0</v>
      </c>
      <c r="I127" s="32">
        <f t="shared" si="9"/>
        <v>0</v>
      </c>
      <c r="J127" s="33" t="str">
        <f t="shared" si="11"/>
        <v/>
      </c>
      <c r="K127" s="31">
        <f t="shared" si="12"/>
        <v>0</v>
      </c>
      <c r="L127" s="30">
        <v>0</v>
      </c>
      <c r="M127" s="31">
        <f t="shared" si="10"/>
        <v>0</v>
      </c>
      <c r="N127" s="34"/>
      <c r="O127" s="35"/>
      <c r="P127" s="35"/>
      <c r="Q127" s="35"/>
      <c r="R127" s="35"/>
      <c r="S127" s="35"/>
      <c r="T127" s="35"/>
      <c r="U127" s="35"/>
      <c r="V127" s="35"/>
      <c r="W127" s="35"/>
      <c r="X127" s="35"/>
      <c r="Y127" s="35"/>
      <c r="Z127" s="35"/>
    </row>
    <row r="128" spans="2:26" x14ac:dyDescent="0.2">
      <c r="B128" s="37">
        <v>2005</v>
      </c>
      <c r="C128" s="38" t="s">
        <v>82</v>
      </c>
      <c r="D128" s="29">
        <v>0</v>
      </c>
      <c r="E128" s="30">
        <v>0</v>
      </c>
      <c r="F128" s="31">
        <f t="shared" si="7"/>
        <v>0</v>
      </c>
      <c r="G128" s="30">
        <v>0</v>
      </c>
      <c r="H128" s="31">
        <f t="shared" si="8"/>
        <v>0</v>
      </c>
      <c r="I128" s="32">
        <f t="shared" si="9"/>
        <v>0</v>
      </c>
      <c r="J128" s="33" t="str">
        <f t="shared" si="11"/>
        <v/>
      </c>
      <c r="K128" s="31">
        <f t="shared" si="12"/>
        <v>0</v>
      </c>
      <c r="L128" s="30">
        <v>0</v>
      </c>
      <c r="M128" s="31">
        <f t="shared" si="10"/>
        <v>0</v>
      </c>
      <c r="N128" s="34"/>
      <c r="O128" s="35"/>
      <c r="P128" s="35"/>
      <c r="Q128" s="35"/>
      <c r="R128" s="35"/>
      <c r="S128" s="35"/>
      <c r="T128" s="35"/>
      <c r="U128" s="35"/>
      <c r="V128" s="35"/>
      <c r="W128" s="35"/>
      <c r="X128" s="35"/>
      <c r="Y128" s="35"/>
      <c r="Z128" s="35"/>
    </row>
    <row r="129" spans="1:26" x14ac:dyDescent="0.2">
      <c r="B129" s="27" t="s">
        <v>84</v>
      </c>
      <c r="C129" s="28" t="s">
        <v>85</v>
      </c>
      <c r="D129" s="29"/>
      <c r="E129" s="30"/>
      <c r="F129" s="31">
        <f t="shared" si="7"/>
        <v>0</v>
      </c>
      <c r="G129" s="30"/>
      <c r="H129" s="31">
        <f t="shared" si="8"/>
        <v>0</v>
      </c>
      <c r="I129" s="32"/>
      <c r="J129" s="33" t="str">
        <f>IF(I129=0,"",1/I129)</f>
        <v/>
      </c>
      <c r="K129" s="31">
        <f>IF(I129=0,0,H129/I129)</f>
        <v>0</v>
      </c>
      <c r="L129" s="30"/>
      <c r="M129" s="31">
        <f t="shared" si="10"/>
        <v>0</v>
      </c>
      <c r="O129" s="35"/>
      <c r="P129" s="35"/>
      <c r="Q129" s="35"/>
      <c r="R129" s="35"/>
      <c r="S129" s="35"/>
      <c r="T129" s="35"/>
      <c r="U129" s="35"/>
      <c r="V129" s="35"/>
      <c r="W129" s="35"/>
      <c r="X129" s="35"/>
      <c r="Y129" s="35"/>
      <c r="Z129" s="35"/>
    </row>
    <row r="130" spans="1:26" x14ac:dyDescent="0.2">
      <c r="B130" s="27" t="s">
        <v>84</v>
      </c>
      <c r="C130" s="28" t="s">
        <v>85</v>
      </c>
      <c r="D130" s="29"/>
      <c r="E130" s="30"/>
      <c r="F130" s="31">
        <f t="shared" si="7"/>
        <v>0</v>
      </c>
      <c r="G130" s="30"/>
      <c r="H130" s="31">
        <f t="shared" si="8"/>
        <v>0</v>
      </c>
      <c r="I130" s="32"/>
      <c r="J130" s="33" t="str">
        <f>IF(I130=0,"",1/I130)</f>
        <v/>
      </c>
      <c r="K130" s="31">
        <f>IF(I130=0,0,H130/I130)</f>
        <v>0</v>
      </c>
      <c r="L130" s="30"/>
      <c r="M130" s="31">
        <f t="shared" si="10"/>
        <v>0</v>
      </c>
      <c r="O130" s="35"/>
      <c r="P130" s="35"/>
      <c r="Q130" s="35"/>
      <c r="R130" s="35"/>
      <c r="S130" s="35"/>
      <c r="T130" s="35"/>
      <c r="U130" s="35"/>
      <c r="V130" s="35"/>
      <c r="W130" s="35"/>
      <c r="X130" s="35"/>
      <c r="Y130" s="35"/>
      <c r="Z130" s="35"/>
    </row>
    <row r="131" spans="1:26" x14ac:dyDescent="0.2">
      <c r="B131" s="27" t="s">
        <v>84</v>
      </c>
      <c r="C131" s="28" t="s">
        <v>85</v>
      </c>
      <c r="D131" s="29"/>
      <c r="E131" s="30"/>
      <c r="F131" s="31">
        <f t="shared" si="7"/>
        <v>0</v>
      </c>
      <c r="G131" s="30"/>
      <c r="H131" s="31">
        <f t="shared" si="8"/>
        <v>0</v>
      </c>
      <c r="I131" s="32"/>
      <c r="J131" s="33" t="str">
        <f>IF(I131=0,"",1/I131)</f>
        <v/>
      </c>
      <c r="K131" s="31">
        <f>IF(I131=0,0,H131/I131)</f>
        <v>0</v>
      </c>
      <c r="L131" s="30"/>
      <c r="M131" s="31">
        <f t="shared" si="10"/>
        <v>0</v>
      </c>
      <c r="O131" s="35"/>
      <c r="P131" s="35"/>
      <c r="Q131" s="35"/>
      <c r="R131" s="35"/>
      <c r="S131" s="35"/>
      <c r="T131" s="35"/>
      <c r="U131" s="35"/>
      <c r="V131" s="35"/>
      <c r="W131" s="35"/>
      <c r="X131" s="35"/>
      <c r="Y131" s="35"/>
      <c r="Z131" s="35"/>
    </row>
    <row r="132" spans="1:26" ht="12.75" thickBot="1" x14ac:dyDescent="0.25">
      <c r="B132" s="42"/>
      <c r="C132" s="43"/>
      <c r="D132" s="44"/>
      <c r="E132" s="45"/>
      <c r="F132" s="46">
        <f>D132-E132</f>
        <v>0</v>
      </c>
      <c r="G132" s="45"/>
      <c r="H132" s="46">
        <f>F132+0.5*G132</f>
        <v>0</v>
      </c>
      <c r="I132" s="47"/>
      <c r="J132" s="48" t="str">
        <f>IF(I132=0,"",1/I132)</f>
        <v/>
      </c>
      <c r="K132" s="46">
        <f>IF(I132=0,0,H132/I132)</f>
        <v>0</v>
      </c>
      <c r="L132" s="45"/>
      <c r="M132" s="46">
        <f>IF(ISERROR(+K132-L132), "", +K132-L132)</f>
        <v>0</v>
      </c>
      <c r="O132" s="35"/>
      <c r="P132" s="35"/>
      <c r="Q132" s="35"/>
      <c r="R132" s="35"/>
      <c r="S132" s="35"/>
      <c r="T132" s="35"/>
      <c r="U132" s="35"/>
      <c r="V132" s="35"/>
      <c r="W132" s="35"/>
      <c r="X132" s="35"/>
      <c r="Y132" s="35"/>
      <c r="Z132" s="35"/>
    </row>
    <row r="133" spans="1:26" ht="12.75" thickTop="1" x14ac:dyDescent="0.2">
      <c r="B133" s="49"/>
      <c r="C133" s="50" t="s">
        <v>83</v>
      </c>
      <c r="D133" s="51">
        <f>SUM(D77:D132)</f>
        <v>144525444.47000003</v>
      </c>
      <c r="E133" s="52">
        <f>SUM(E77:E132)</f>
        <v>69886.47</v>
      </c>
      <c r="F133" s="52">
        <f>SUM(F77:F132)</f>
        <v>144455558.00000006</v>
      </c>
      <c r="G133" s="52">
        <f>SUM(G77:G132)</f>
        <v>13573262.310000008</v>
      </c>
      <c r="H133" s="52">
        <f>SUM(H77:H132)</f>
        <v>151242189.15500009</v>
      </c>
      <c r="I133" s="53"/>
      <c r="J133" s="54"/>
      <c r="K133" s="52">
        <f>SUM(K77:K132)</f>
        <v>6670200.8904222241</v>
      </c>
      <c r="L133" s="52">
        <f>SUM(L77:L132)</f>
        <v>4801221.7399999993</v>
      </c>
      <c r="M133" s="52">
        <f>SUM(M77:M132)</f>
        <v>1868979.1504222236</v>
      </c>
      <c r="N133" s="55"/>
      <c r="O133" s="35"/>
      <c r="P133" s="35"/>
      <c r="Q133" s="35"/>
      <c r="R133" s="35"/>
      <c r="S133" s="35"/>
      <c r="T133" s="35"/>
      <c r="U133" s="35"/>
      <c r="V133" s="35"/>
      <c r="W133" s="35"/>
      <c r="X133" s="35"/>
      <c r="Y133" s="35"/>
      <c r="Z133" s="35"/>
    </row>
    <row r="134" spans="1:26" x14ac:dyDescent="0.2">
      <c r="C134" s="56"/>
      <c r="D134" s="57"/>
      <c r="E134" s="57"/>
      <c r="G134" s="57"/>
      <c r="L134" s="57"/>
      <c r="M134" s="58"/>
      <c r="O134" s="35"/>
      <c r="P134" s="35"/>
      <c r="Q134" s="35"/>
      <c r="R134" s="35"/>
      <c r="S134" s="35"/>
      <c r="T134" s="35"/>
      <c r="U134" s="35"/>
      <c r="V134" s="35"/>
      <c r="W134" s="35"/>
      <c r="X134" s="35"/>
      <c r="Y134" s="35"/>
      <c r="Z134" s="35"/>
    </row>
    <row r="135" spans="1:26" x14ac:dyDescent="0.2">
      <c r="O135" s="35"/>
      <c r="P135" s="35"/>
      <c r="Q135" s="35"/>
      <c r="R135" s="35"/>
      <c r="S135" s="35"/>
      <c r="T135" s="35"/>
      <c r="U135" s="35"/>
      <c r="V135" s="35"/>
      <c r="W135" s="35"/>
      <c r="X135" s="35"/>
      <c r="Y135" s="35"/>
      <c r="Z135" s="35"/>
    </row>
    <row r="136" spans="1:26" x14ac:dyDescent="0.2">
      <c r="O136" s="35"/>
      <c r="P136" s="35"/>
      <c r="Q136" s="35"/>
      <c r="R136" s="35"/>
      <c r="S136" s="35"/>
      <c r="T136" s="35"/>
      <c r="U136" s="35"/>
      <c r="V136" s="35"/>
      <c r="W136" s="35"/>
      <c r="X136" s="35"/>
      <c r="Y136" s="35"/>
      <c r="Z136" s="35"/>
    </row>
    <row r="137" spans="1:26" x14ac:dyDescent="0.2">
      <c r="B137" s="14"/>
      <c r="C137" s="15"/>
      <c r="D137" s="16" t="s">
        <v>1</v>
      </c>
      <c r="E137" s="17">
        <f>+E73+1</f>
        <v>2019</v>
      </c>
      <c r="F137" s="7" t="s">
        <v>2</v>
      </c>
      <c r="I137" s="14"/>
      <c r="J137" s="14"/>
      <c r="K137" s="18"/>
      <c r="O137" s="35"/>
      <c r="P137" s="35"/>
      <c r="Q137" s="35"/>
      <c r="R137" s="35"/>
      <c r="S137" s="35"/>
      <c r="T137" s="35"/>
      <c r="U137" s="35"/>
      <c r="V137" s="35"/>
      <c r="W137" s="35"/>
      <c r="X137" s="35"/>
      <c r="Y137" s="35"/>
      <c r="Z137" s="35"/>
    </row>
    <row r="138" spans="1:26" x14ac:dyDescent="0.2">
      <c r="O138" s="35"/>
      <c r="P138" s="35"/>
      <c r="Q138" s="35"/>
      <c r="R138" s="35"/>
      <c r="S138" s="35"/>
      <c r="T138" s="35"/>
      <c r="U138" s="35"/>
      <c r="V138" s="35"/>
      <c r="W138" s="35"/>
      <c r="X138" s="35"/>
      <c r="Y138" s="35"/>
      <c r="Z138" s="35"/>
    </row>
    <row r="139" spans="1:26" ht="36" customHeight="1" x14ac:dyDescent="0.2">
      <c r="A139" s="19"/>
      <c r="B139" s="73" t="s">
        <v>3</v>
      </c>
      <c r="C139" s="74" t="s">
        <v>4</v>
      </c>
      <c r="D139" s="20" t="str">
        <f>"Opening Cost PP&amp;E as at Jan 1, "&amp;E137</f>
        <v>Opening Cost PP&amp;E as at Jan 1, 2019</v>
      </c>
      <c r="E139" s="21" t="s">
        <v>5</v>
      </c>
      <c r="F139" s="21" t="s">
        <v>6</v>
      </c>
      <c r="G139" s="21" t="s">
        <v>7</v>
      </c>
      <c r="H139" s="21" t="s">
        <v>8</v>
      </c>
      <c r="I139" s="22" t="s">
        <v>9</v>
      </c>
      <c r="J139" s="22" t="s">
        <v>10</v>
      </c>
      <c r="K139" s="21" t="str">
        <f>E137&amp;" Depreciation Expense"</f>
        <v>2019 Depreciation Expense</v>
      </c>
      <c r="L139" s="75" t="str">
        <f>E137&amp;" Depreciation Expense per Appendix 2-B Fixed Assets 
(l)"</f>
        <v>2019 Depreciation Expense per Appendix 2-B Fixed Assets 
(l)</v>
      </c>
      <c r="M139" s="21" t="s">
        <v>11</v>
      </c>
      <c r="O139" s="35"/>
      <c r="P139" s="35"/>
      <c r="Q139" s="35"/>
      <c r="R139" s="35"/>
      <c r="S139" s="35"/>
      <c r="T139" s="35"/>
      <c r="U139" s="35"/>
      <c r="V139" s="35"/>
      <c r="W139" s="35"/>
      <c r="X139" s="35"/>
      <c r="Y139" s="35"/>
      <c r="Z139" s="35"/>
    </row>
    <row r="140" spans="1:26" ht="24.95" customHeight="1" x14ac:dyDescent="0.2">
      <c r="A140" s="19"/>
      <c r="B140" s="73"/>
      <c r="C140" s="74"/>
      <c r="D140" s="24" t="s">
        <v>12</v>
      </c>
      <c r="E140" s="24" t="s">
        <v>13</v>
      </c>
      <c r="F140" s="24" t="s">
        <v>14</v>
      </c>
      <c r="G140" s="24" t="s">
        <v>15</v>
      </c>
      <c r="H140" s="25" t="s">
        <v>16</v>
      </c>
      <c r="I140" s="26" t="s">
        <v>17</v>
      </c>
      <c r="J140" s="26" t="s">
        <v>18</v>
      </c>
      <c r="K140" s="24" t="s">
        <v>19</v>
      </c>
      <c r="L140" s="76"/>
      <c r="M140" s="24" t="s">
        <v>20</v>
      </c>
      <c r="O140" s="35"/>
      <c r="P140" s="35"/>
      <c r="Q140" s="35"/>
      <c r="R140" s="35"/>
      <c r="S140" s="35"/>
      <c r="T140" s="35"/>
      <c r="U140" s="35"/>
      <c r="V140" s="35"/>
      <c r="W140" s="35"/>
      <c r="X140" s="35"/>
      <c r="Y140" s="35"/>
      <c r="Z140" s="35"/>
    </row>
    <row r="141" spans="1:26" x14ac:dyDescent="0.2">
      <c r="B141" s="27">
        <v>1606</v>
      </c>
      <c r="C141" s="28" t="s">
        <v>21</v>
      </c>
      <c r="D141" s="29">
        <v>0</v>
      </c>
      <c r="E141" s="30">
        <v>0</v>
      </c>
      <c r="F141" s="31">
        <f>D141-E141</f>
        <v>0</v>
      </c>
      <c r="G141" s="30">
        <v>0</v>
      </c>
      <c r="H141" s="31">
        <f>F141+0.5*G141</f>
        <v>0</v>
      </c>
      <c r="I141" s="32">
        <f t="shared" ref="I141:I192" si="13">INDEX($B$12:$P$69,MATCH($B141,$B$12:$B$69,0),MATCH(I$75,$B$12:$P$12,0))</f>
        <v>40</v>
      </c>
      <c r="J141" s="33">
        <f t="shared" ref="J141:J196" si="14">IF(I141=0,"",1/I141)</f>
        <v>2.5000000000000001E-2</v>
      </c>
      <c r="K141" s="31">
        <f t="shared" ref="K141:K196" si="15">IF(I141=0,0,H141/I141)</f>
        <v>0</v>
      </c>
      <c r="L141" s="30">
        <v>0</v>
      </c>
      <c r="M141" s="31">
        <f>IF(ISERROR(+K141-L141), "", +K141-L141)</f>
        <v>0</v>
      </c>
      <c r="N141" s="34"/>
      <c r="O141" s="35"/>
      <c r="P141" s="35"/>
      <c r="Q141" s="35"/>
      <c r="R141" s="35"/>
      <c r="S141" s="35"/>
      <c r="T141" s="35"/>
      <c r="U141" s="35"/>
      <c r="V141" s="35"/>
      <c r="W141" s="35"/>
      <c r="X141" s="35"/>
      <c r="Y141" s="35"/>
      <c r="Z141" s="35"/>
    </row>
    <row r="142" spans="1:26" x14ac:dyDescent="0.2">
      <c r="B142" s="27">
        <v>1608</v>
      </c>
      <c r="C142" s="28" t="s">
        <v>22</v>
      </c>
      <c r="D142" s="29">
        <v>156053</v>
      </c>
      <c r="E142" s="30">
        <v>0</v>
      </c>
      <c r="F142" s="31">
        <f t="shared" ref="F142:F196" si="16">D142-E142</f>
        <v>156053</v>
      </c>
      <c r="G142" s="30">
        <v>0</v>
      </c>
      <c r="H142" s="31">
        <f t="shared" ref="H142:H196" si="17">F142+0.5*G142</f>
        <v>156053</v>
      </c>
      <c r="I142" s="32">
        <f t="shared" si="13"/>
        <v>40</v>
      </c>
      <c r="J142" s="33">
        <f t="shared" si="14"/>
        <v>2.5000000000000001E-2</v>
      </c>
      <c r="K142" s="31">
        <f t="shared" si="15"/>
        <v>3901.3249999999998</v>
      </c>
      <c r="L142" s="30">
        <v>3901.3300000000017</v>
      </c>
      <c r="M142" s="31">
        <f t="shared" ref="M142:M192" si="18">IF(ISERROR(+K142-L142), "", +K142-L142)</f>
        <v>-5.0000000019281288E-3</v>
      </c>
      <c r="N142" s="34"/>
      <c r="O142" s="35"/>
      <c r="P142" s="35"/>
      <c r="Q142" s="35"/>
      <c r="R142" s="35"/>
      <c r="S142" s="35"/>
      <c r="T142" s="35"/>
      <c r="U142" s="35"/>
      <c r="V142" s="35"/>
      <c r="W142" s="35"/>
      <c r="X142" s="35"/>
      <c r="Y142" s="35"/>
      <c r="Z142" s="35"/>
    </row>
    <row r="143" spans="1:26" x14ac:dyDescent="0.2">
      <c r="B143" s="27">
        <v>1609</v>
      </c>
      <c r="C143" s="28" t="s">
        <v>23</v>
      </c>
      <c r="D143" s="29">
        <v>155722.38</v>
      </c>
      <c r="E143" s="30">
        <v>0</v>
      </c>
      <c r="F143" s="31">
        <f t="shared" si="16"/>
        <v>155722.38</v>
      </c>
      <c r="G143" s="30">
        <v>0</v>
      </c>
      <c r="H143" s="31">
        <f t="shared" si="17"/>
        <v>155722.38</v>
      </c>
      <c r="I143" s="32">
        <f t="shared" si="13"/>
        <v>45</v>
      </c>
      <c r="J143" s="33">
        <f t="shared" si="14"/>
        <v>2.2222222222222223E-2</v>
      </c>
      <c r="K143" s="31">
        <f t="shared" si="15"/>
        <v>3460.4973333333332</v>
      </c>
      <c r="L143" s="30">
        <v>3460.5</v>
      </c>
      <c r="M143" s="31">
        <f t="shared" si="18"/>
        <v>-2.6666666667551908E-3</v>
      </c>
      <c r="N143" s="34"/>
      <c r="O143" s="35"/>
      <c r="P143" s="35"/>
      <c r="Q143" s="35"/>
      <c r="R143" s="35"/>
      <c r="S143" s="35"/>
      <c r="T143" s="35"/>
      <c r="U143" s="35"/>
      <c r="V143" s="35"/>
      <c r="W143" s="35"/>
      <c r="X143" s="35"/>
      <c r="Y143" s="35"/>
      <c r="Z143" s="35"/>
    </row>
    <row r="144" spans="1:26" x14ac:dyDescent="0.2">
      <c r="B144" s="27">
        <v>1610</v>
      </c>
      <c r="C144" s="28" t="s">
        <v>24</v>
      </c>
      <c r="D144" s="29">
        <v>40575.65</v>
      </c>
      <c r="E144" s="30">
        <v>0</v>
      </c>
      <c r="F144" s="31">
        <f t="shared" si="16"/>
        <v>40575.65</v>
      </c>
      <c r="G144" s="30">
        <v>0</v>
      </c>
      <c r="H144" s="31">
        <f t="shared" si="17"/>
        <v>40575.65</v>
      </c>
      <c r="I144" s="32">
        <f t="shared" si="13"/>
        <v>40</v>
      </c>
      <c r="J144" s="33">
        <f t="shared" si="14"/>
        <v>2.5000000000000001E-2</v>
      </c>
      <c r="K144" s="31">
        <f t="shared" si="15"/>
        <v>1014.39125</v>
      </c>
      <c r="L144" s="30">
        <v>1014.3999999999905</v>
      </c>
      <c r="M144" s="31">
        <f t="shared" si="18"/>
        <v>-8.7499999905276127E-3</v>
      </c>
      <c r="N144" s="34"/>
      <c r="O144" s="35"/>
      <c r="P144" s="35"/>
      <c r="Q144" s="35"/>
      <c r="R144" s="35"/>
      <c r="S144" s="35"/>
      <c r="T144" s="35"/>
      <c r="U144" s="35"/>
      <c r="V144" s="35"/>
      <c r="W144" s="35"/>
      <c r="X144" s="35"/>
      <c r="Y144" s="35"/>
      <c r="Z144" s="35"/>
    </row>
    <row r="145" spans="2:26" x14ac:dyDescent="0.2">
      <c r="B145" s="27">
        <v>1611</v>
      </c>
      <c r="C145" s="28" t="s">
        <v>25</v>
      </c>
      <c r="D145" s="29">
        <v>1574203.08</v>
      </c>
      <c r="E145" s="30">
        <v>0</v>
      </c>
      <c r="F145" s="31">
        <f t="shared" si="16"/>
        <v>1574203.08</v>
      </c>
      <c r="G145" s="30">
        <v>503523.50999999978</v>
      </c>
      <c r="H145" s="31">
        <f t="shared" si="17"/>
        <v>1825964.835</v>
      </c>
      <c r="I145" s="32">
        <f t="shared" si="13"/>
        <v>5</v>
      </c>
      <c r="J145" s="33">
        <f t="shared" si="14"/>
        <v>0.2</v>
      </c>
      <c r="K145" s="31">
        <f t="shared" si="15"/>
        <v>365192.967</v>
      </c>
      <c r="L145" s="30">
        <v>283166.19000000041</v>
      </c>
      <c r="M145" s="31">
        <f t="shared" si="18"/>
        <v>82026.776999999594</v>
      </c>
      <c r="N145" s="34"/>
      <c r="O145" s="35"/>
      <c r="P145" s="35"/>
      <c r="Q145" s="35"/>
      <c r="R145" s="35"/>
      <c r="S145" s="35"/>
      <c r="T145" s="35"/>
      <c r="U145" s="35"/>
      <c r="V145" s="35"/>
      <c r="W145" s="35"/>
      <c r="X145" s="35"/>
      <c r="Y145" s="35"/>
      <c r="Z145" s="35"/>
    </row>
    <row r="146" spans="2:26" x14ac:dyDescent="0.2">
      <c r="B146" s="27" t="s">
        <v>26</v>
      </c>
      <c r="C146" s="28" t="s">
        <v>27</v>
      </c>
      <c r="D146" s="29">
        <v>11253824.24</v>
      </c>
      <c r="E146" s="30">
        <v>0</v>
      </c>
      <c r="F146" s="31">
        <f t="shared" si="16"/>
        <v>11253824.24</v>
      </c>
      <c r="G146" s="30">
        <v>310754.58000000007</v>
      </c>
      <c r="H146" s="31">
        <f t="shared" si="17"/>
        <v>11409201.530000001</v>
      </c>
      <c r="I146" s="32">
        <f t="shared" si="13"/>
        <v>10</v>
      </c>
      <c r="J146" s="33">
        <f t="shared" si="14"/>
        <v>0.1</v>
      </c>
      <c r="K146" s="31">
        <f t="shared" si="15"/>
        <v>1140920.1530000002</v>
      </c>
      <c r="L146" s="30">
        <v>772243.51999999979</v>
      </c>
      <c r="M146" s="31">
        <f t="shared" si="18"/>
        <v>368676.63300000038</v>
      </c>
      <c r="N146" s="34"/>
      <c r="O146" s="35"/>
      <c r="P146" s="35"/>
      <c r="Q146" s="35"/>
      <c r="R146" s="35"/>
      <c r="S146" s="35"/>
      <c r="T146" s="35"/>
      <c r="U146" s="35"/>
      <c r="V146" s="35"/>
      <c r="W146" s="35"/>
      <c r="X146" s="35"/>
      <c r="Y146" s="35"/>
      <c r="Z146" s="35"/>
    </row>
    <row r="147" spans="2:26" x14ac:dyDescent="0.2">
      <c r="B147" s="27">
        <v>1612</v>
      </c>
      <c r="C147" s="28" t="s">
        <v>28</v>
      </c>
      <c r="D147" s="29">
        <v>327985.07999999996</v>
      </c>
      <c r="E147" s="30">
        <v>0</v>
      </c>
      <c r="F147" s="31">
        <f t="shared" si="16"/>
        <v>327985.07999999996</v>
      </c>
      <c r="G147" s="30">
        <v>2175</v>
      </c>
      <c r="H147" s="31">
        <f t="shared" si="17"/>
        <v>329072.57999999996</v>
      </c>
      <c r="I147" s="32">
        <f t="shared" si="13"/>
        <v>40</v>
      </c>
      <c r="J147" s="33">
        <f t="shared" si="14"/>
        <v>2.5000000000000001E-2</v>
      </c>
      <c r="K147" s="31">
        <f t="shared" si="15"/>
        <v>8226.8144999999986</v>
      </c>
      <c r="L147" s="30">
        <v>6974.6200000000026</v>
      </c>
      <c r="M147" s="31">
        <f t="shared" si="18"/>
        <v>1252.194499999996</v>
      </c>
      <c r="N147" s="34"/>
      <c r="O147" s="35"/>
      <c r="P147" s="35"/>
      <c r="Q147" s="35"/>
      <c r="R147" s="35"/>
      <c r="S147" s="35"/>
      <c r="T147" s="35"/>
      <c r="U147" s="35"/>
      <c r="V147" s="35"/>
      <c r="W147" s="35"/>
      <c r="X147" s="35"/>
      <c r="Y147" s="35"/>
      <c r="Z147" s="35"/>
    </row>
    <row r="148" spans="2:26" x14ac:dyDescent="0.2">
      <c r="B148" s="27">
        <v>1805</v>
      </c>
      <c r="C148" s="28" t="s">
        <v>29</v>
      </c>
      <c r="D148" s="29">
        <v>206653.7</v>
      </c>
      <c r="E148" s="30">
        <v>0</v>
      </c>
      <c r="F148" s="31">
        <f t="shared" si="16"/>
        <v>206653.7</v>
      </c>
      <c r="G148" s="30">
        <v>0</v>
      </c>
      <c r="H148" s="31">
        <f t="shared" si="17"/>
        <v>206653.7</v>
      </c>
      <c r="I148" s="32">
        <f t="shared" si="13"/>
        <v>0</v>
      </c>
      <c r="J148" s="33" t="str">
        <f t="shared" si="14"/>
        <v/>
      </c>
      <c r="K148" s="31">
        <f t="shared" si="15"/>
        <v>0</v>
      </c>
      <c r="L148" s="30">
        <v>0</v>
      </c>
      <c r="M148" s="31">
        <f t="shared" si="18"/>
        <v>0</v>
      </c>
      <c r="N148" s="34"/>
      <c r="O148" s="35"/>
      <c r="P148" s="35"/>
      <c r="Q148" s="35"/>
      <c r="R148" s="35"/>
      <c r="S148" s="35"/>
      <c r="T148" s="35"/>
      <c r="U148" s="35"/>
      <c r="V148" s="35"/>
      <c r="W148" s="35"/>
      <c r="X148" s="35"/>
      <c r="Y148" s="35"/>
      <c r="Z148" s="35"/>
    </row>
    <row r="149" spans="2:26" x14ac:dyDescent="0.2">
      <c r="B149" s="27">
        <v>1808</v>
      </c>
      <c r="C149" s="28" t="s">
        <v>30</v>
      </c>
      <c r="D149" s="29">
        <v>3475850.24</v>
      </c>
      <c r="E149" s="30">
        <v>0</v>
      </c>
      <c r="F149" s="31">
        <f t="shared" si="16"/>
        <v>3475850.24</v>
      </c>
      <c r="G149" s="30">
        <v>0</v>
      </c>
      <c r="H149" s="31">
        <f t="shared" si="17"/>
        <v>3475850.24</v>
      </c>
      <c r="I149" s="32">
        <f t="shared" si="13"/>
        <v>50</v>
      </c>
      <c r="J149" s="33">
        <f t="shared" si="14"/>
        <v>0.02</v>
      </c>
      <c r="K149" s="31">
        <f t="shared" si="15"/>
        <v>69517.00480000001</v>
      </c>
      <c r="L149" s="30">
        <v>69517.000000000029</v>
      </c>
      <c r="M149" s="31">
        <f t="shared" si="18"/>
        <v>4.7999999806052074E-3</v>
      </c>
      <c r="N149" s="34"/>
      <c r="O149" s="35"/>
      <c r="P149" s="35"/>
      <c r="Q149" s="35"/>
      <c r="R149" s="35"/>
      <c r="S149" s="35"/>
      <c r="T149" s="35"/>
      <c r="U149" s="35"/>
      <c r="V149" s="35"/>
      <c r="W149" s="35"/>
      <c r="X149" s="35"/>
      <c r="Y149" s="35"/>
      <c r="Z149" s="35"/>
    </row>
    <row r="150" spans="2:26" x14ac:dyDescent="0.2">
      <c r="B150" s="27">
        <v>1810</v>
      </c>
      <c r="C150" s="28" t="s">
        <v>31</v>
      </c>
      <c r="D150" s="29">
        <v>0</v>
      </c>
      <c r="E150" s="30">
        <v>0</v>
      </c>
      <c r="F150" s="31">
        <f t="shared" si="16"/>
        <v>0</v>
      </c>
      <c r="G150" s="30">
        <v>0</v>
      </c>
      <c r="H150" s="31">
        <f t="shared" si="17"/>
        <v>0</v>
      </c>
      <c r="I150" s="32">
        <f t="shared" si="13"/>
        <v>0</v>
      </c>
      <c r="J150" s="33" t="str">
        <f t="shared" si="14"/>
        <v/>
      </c>
      <c r="K150" s="31">
        <f t="shared" si="15"/>
        <v>0</v>
      </c>
      <c r="L150" s="30">
        <v>0</v>
      </c>
      <c r="M150" s="31">
        <f t="shared" si="18"/>
        <v>0</v>
      </c>
      <c r="N150" s="34"/>
      <c r="O150" s="35"/>
      <c r="P150" s="35"/>
      <c r="Q150" s="35"/>
      <c r="R150" s="35"/>
      <c r="S150" s="35"/>
      <c r="T150" s="35"/>
      <c r="U150" s="35"/>
      <c r="V150" s="35"/>
      <c r="W150" s="35"/>
      <c r="X150" s="35"/>
      <c r="Y150" s="35"/>
      <c r="Z150" s="35"/>
    </row>
    <row r="151" spans="2:26" x14ac:dyDescent="0.2">
      <c r="B151" s="27">
        <v>1815</v>
      </c>
      <c r="C151" s="28" t="s">
        <v>32</v>
      </c>
      <c r="D151" s="29">
        <v>0</v>
      </c>
      <c r="E151" s="30">
        <v>0</v>
      </c>
      <c r="F151" s="31">
        <f t="shared" si="16"/>
        <v>0</v>
      </c>
      <c r="G151" s="30">
        <v>0</v>
      </c>
      <c r="H151" s="31">
        <f t="shared" si="17"/>
        <v>0</v>
      </c>
      <c r="I151" s="32">
        <f t="shared" si="13"/>
        <v>0</v>
      </c>
      <c r="J151" s="33" t="str">
        <f t="shared" si="14"/>
        <v/>
      </c>
      <c r="K151" s="31">
        <f t="shared" si="15"/>
        <v>0</v>
      </c>
      <c r="L151" s="30">
        <v>0</v>
      </c>
      <c r="M151" s="31">
        <f t="shared" si="18"/>
        <v>0</v>
      </c>
      <c r="N151" s="34"/>
      <c r="O151" s="35"/>
      <c r="P151" s="35"/>
      <c r="Q151" s="35"/>
      <c r="R151" s="35"/>
      <c r="S151" s="35"/>
      <c r="T151" s="35"/>
      <c r="U151" s="35"/>
      <c r="V151" s="35"/>
      <c r="W151" s="35"/>
      <c r="X151" s="35"/>
      <c r="Y151" s="35"/>
      <c r="Z151" s="35"/>
    </row>
    <row r="152" spans="2:26" x14ac:dyDescent="0.2">
      <c r="B152" s="27">
        <v>1820</v>
      </c>
      <c r="C152" s="28" t="s">
        <v>33</v>
      </c>
      <c r="D152" s="29">
        <v>14723149.120000001</v>
      </c>
      <c r="E152" s="30">
        <v>0</v>
      </c>
      <c r="F152" s="31">
        <f t="shared" si="16"/>
        <v>14723149.120000001</v>
      </c>
      <c r="G152" s="30">
        <v>1529234.4599999995</v>
      </c>
      <c r="H152" s="31">
        <f t="shared" si="17"/>
        <v>15487766.350000001</v>
      </c>
      <c r="I152" s="32">
        <f t="shared" si="13"/>
        <v>50</v>
      </c>
      <c r="J152" s="33">
        <f t="shared" si="14"/>
        <v>0.02</v>
      </c>
      <c r="K152" s="31">
        <f t="shared" si="15"/>
        <v>309755.32700000005</v>
      </c>
      <c r="L152" s="30">
        <v>298492.68999999994</v>
      </c>
      <c r="M152" s="31">
        <f t="shared" si="18"/>
        <v>11262.637000000104</v>
      </c>
      <c r="N152" s="34"/>
      <c r="O152" s="35"/>
      <c r="P152" s="35"/>
      <c r="Q152" s="35"/>
      <c r="R152" s="35"/>
      <c r="S152" s="35"/>
      <c r="T152" s="35"/>
      <c r="U152" s="35"/>
      <c r="V152" s="35"/>
      <c r="W152" s="35"/>
      <c r="X152" s="35"/>
      <c r="Y152" s="35"/>
      <c r="Z152" s="35"/>
    </row>
    <row r="153" spans="2:26" x14ac:dyDescent="0.2">
      <c r="B153" s="27" t="s">
        <v>34</v>
      </c>
      <c r="C153" s="28" t="s">
        <v>35</v>
      </c>
      <c r="D153" s="29">
        <v>2699680.61</v>
      </c>
      <c r="E153" s="30">
        <v>0</v>
      </c>
      <c r="F153" s="31">
        <f t="shared" si="16"/>
        <v>2699680.61</v>
      </c>
      <c r="G153" s="30">
        <v>649433.98</v>
      </c>
      <c r="H153" s="31">
        <f t="shared" si="17"/>
        <v>3024397.5999999996</v>
      </c>
      <c r="I153" s="32">
        <f t="shared" si="13"/>
        <v>40</v>
      </c>
      <c r="J153" s="33">
        <f t="shared" si="14"/>
        <v>2.5000000000000001E-2</v>
      </c>
      <c r="K153" s="31">
        <f t="shared" si="15"/>
        <v>75609.939999999988</v>
      </c>
      <c r="L153" s="30">
        <v>70377.689999999944</v>
      </c>
      <c r="M153" s="31">
        <f t="shared" si="18"/>
        <v>5232.2500000000437</v>
      </c>
      <c r="N153" s="34"/>
      <c r="O153" s="35"/>
      <c r="P153" s="35"/>
      <c r="Q153" s="35"/>
      <c r="R153" s="35"/>
      <c r="S153" s="35"/>
      <c r="T153" s="35"/>
      <c r="U153" s="35"/>
      <c r="V153" s="35"/>
      <c r="W153" s="35"/>
      <c r="X153" s="35"/>
      <c r="Y153" s="35"/>
      <c r="Z153" s="35"/>
    </row>
    <row r="154" spans="2:26" x14ac:dyDescent="0.2">
      <c r="B154" s="27">
        <v>1825</v>
      </c>
      <c r="C154" s="28" t="s">
        <v>36</v>
      </c>
      <c r="D154" s="29">
        <v>0</v>
      </c>
      <c r="E154" s="30">
        <v>0</v>
      </c>
      <c r="F154" s="31">
        <f t="shared" si="16"/>
        <v>0</v>
      </c>
      <c r="G154" s="30">
        <v>0</v>
      </c>
      <c r="H154" s="31">
        <f t="shared" si="17"/>
        <v>0</v>
      </c>
      <c r="I154" s="32">
        <f t="shared" si="13"/>
        <v>0</v>
      </c>
      <c r="J154" s="33" t="str">
        <f t="shared" si="14"/>
        <v/>
      </c>
      <c r="K154" s="31">
        <f t="shared" si="15"/>
        <v>0</v>
      </c>
      <c r="L154" s="30">
        <v>0</v>
      </c>
      <c r="M154" s="31">
        <f t="shared" si="18"/>
        <v>0</v>
      </c>
      <c r="N154" s="34"/>
      <c r="O154" s="35"/>
      <c r="P154" s="35"/>
      <c r="Q154" s="35"/>
      <c r="R154" s="35"/>
      <c r="S154" s="35"/>
      <c r="T154" s="35"/>
      <c r="U154" s="35"/>
      <c r="V154" s="35"/>
      <c r="W154" s="35"/>
      <c r="X154" s="35"/>
      <c r="Y154" s="35"/>
      <c r="Z154" s="35"/>
    </row>
    <row r="155" spans="2:26" x14ac:dyDescent="0.2">
      <c r="B155" s="27">
        <v>1830</v>
      </c>
      <c r="C155" s="28" t="s">
        <v>37</v>
      </c>
      <c r="D155" s="29">
        <v>32181930.510000009</v>
      </c>
      <c r="E155" s="30">
        <v>0</v>
      </c>
      <c r="F155" s="31">
        <f t="shared" si="16"/>
        <v>32181930.510000009</v>
      </c>
      <c r="G155" s="30">
        <v>1713378.8900000004</v>
      </c>
      <c r="H155" s="31">
        <f t="shared" si="17"/>
        <v>33038619.955000009</v>
      </c>
      <c r="I155" s="32">
        <f t="shared" si="13"/>
        <v>45</v>
      </c>
      <c r="J155" s="33">
        <f t="shared" si="14"/>
        <v>2.2222222222222223E-2</v>
      </c>
      <c r="K155" s="31">
        <f t="shared" si="15"/>
        <v>734191.55455555581</v>
      </c>
      <c r="L155" s="30">
        <v>572349.1799999997</v>
      </c>
      <c r="M155" s="31">
        <f t="shared" si="18"/>
        <v>161842.3745555561</v>
      </c>
      <c r="N155" s="34"/>
      <c r="O155" s="35"/>
      <c r="P155" s="35"/>
      <c r="Q155" s="35"/>
      <c r="R155" s="35"/>
      <c r="S155" s="35"/>
      <c r="T155" s="35"/>
      <c r="U155" s="35"/>
      <c r="V155" s="35"/>
      <c r="W155" s="35"/>
      <c r="X155" s="35"/>
      <c r="Y155" s="35"/>
      <c r="Z155" s="35"/>
    </row>
    <row r="156" spans="2:26" x14ac:dyDescent="0.2">
      <c r="B156" s="27">
        <v>1835</v>
      </c>
      <c r="C156" s="28" t="s">
        <v>38</v>
      </c>
      <c r="D156" s="29">
        <v>42641073.789999999</v>
      </c>
      <c r="E156" s="30">
        <v>0</v>
      </c>
      <c r="F156" s="31">
        <f t="shared" si="16"/>
        <v>42641073.789999999</v>
      </c>
      <c r="G156" s="30">
        <v>3726959.8899999973</v>
      </c>
      <c r="H156" s="31">
        <f t="shared" si="17"/>
        <v>44504553.734999999</v>
      </c>
      <c r="I156" s="32">
        <f t="shared" si="13"/>
        <v>45</v>
      </c>
      <c r="J156" s="33">
        <f t="shared" si="14"/>
        <v>2.2222222222222223E-2</v>
      </c>
      <c r="K156" s="31">
        <f t="shared" si="15"/>
        <v>988990.08299999998</v>
      </c>
      <c r="L156" s="30">
        <v>876877.20000000147</v>
      </c>
      <c r="M156" s="31">
        <f t="shared" si="18"/>
        <v>112112.88299999852</v>
      </c>
      <c r="N156" s="34"/>
      <c r="O156" s="35"/>
      <c r="P156" s="35"/>
      <c r="Q156" s="35"/>
      <c r="R156" s="35"/>
      <c r="S156" s="35"/>
      <c r="T156" s="35"/>
      <c r="U156" s="35"/>
      <c r="V156" s="35"/>
      <c r="W156" s="35"/>
      <c r="X156" s="35"/>
      <c r="Y156" s="35"/>
      <c r="Z156" s="35"/>
    </row>
    <row r="157" spans="2:26" x14ac:dyDescent="0.2">
      <c r="B157" s="27">
        <v>1840</v>
      </c>
      <c r="C157" s="28" t="s">
        <v>39</v>
      </c>
      <c r="D157" s="29">
        <v>1223556.28</v>
      </c>
      <c r="E157" s="30">
        <v>32670.9</v>
      </c>
      <c r="F157" s="31">
        <f t="shared" si="16"/>
        <v>1190885.3800000001</v>
      </c>
      <c r="G157" s="30">
        <v>815238.21</v>
      </c>
      <c r="H157" s="31">
        <f t="shared" si="17"/>
        <v>1598504.4850000001</v>
      </c>
      <c r="I157" s="32">
        <f t="shared" si="13"/>
        <v>50</v>
      </c>
      <c r="J157" s="33">
        <f t="shared" si="14"/>
        <v>0.02</v>
      </c>
      <c r="K157" s="31">
        <f t="shared" si="15"/>
        <v>31970.0897</v>
      </c>
      <c r="L157" s="30">
        <v>25530.780000000064</v>
      </c>
      <c r="M157" s="31">
        <f t="shared" si="18"/>
        <v>6439.3096999999361</v>
      </c>
      <c r="N157" s="34"/>
      <c r="O157" s="35"/>
      <c r="P157" s="35"/>
      <c r="Q157" s="35"/>
      <c r="R157" s="35"/>
      <c r="S157" s="35"/>
      <c r="T157" s="35"/>
      <c r="U157" s="35"/>
      <c r="V157" s="35"/>
      <c r="W157" s="35"/>
      <c r="X157" s="35"/>
      <c r="Y157" s="35"/>
      <c r="Z157" s="35"/>
    </row>
    <row r="158" spans="2:26" x14ac:dyDescent="0.2">
      <c r="B158" s="27">
        <v>1845</v>
      </c>
      <c r="C158" s="28" t="s">
        <v>40</v>
      </c>
      <c r="D158" s="29">
        <v>11313178.77</v>
      </c>
      <c r="E158" s="30">
        <v>78286.14</v>
      </c>
      <c r="F158" s="31">
        <f t="shared" si="16"/>
        <v>11234892.629999999</v>
      </c>
      <c r="G158" s="30">
        <v>1051178.5500000007</v>
      </c>
      <c r="H158" s="31">
        <f t="shared" si="17"/>
        <v>11760481.904999999</v>
      </c>
      <c r="I158" s="32">
        <f t="shared" si="13"/>
        <v>40</v>
      </c>
      <c r="J158" s="33">
        <f t="shared" si="14"/>
        <v>2.5000000000000001E-2</v>
      </c>
      <c r="K158" s="31">
        <f t="shared" si="15"/>
        <v>294012.04762500001</v>
      </c>
      <c r="L158" s="30">
        <v>284151.27000000037</v>
      </c>
      <c r="M158" s="31">
        <f t="shared" si="18"/>
        <v>9860.7776249996386</v>
      </c>
      <c r="N158" s="34"/>
      <c r="O158" s="35"/>
      <c r="P158" s="35"/>
      <c r="Q158" s="35"/>
      <c r="R158" s="35"/>
      <c r="S158" s="35"/>
      <c r="T158" s="35"/>
      <c r="U158" s="35"/>
      <c r="V158" s="35"/>
      <c r="W158" s="35"/>
      <c r="X158" s="35"/>
      <c r="Y158" s="35"/>
      <c r="Z158" s="35"/>
    </row>
    <row r="159" spans="2:26" x14ac:dyDescent="0.2">
      <c r="B159" s="27">
        <v>1850</v>
      </c>
      <c r="C159" s="28" t="s">
        <v>41</v>
      </c>
      <c r="D159" s="29">
        <v>17428133.150000002</v>
      </c>
      <c r="E159" s="30">
        <v>0</v>
      </c>
      <c r="F159" s="31">
        <f t="shared" si="16"/>
        <v>17428133.150000002</v>
      </c>
      <c r="G159" s="30">
        <v>1300891.9099999992</v>
      </c>
      <c r="H159" s="31">
        <f t="shared" si="17"/>
        <v>18078579.105</v>
      </c>
      <c r="I159" s="32">
        <f t="shared" si="13"/>
        <v>40</v>
      </c>
      <c r="J159" s="33">
        <f t="shared" si="14"/>
        <v>2.5000000000000001E-2</v>
      </c>
      <c r="K159" s="31">
        <f t="shared" si="15"/>
        <v>451964.477625</v>
      </c>
      <c r="L159" s="30">
        <v>389448.87999999989</v>
      </c>
      <c r="M159" s="31">
        <f t="shared" si="18"/>
        <v>62515.597625000111</v>
      </c>
      <c r="N159" s="34"/>
      <c r="O159" s="35"/>
      <c r="P159" s="35"/>
      <c r="Q159" s="35"/>
      <c r="R159" s="35"/>
      <c r="S159" s="35"/>
      <c r="T159" s="35"/>
      <c r="U159" s="35"/>
      <c r="V159" s="35"/>
      <c r="W159" s="35"/>
      <c r="X159" s="35"/>
      <c r="Y159" s="35"/>
      <c r="Z159" s="35"/>
    </row>
    <row r="160" spans="2:26" x14ac:dyDescent="0.2">
      <c r="B160" s="27">
        <v>1855</v>
      </c>
      <c r="C160" s="28" t="s">
        <v>42</v>
      </c>
      <c r="D160" s="29">
        <v>13413783.779999999</v>
      </c>
      <c r="E160" s="30">
        <v>0</v>
      </c>
      <c r="F160" s="31">
        <f t="shared" si="16"/>
        <v>13413783.779999999</v>
      </c>
      <c r="G160" s="30">
        <v>886183.19000000018</v>
      </c>
      <c r="H160" s="31">
        <f t="shared" si="17"/>
        <v>13856875.375</v>
      </c>
      <c r="I160" s="32">
        <f t="shared" si="13"/>
        <v>40</v>
      </c>
      <c r="J160" s="33">
        <f t="shared" si="14"/>
        <v>2.5000000000000001E-2</v>
      </c>
      <c r="K160" s="31">
        <f t="shared" si="15"/>
        <v>346421.88437500002</v>
      </c>
      <c r="L160" s="30">
        <v>318128.35000000009</v>
      </c>
      <c r="M160" s="31">
        <f t="shared" si="18"/>
        <v>28293.53437499993</v>
      </c>
      <c r="N160" s="34"/>
      <c r="O160" s="35"/>
      <c r="P160" s="35"/>
      <c r="Q160" s="35"/>
      <c r="R160" s="35"/>
      <c r="S160" s="35"/>
      <c r="T160" s="35"/>
      <c r="U160" s="35"/>
      <c r="V160" s="35"/>
      <c r="W160" s="35"/>
      <c r="X160" s="35"/>
      <c r="Y160" s="35"/>
      <c r="Z160" s="35"/>
    </row>
    <row r="161" spans="2:26" x14ac:dyDescent="0.2">
      <c r="B161" s="27">
        <v>1860</v>
      </c>
      <c r="C161" s="28" t="s">
        <v>43</v>
      </c>
      <c r="D161" s="29">
        <v>707607.51999999885</v>
      </c>
      <c r="E161" s="30">
        <v>0</v>
      </c>
      <c r="F161" s="31">
        <f t="shared" si="16"/>
        <v>707607.51999999885</v>
      </c>
      <c r="G161" s="30">
        <v>324.00000000050568</v>
      </c>
      <c r="H161" s="31">
        <f t="shared" si="17"/>
        <v>707769.51999999909</v>
      </c>
      <c r="I161" s="32">
        <f t="shared" si="13"/>
        <v>30</v>
      </c>
      <c r="J161" s="33">
        <f t="shared" si="14"/>
        <v>3.3333333333333333E-2</v>
      </c>
      <c r="K161" s="31">
        <f t="shared" si="15"/>
        <v>23592.317333333303</v>
      </c>
      <c r="L161" s="30">
        <v>21506.129999999815</v>
      </c>
      <c r="M161" s="31">
        <f t="shared" si="18"/>
        <v>2086.1873333334879</v>
      </c>
      <c r="N161" s="34"/>
      <c r="O161" s="35"/>
      <c r="P161" s="35"/>
      <c r="Q161" s="35"/>
      <c r="R161" s="35"/>
      <c r="S161" s="35"/>
      <c r="T161" s="35"/>
      <c r="U161" s="35"/>
      <c r="V161" s="35"/>
      <c r="W161" s="35"/>
      <c r="X161" s="35"/>
      <c r="Y161" s="35"/>
      <c r="Z161" s="35"/>
    </row>
    <row r="162" spans="2:26" x14ac:dyDescent="0.2">
      <c r="B162" s="27" t="s">
        <v>44</v>
      </c>
      <c r="C162" s="28" t="s">
        <v>45</v>
      </c>
      <c r="D162" s="29">
        <v>5853290.0700000003</v>
      </c>
      <c r="E162" s="30">
        <v>0</v>
      </c>
      <c r="F162" s="31">
        <f t="shared" si="16"/>
        <v>5853290.0700000003</v>
      </c>
      <c r="G162" s="30">
        <v>152291.24999999936</v>
      </c>
      <c r="H162" s="31">
        <f t="shared" si="17"/>
        <v>5929435.6950000003</v>
      </c>
      <c r="I162" s="32">
        <f t="shared" si="13"/>
        <v>15</v>
      </c>
      <c r="J162" s="33">
        <f t="shared" si="14"/>
        <v>6.6666666666666666E-2</v>
      </c>
      <c r="K162" s="31">
        <f t="shared" si="15"/>
        <v>395295.71300000005</v>
      </c>
      <c r="L162" s="30">
        <v>434478.71000000008</v>
      </c>
      <c r="M162" s="31">
        <f t="shared" si="18"/>
        <v>-39182.997000000032</v>
      </c>
      <c r="N162" s="34"/>
      <c r="O162" s="35"/>
      <c r="P162" s="35"/>
      <c r="Q162" s="35"/>
      <c r="R162" s="35"/>
      <c r="S162" s="35"/>
      <c r="T162" s="35"/>
      <c r="U162" s="35"/>
      <c r="V162" s="35"/>
      <c r="W162" s="35"/>
      <c r="X162" s="35"/>
      <c r="Y162" s="35"/>
      <c r="Z162" s="35"/>
    </row>
    <row r="163" spans="2:26" x14ac:dyDescent="0.2">
      <c r="B163" s="27" t="s">
        <v>46</v>
      </c>
      <c r="C163" s="28" t="s">
        <v>47</v>
      </c>
      <c r="D163" s="29">
        <v>778017.37</v>
      </c>
      <c r="E163" s="30">
        <v>0</v>
      </c>
      <c r="F163" s="31">
        <f t="shared" si="16"/>
        <v>778017.37</v>
      </c>
      <c r="G163" s="30">
        <v>224808.54000000004</v>
      </c>
      <c r="H163" s="31">
        <f t="shared" si="17"/>
        <v>890421.64</v>
      </c>
      <c r="I163" s="32">
        <f t="shared" si="13"/>
        <v>30</v>
      </c>
      <c r="J163" s="33">
        <f t="shared" si="14"/>
        <v>3.3333333333333333E-2</v>
      </c>
      <c r="K163" s="31">
        <f t="shared" si="15"/>
        <v>29680.721333333335</v>
      </c>
      <c r="L163" s="30">
        <v>23582.819999999985</v>
      </c>
      <c r="M163" s="31">
        <f t="shared" si="18"/>
        <v>6097.9013333333496</v>
      </c>
      <c r="N163" s="34"/>
      <c r="O163" s="35"/>
      <c r="P163" s="35"/>
      <c r="Q163" s="35"/>
      <c r="R163" s="35"/>
      <c r="S163" s="35"/>
      <c r="T163" s="35"/>
      <c r="U163" s="35"/>
      <c r="V163" s="35"/>
      <c r="W163" s="35"/>
      <c r="X163" s="35"/>
      <c r="Y163" s="35"/>
      <c r="Z163" s="35"/>
    </row>
    <row r="164" spans="2:26" x14ac:dyDescent="0.2">
      <c r="B164" s="27">
        <v>1865</v>
      </c>
      <c r="C164" s="28" t="s">
        <v>48</v>
      </c>
      <c r="D164" s="29">
        <v>134426.32999999999</v>
      </c>
      <c r="E164" s="30">
        <v>0</v>
      </c>
      <c r="F164" s="31">
        <f t="shared" si="16"/>
        <v>134426.32999999999</v>
      </c>
      <c r="G164" s="30">
        <v>0</v>
      </c>
      <c r="H164" s="31">
        <f t="shared" si="17"/>
        <v>134426.32999999999</v>
      </c>
      <c r="I164" s="32">
        <f t="shared" si="13"/>
        <v>10</v>
      </c>
      <c r="J164" s="33">
        <f t="shared" si="14"/>
        <v>0.1</v>
      </c>
      <c r="K164" s="31">
        <f t="shared" si="15"/>
        <v>13442.632999999998</v>
      </c>
      <c r="L164" s="30">
        <v>13393.8</v>
      </c>
      <c r="M164" s="31">
        <f t="shared" si="18"/>
        <v>48.832999999998719</v>
      </c>
      <c r="N164" s="34"/>
      <c r="O164" s="35"/>
      <c r="P164" s="35"/>
      <c r="Q164" s="35"/>
      <c r="R164" s="35"/>
      <c r="S164" s="35"/>
      <c r="T164" s="35"/>
      <c r="U164" s="35"/>
      <c r="V164" s="35"/>
      <c r="W164" s="35"/>
      <c r="X164" s="35"/>
      <c r="Y164" s="35"/>
      <c r="Z164" s="35"/>
    </row>
    <row r="165" spans="2:26" x14ac:dyDescent="0.2">
      <c r="B165" s="27">
        <v>1905</v>
      </c>
      <c r="C165" s="28" t="s">
        <v>29</v>
      </c>
      <c r="D165" s="29">
        <v>0</v>
      </c>
      <c r="E165" s="30">
        <v>0</v>
      </c>
      <c r="F165" s="31">
        <f t="shared" si="16"/>
        <v>0</v>
      </c>
      <c r="G165" s="30">
        <v>0</v>
      </c>
      <c r="H165" s="31">
        <f t="shared" si="17"/>
        <v>0</v>
      </c>
      <c r="I165" s="32">
        <f t="shared" si="13"/>
        <v>0</v>
      </c>
      <c r="J165" s="33" t="str">
        <f t="shared" si="14"/>
        <v/>
      </c>
      <c r="K165" s="31">
        <f t="shared" si="15"/>
        <v>0</v>
      </c>
      <c r="L165" s="30">
        <v>0</v>
      </c>
      <c r="M165" s="31">
        <f t="shared" si="18"/>
        <v>0</v>
      </c>
      <c r="N165" s="34"/>
      <c r="O165" s="35"/>
      <c r="P165" s="35"/>
      <c r="Q165" s="35"/>
      <c r="R165" s="35"/>
      <c r="S165" s="35"/>
      <c r="T165" s="35"/>
      <c r="U165" s="35"/>
      <c r="V165" s="35"/>
      <c r="W165" s="35"/>
      <c r="X165" s="35"/>
      <c r="Y165" s="35"/>
      <c r="Z165" s="35"/>
    </row>
    <row r="166" spans="2:26" x14ac:dyDescent="0.2">
      <c r="B166" s="27">
        <v>1908</v>
      </c>
      <c r="C166" s="28" t="s">
        <v>49</v>
      </c>
      <c r="D166" s="29">
        <v>983166.71</v>
      </c>
      <c r="E166" s="30">
        <v>0</v>
      </c>
      <c r="F166" s="31">
        <f t="shared" si="16"/>
        <v>983166.71</v>
      </c>
      <c r="G166" s="30">
        <v>0</v>
      </c>
      <c r="H166" s="31">
        <f t="shared" si="17"/>
        <v>983166.71</v>
      </c>
      <c r="I166" s="32">
        <f t="shared" si="13"/>
        <v>50</v>
      </c>
      <c r="J166" s="33">
        <f t="shared" si="14"/>
        <v>0.02</v>
      </c>
      <c r="K166" s="31">
        <f t="shared" si="15"/>
        <v>19663.334199999998</v>
      </c>
      <c r="L166" s="30">
        <v>19679.839999999997</v>
      </c>
      <c r="M166" s="31">
        <f t="shared" si="18"/>
        <v>-16.505799999998999</v>
      </c>
      <c r="N166" s="34"/>
      <c r="O166" s="35"/>
      <c r="P166" s="35"/>
      <c r="Q166" s="35"/>
      <c r="R166" s="35"/>
      <c r="S166" s="35"/>
      <c r="T166" s="35"/>
      <c r="U166" s="35"/>
      <c r="V166" s="35"/>
      <c r="W166" s="35"/>
      <c r="X166" s="35"/>
      <c r="Y166" s="35"/>
      <c r="Z166" s="35"/>
    </row>
    <row r="167" spans="2:26" x14ac:dyDescent="0.2">
      <c r="B167" s="27" t="s">
        <v>50</v>
      </c>
      <c r="C167" s="28" t="s">
        <v>51</v>
      </c>
      <c r="D167" s="29">
        <v>0</v>
      </c>
      <c r="E167" s="30">
        <v>0</v>
      </c>
      <c r="F167" s="31">
        <f t="shared" si="16"/>
        <v>0</v>
      </c>
      <c r="G167" s="30">
        <v>21722</v>
      </c>
      <c r="H167" s="31">
        <f t="shared" si="17"/>
        <v>10861</v>
      </c>
      <c r="I167" s="32">
        <f t="shared" si="13"/>
        <v>25</v>
      </c>
      <c r="J167" s="33">
        <f t="shared" si="14"/>
        <v>0.04</v>
      </c>
      <c r="K167" s="31">
        <f t="shared" si="15"/>
        <v>434.44</v>
      </c>
      <c r="L167" s="30">
        <v>0</v>
      </c>
      <c r="M167" s="31">
        <f t="shared" si="18"/>
        <v>434.44</v>
      </c>
      <c r="N167" s="34"/>
      <c r="O167" s="35"/>
      <c r="P167" s="35"/>
      <c r="Q167" s="35"/>
      <c r="R167" s="35"/>
      <c r="S167" s="35"/>
      <c r="T167" s="35"/>
      <c r="U167" s="35"/>
      <c r="V167" s="35"/>
      <c r="W167" s="35"/>
      <c r="X167" s="35"/>
      <c r="Y167" s="35"/>
      <c r="Z167" s="35"/>
    </row>
    <row r="168" spans="2:26" x14ac:dyDescent="0.2">
      <c r="B168" s="27">
        <v>1910</v>
      </c>
      <c r="C168" s="28" t="s">
        <v>31</v>
      </c>
      <c r="D168" s="29">
        <v>1351045.09</v>
      </c>
      <c r="E168" s="30">
        <v>0</v>
      </c>
      <c r="F168" s="31">
        <f t="shared" si="16"/>
        <v>1351045.09</v>
      </c>
      <c r="G168" s="30">
        <v>20622.799999999814</v>
      </c>
      <c r="H168" s="31">
        <f t="shared" si="17"/>
        <v>1361356.49</v>
      </c>
      <c r="I168" s="32">
        <f t="shared" si="13"/>
        <v>5</v>
      </c>
      <c r="J168" s="33">
        <f t="shared" si="14"/>
        <v>0.2</v>
      </c>
      <c r="K168" s="31">
        <f t="shared" si="15"/>
        <v>272271.29800000001</v>
      </c>
      <c r="L168" s="30">
        <v>116255.91000000003</v>
      </c>
      <c r="M168" s="31">
        <f t="shared" si="18"/>
        <v>156015.38799999998</v>
      </c>
      <c r="N168" s="34"/>
      <c r="O168" s="35"/>
      <c r="P168" s="35"/>
      <c r="Q168" s="35"/>
      <c r="R168" s="35"/>
      <c r="S168" s="35"/>
      <c r="T168" s="35"/>
      <c r="U168" s="35"/>
      <c r="V168" s="35"/>
      <c r="W168" s="35"/>
      <c r="X168" s="35"/>
      <c r="Y168" s="35"/>
      <c r="Z168" s="35"/>
    </row>
    <row r="169" spans="2:26" x14ac:dyDescent="0.2">
      <c r="B169" s="27">
        <v>1915</v>
      </c>
      <c r="C169" s="28" t="s">
        <v>52</v>
      </c>
      <c r="D169" s="29">
        <v>1622286.1700000002</v>
      </c>
      <c r="E169" s="30">
        <v>0</v>
      </c>
      <c r="F169" s="31">
        <f t="shared" si="16"/>
        <v>1622286.1700000002</v>
      </c>
      <c r="G169" s="30">
        <v>9534.7899999999063</v>
      </c>
      <c r="H169" s="31">
        <f t="shared" si="17"/>
        <v>1627053.5650000002</v>
      </c>
      <c r="I169" s="32">
        <f t="shared" si="13"/>
        <v>10</v>
      </c>
      <c r="J169" s="33">
        <f t="shared" si="14"/>
        <v>0.1</v>
      </c>
      <c r="K169" s="31">
        <f t="shared" si="15"/>
        <v>162705.35650000002</v>
      </c>
      <c r="L169" s="30">
        <v>31589.08</v>
      </c>
      <c r="M169" s="31">
        <f t="shared" si="18"/>
        <v>131116.27650000004</v>
      </c>
      <c r="N169" s="34"/>
      <c r="O169" s="35"/>
      <c r="P169" s="35"/>
      <c r="Q169" s="35"/>
      <c r="R169" s="35"/>
      <c r="S169" s="35"/>
      <c r="T169" s="35"/>
      <c r="U169" s="35"/>
      <c r="V169" s="35"/>
      <c r="W169" s="35"/>
      <c r="X169" s="35"/>
      <c r="Y169" s="35"/>
      <c r="Z169" s="35"/>
    </row>
    <row r="170" spans="2:26" x14ac:dyDescent="0.2">
      <c r="B170" s="27" t="s">
        <v>53</v>
      </c>
      <c r="C170" s="28" t="s">
        <v>54</v>
      </c>
      <c r="D170" s="29">
        <v>0</v>
      </c>
      <c r="E170" s="30">
        <v>0</v>
      </c>
      <c r="F170" s="31">
        <f t="shared" si="16"/>
        <v>0</v>
      </c>
      <c r="G170" s="30">
        <v>0</v>
      </c>
      <c r="H170" s="31">
        <f t="shared" si="17"/>
        <v>0</v>
      </c>
      <c r="I170" s="32">
        <f t="shared" si="13"/>
        <v>0</v>
      </c>
      <c r="J170" s="33" t="str">
        <f t="shared" si="14"/>
        <v/>
      </c>
      <c r="K170" s="31">
        <f t="shared" si="15"/>
        <v>0</v>
      </c>
      <c r="L170" s="30">
        <v>0</v>
      </c>
      <c r="M170" s="31">
        <f t="shared" si="18"/>
        <v>0</v>
      </c>
      <c r="N170" s="34"/>
      <c r="O170" s="35"/>
      <c r="P170" s="35"/>
      <c r="Q170" s="35"/>
      <c r="R170" s="35"/>
      <c r="S170" s="35"/>
      <c r="T170" s="35"/>
      <c r="U170" s="35"/>
      <c r="V170" s="35"/>
      <c r="W170" s="35"/>
      <c r="X170" s="35"/>
      <c r="Y170" s="35"/>
      <c r="Z170" s="35"/>
    </row>
    <row r="171" spans="2:26" x14ac:dyDescent="0.2">
      <c r="B171" s="27">
        <v>1920</v>
      </c>
      <c r="C171" s="28" t="s">
        <v>55</v>
      </c>
      <c r="D171" s="29">
        <v>2461509.0699999998</v>
      </c>
      <c r="E171" s="30">
        <v>0</v>
      </c>
      <c r="F171" s="31">
        <f t="shared" si="16"/>
        <v>2461509.0699999998</v>
      </c>
      <c r="G171" s="30">
        <v>253663.06000000006</v>
      </c>
      <c r="H171" s="31">
        <f t="shared" si="17"/>
        <v>2588340.5999999996</v>
      </c>
      <c r="I171" s="32">
        <f t="shared" si="13"/>
        <v>5</v>
      </c>
      <c r="J171" s="33">
        <f t="shared" si="14"/>
        <v>0.2</v>
      </c>
      <c r="K171" s="31">
        <f t="shared" si="15"/>
        <v>517668.11999999994</v>
      </c>
      <c r="L171" s="30">
        <v>315995.90000000014</v>
      </c>
      <c r="M171" s="31">
        <f t="shared" si="18"/>
        <v>201672.2199999998</v>
      </c>
      <c r="N171" s="34"/>
      <c r="O171" s="35"/>
      <c r="P171" s="35"/>
      <c r="Q171" s="35"/>
      <c r="R171" s="35"/>
      <c r="S171" s="35"/>
      <c r="T171" s="35"/>
      <c r="U171" s="35"/>
      <c r="V171" s="35"/>
      <c r="W171" s="35"/>
      <c r="X171" s="35"/>
      <c r="Y171" s="35"/>
      <c r="Z171" s="35"/>
    </row>
    <row r="172" spans="2:26" x14ac:dyDescent="0.2">
      <c r="B172" s="27" t="s">
        <v>56</v>
      </c>
      <c r="C172" s="28" t="s">
        <v>57</v>
      </c>
      <c r="D172" s="29">
        <v>0</v>
      </c>
      <c r="E172" s="30">
        <v>0</v>
      </c>
      <c r="F172" s="31">
        <f t="shared" si="16"/>
        <v>0</v>
      </c>
      <c r="G172" s="30">
        <v>0</v>
      </c>
      <c r="H172" s="31">
        <f t="shared" si="17"/>
        <v>0</v>
      </c>
      <c r="I172" s="32">
        <f t="shared" si="13"/>
        <v>0</v>
      </c>
      <c r="J172" s="33" t="str">
        <f t="shared" si="14"/>
        <v/>
      </c>
      <c r="K172" s="31">
        <f t="shared" si="15"/>
        <v>0</v>
      </c>
      <c r="L172" s="30">
        <v>0</v>
      </c>
      <c r="M172" s="31">
        <f t="shared" si="18"/>
        <v>0</v>
      </c>
      <c r="N172" s="34"/>
      <c r="O172" s="35"/>
      <c r="P172" s="35"/>
      <c r="Q172" s="35"/>
      <c r="R172" s="35"/>
      <c r="S172" s="35"/>
      <c r="T172" s="35"/>
      <c r="U172" s="35"/>
      <c r="V172" s="35"/>
      <c r="W172" s="35"/>
      <c r="X172" s="35"/>
      <c r="Y172" s="35"/>
      <c r="Z172" s="35"/>
    </row>
    <row r="173" spans="2:26" x14ac:dyDescent="0.2">
      <c r="B173" s="27" t="s">
        <v>58</v>
      </c>
      <c r="C173" s="28" t="s">
        <v>59</v>
      </c>
      <c r="D173" s="29">
        <v>0</v>
      </c>
      <c r="E173" s="30">
        <v>0</v>
      </c>
      <c r="F173" s="31">
        <f t="shared" si="16"/>
        <v>0</v>
      </c>
      <c r="G173" s="30">
        <v>0</v>
      </c>
      <c r="H173" s="31">
        <f t="shared" si="17"/>
        <v>0</v>
      </c>
      <c r="I173" s="32">
        <f t="shared" si="13"/>
        <v>0</v>
      </c>
      <c r="J173" s="33" t="str">
        <f t="shared" si="14"/>
        <v/>
      </c>
      <c r="K173" s="31">
        <f t="shared" si="15"/>
        <v>0</v>
      </c>
      <c r="L173" s="30">
        <v>0</v>
      </c>
      <c r="M173" s="31">
        <f t="shared" si="18"/>
        <v>0</v>
      </c>
      <c r="N173" s="34"/>
      <c r="O173" s="35"/>
      <c r="P173" s="35"/>
      <c r="Q173" s="35"/>
      <c r="R173" s="35"/>
      <c r="S173" s="35"/>
      <c r="T173" s="35"/>
      <c r="U173" s="35"/>
      <c r="V173" s="35"/>
      <c r="W173" s="35"/>
      <c r="X173" s="35"/>
      <c r="Y173" s="35"/>
      <c r="Z173" s="35"/>
    </row>
    <row r="174" spans="2:26" x14ac:dyDescent="0.2">
      <c r="B174" s="27">
        <v>1930</v>
      </c>
      <c r="C174" s="28" t="s">
        <v>60</v>
      </c>
      <c r="D174" s="29">
        <v>688851.73</v>
      </c>
      <c r="E174" s="30">
        <v>0</v>
      </c>
      <c r="F174" s="31">
        <f t="shared" si="16"/>
        <v>688851.73</v>
      </c>
      <c r="G174" s="30">
        <v>123428.99999999964</v>
      </c>
      <c r="H174" s="31">
        <f t="shared" si="17"/>
        <v>750566.22999999975</v>
      </c>
      <c r="I174" s="32">
        <f t="shared" si="13"/>
        <v>5</v>
      </c>
      <c r="J174" s="33">
        <f t="shared" si="14"/>
        <v>0.2</v>
      </c>
      <c r="K174" s="31">
        <f t="shared" si="15"/>
        <v>150113.24599999996</v>
      </c>
      <c r="L174" s="30">
        <v>68494.18000000027</v>
      </c>
      <c r="M174" s="31">
        <f t="shared" si="18"/>
        <v>81619.065999999686</v>
      </c>
      <c r="N174" s="34"/>
      <c r="O174" s="35"/>
      <c r="P174" s="35"/>
      <c r="Q174" s="35"/>
      <c r="R174" s="35"/>
      <c r="S174" s="35"/>
      <c r="T174" s="35"/>
      <c r="U174" s="35"/>
      <c r="V174" s="35"/>
      <c r="W174" s="35"/>
      <c r="X174" s="35"/>
      <c r="Y174" s="35"/>
      <c r="Z174" s="35"/>
    </row>
    <row r="175" spans="2:26" x14ac:dyDescent="0.2">
      <c r="B175" s="27" t="s">
        <v>61</v>
      </c>
      <c r="C175" s="28" t="s">
        <v>62</v>
      </c>
      <c r="D175" s="29">
        <v>4223131.88</v>
      </c>
      <c r="E175" s="30">
        <v>0</v>
      </c>
      <c r="F175" s="31">
        <f t="shared" si="16"/>
        <v>4223131.88</v>
      </c>
      <c r="G175" s="30">
        <v>446777.32000000036</v>
      </c>
      <c r="H175" s="31">
        <f t="shared" si="17"/>
        <v>4446520.54</v>
      </c>
      <c r="I175" s="32">
        <f t="shared" si="13"/>
        <v>10</v>
      </c>
      <c r="J175" s="33">
        <f t="shared" si="14"/>
        <v>0.1</v>
      </c>
      <c r="K175" s="31">
        <f t="shared" si="15"/>
        <v>444652.054</v>
      </c>
      <c r="L175" s="30">
        <v>247994.43999999989</v>
      </c>
      <c r="M175" s="31">
        <f t="shared" si="18"/>
        <v>196657.61400000012</v>
      </c>
      <c r="N175" s="34"/>
      <c r="O175" s="35"/>
      <c r="P175" s="35"/>
      <c r="Q175" s="35"/>
      <c r="R175" s="35"/>
      <c r="S175" s="35"/>
      <c r="T175" s="35"/>
      <c r="U175" s="35"/>
      <c r="V175" s="35"/>
      <c r="W175" s="35"/>
      <c r="X175" s="35"/>
      <c r="Y175" s="35"/>
      <c r="Z175" s="35"/>
    </row>
    <row r="176" spans="2:26" x14ac:dyDescent="0.2">
      <c r="B176" s="27">
        <v>1935</v>
      </c>
      <c r="C176" s="28" t="s">
        <v>63</v>
      </c>
      <c r="D176" s="29">
        <v>173575.58</v>
      </c>
      <c r="E176" s="30">
        <v>0</v>
      </c>
      <c r="F176" s="31">
        <f t="shared" si="16"/>
        <v>173575.58</v>
      </c>
      <c r="G176" s="30">
        <v>0</v>
      </c>
      <c r="H176" s="31">
        <f t="shared" si="17"/>
        <v>173575.58</v>
      </c>
      <c r="I176" s="32">
        <f t="shared" si="13"/>
        <v>10</v>
      </c>
      <c r="J176" s="33">
        <f t="shared" si="14"/>
        <v>0.1</v>
      </c>
      <c r="K176" s="31">
        <f t="shared" si="15"/>
        <v>17357.557999999997</v>
      </c>
      <c r="L176" s="30">
        <v>693.75</v>
      </c>
      <c r="M176" s="31">
        <f t="shared" si="18"/>
        <v>16663.807999999997</v>
      </c>
      <c r="N176" s="34"/>
      <c r="O176" s="35"/>
      <c r="P176" s="35"/>
      <c r="Q176" s="35"/>
      <c r="R176" s="35"/>
      <c r="S176" s="35"/>
      <c r="T176" s="35"/>
      <c r="U176" s="35"/>
      <c r="V176" s="35"/>
      <c r="W176" s="35"/>
      <c r="X176" s="35"/>
      <c r="Y176" s="35"/>
      <c r="Z176" s="35"/>
    </row>
    <row r="177" spans="2:26" x14ac:dyDescent="0.2">
      <c r="B177" s="27">
        <v>1940</v>
      </c>
      <c r="C177" s="28" t="s">
        <v>64</v>
      </c>
      <c r="D177" s="29">
        <v>1005545.58</v>
      </c>
      <c r="E177" s="30">
        <v>0</v>
      </c>
      <c r="F177" s="31">
        <f t="shared" si="16"/>
        <v>1005545.58</v>
      </c>
      <c r="G177" s="30">
        <v>26508.160000000003</v>
      </c>
      <c r="H177" s="31">
        <f t="shared" si="17"/>
        <v>1018799.6599999999</v>
      </c>
      <c r="I177" s="32">
        <f t="shared" si="13"/>
        <v>10</v>
      </c>
      <c r="J177" s="33">
        <f t="shared" si="14"/>
        <v>0.1</v>
      </c>
      <c r="K177" s="31">
        <f t="shared" si="15"/>
        <v>101879.96599999999</v>
      </c>
      <c r="L177" s="30">
        <v>33780.429999999971</v>
      </c>
      <c r="M177" s="31">
        <f t="shared" si="18"/>
        <v>68099.536000000022</v>
      </c>
      <c r="N177" s="34"/>
      <c r="O177" s="35"/>
      <c r="P177" s="35"/>
      <c r="Q177" s="35"/>
      <c r="R177" s="35"/>
      <c r="S177" s="35"/>
      <c r="T177" s="35"/>
      <c r="U177" s="35"/>
      <c r="V177" s="35"/>
      <c r="W177" s="35"/>
      <c r="X177" s="35"/>
      <c r="Y177" s="35"/>
      <c r="Z177" s="35"/>
    </row>
    <row r="178" spans="2:26" x14ac:dyDescent="0.2">
      <c r="B178" s="27">
        <v>1945</v>
      </c>
      <c r="C178" s="28" t="s">
        <v>65</v>
      </c>
      <c r="D178" s="29">
        <v>547802.6</v>
      </c>
      <c r="E178" s="30">
        <v>0</v>
      </c>
      <c r="F178" s="31">
        <f t="shared" si="16"/>
        <v>547802.6</v>
      </c>
      <c r="G178" s="30">
        <v>26777.530000000028</v>
      </c>
      <c r="H178" s="31">
        <f t="shared" si="17"/>
        <v>561191.36499999999</v>
      </c>
      <c r="I178" s="32">
        <f t="shared" si="13"/>
        <v>10</v>
      </c>
      <c r="J178" s="33">
        <f t="shared" si="14"/>
        <v>0.1</v>
      </c>
      <c r="K178" s="31">
        <f t="shared" si="15"/>
        <v>56119.136500000001</v>
      </c>
      <c r="L178" s="30">
        <v>8209.839999999982</v>
      </c>
      <c r="M178" s="31">
        <f t="shared" si="18"/>
        <v>47909.296500000019</v>
      </c>
      <c r="N178" s="34"/>
      <c r="O178" s="35"/>
      <c r="P178" s="35"/>
      <c r="Q178" s="35"/>
      <c r="R178" s="35"/>
      <c r="S178" s="35"/>
      <c r="T178" s="35"/>
      <c r="U178" s="35"/>
      <c r="V178" s="35"/>
      <c r="W178" s="35"/>
      <c r="X178" s="35"/>
      <c r="Y178" s="35"/>
      <c r="Z178" s="35"/>
    </row>
    <row r="179" spans="2:26" x14ac:dyDescent="0.2">
      <c r="B179" s="27">
        <v>1950</v>
      </c>
      <c r="C179" s="28" t="s">
        <v>66</v>
      </c>
      <c r="D179" s="29">
        <v>109339.4</v>
      </c>
      <c r="E179" s="30">
        <v>0</v>
      </c>
      <c r="F179" s="31">
        <f t="shared" si="16"/>
        <v>109339.4</v>
      </c>
      <c r="G179" s="30">
        <v>0</v>
      </c>
      <c r="H179" s="31">
        <f t="shared" si="17"/>
        <v>109339.4</v>
      </c>
      <c r="I179" s="32">
        <f t="shared" si="13"/>
        <v>10</v>
      </c>
      <c r="J179" s="33">
        <f t="shared" si="14"/>
        <v>0.1</v>
      </c>
      <c r="K179" s="31">
        <f t="shared" si="15"/>
        <v>10933.939999999999</v>
      </c>
      <c r="L179" s="30">
        <v>1514.1599999999944</v>
      </c>
      <c r="M179" s="31">
        <f t="shared" si="18"/>
        <v>9419.7800000000043</v>
      </c>
      <c r="N179" s="34"/>
      <c r="O179" s="35"/>
      <c r="P179" s="35"/>
      <c r="Q179" s="35"/>
      <c r="R179" s="35"/>
      <c r="S179" s="35"/>
      <c r="T179" s="35"/>
      <c r="U179" s="35"/>
      <c r="V179" s="35"/>
      <c r="W179" s="35"/>
      <c r="X179" s="35"/>
      <c r="Y179" s="35"/>
      <c r="Z179" s="35"/>
    </row>
    <row r="180" spans="2:26" x14ac:dyDescent="0.2">
      <c r="B180" s="27">
        <v>1955</v>
      </c>
      <c r="C180" s="28" t="s">
        <v>67</v>
      </c>
      <c r="D180" s="29">
        <v>1121742.96</v>
      </c>
      <c r="E180" s="30">
        <v>0</v>
      </c>
      <c r="F180" s="31">
        <f t="shared" si="16"/>
        <v>1121742.96</v>
      </c>
      <c r="G180" s="30">
        <v>0</v>
      </c>
      <c r="H180" s="31">
        <f t="shared" si="17"/>
        <v>1121742.96</v>
      </c>
      <c r="I180" s="32">
        <f t="shared" si="13"/>
        <v>10</v>
      </c>
      <c r="J180" s="33">
        <f t="shared" si="14"/>
        <v>0.1</v>
      </c>
      <c r="K180" s="31">
        <f t="shared" si="15"/>
        <v>112174.296</v>
      </c>
      <c r="L180" s="30">
        <v>35037.380000000005</v>
      </c>
      <c r="M180" s="31">
        <f t="shared" si="18"/>
        <v>77136.915999999997</v>
      </c>
      <c r="N180" s="34"/>
      <c r="O180" s="35"/>
      <c r="P180" s="35"/>
      <c r="Q180" s="35"/>
      <c r="R180" s="35"/>
      <c r="S180" s="35"/>
      <c r="T180" s="35"/>
      <c r="U180" s="35"/>
      <c r="V180" s="35"/>
      <c r="W180" s="35"/>
      <c r="X180" s="35"/>
      <c r="Y180" s="35"/>
      <c r="Z180" s="35"/>
    </row>
    <row r="181" spans="2:26" x14ac:dyDescent="0.2">
      <c r="B181" s="27" t="s">
        <v>68</v>
      </c>
      <c r="C181" s="28" t="s">
        <v>69</v>
      </c>
      <c r="D181" s="29">
        <v>3683.08</v>
      </c>
      <c r="E181" s="30">
        <v>0</v>
      </c>
      <c r="F181" s="31">
        <f t="shared" si="16"/>
        <v>3683.08</v>
      </c>
      <c r="G181" s="30">
        <v>117034.34999999999</v>
      </c>
      <c r="H181" s="31">
        <f t="shared" si="17"/>
        <v>62200.254999999997</v>
      </c>
      <c r="I181" s="32">
        <f t="shared" si="13"/>
        <v>5</v>
      </c>
      <c r="J181" s="33">
        <f t="shared" si="14"/>
        <v>0.2</v>
      </c>
      <c r="K181" s="31">
        <f t="shared" si="15"/>
        <v>12440.050999999999</v>
      </c>
      <c r="L181" s="30">
        <v>15135.82</v>
      </c>
      <c r="M181" s="31">
        <f t="shared" si="18"/>
        <v>-2695.7690000000002</v>
      </c>
      <c r="N181" s="34"/>
      <c r="O181" s="35"/>
      <c r="P181" s="35"/>
      <c r="Q181" s="35"/>
      <c r="R181" s="35"/>
      <c r="S181" s="35"/>
      <c r="T181" s="35"/>
      <c r="U181" s="35"/>
      <c r="V181" s="35"/>
      <c r="W181" s="35"/>
      <c r="X181" s="35"/>
      <c r="Y181" s="35"/>
      <c r="Z181" s="35"/>
    </row>
    <row r="182" spans="2:26" x14ac:dyDescent="0.2">
      <c r="B182" s="27" t="s">
        <v>70</v>
      </c>
      <c r="C182" s="28" t="s">
        <v>71</v>
      </c>
      <c r="D182" s="29">
        <v>0</v>
      </c>
      <c r="E182" s="30">
        <v>0</v>
      </c>
      <c r="F182" s="31">
        <f t="shared" si="16"/>
        <v>0</v>
      </c>
      <c r="G182" s="30">
        <v>0</v>
      </c>
      <c r="H182" s="31">
        <f t="shared" si="17"/>
        <v>0</v>
      </c>
      <c r="I182" s="32">
        <f t="shared" si="13"/>
        <v>0</v>
      </c>
      <c r="J182" s="33" t="str">
        <f t="shared" si="14"/>
        <v/>
      </c>
      <c r="K182" s="31">
        <f t="shared" si="15"/>
        <v>0</v>
      </c>
      <c r="L182" s="30">
        <v>0</v>
      </c>
      <c r="M182" s="31">
        <f t="shared" si="18"/>
        <v>0</v>
      </c>
      <c r="N182" s="34"/>
      <c r="O182" s="35"/>
      <c r="P182" s="35"/>
      <c r="Q182" s="35"/>
      <c r="R182" s="35"/>
      <c r="S182" s="35"/>
      <c r="T182" s="35"/>
      <c r="U182" s="35"/>
      <c r="V182" s="35"/>
      <c r="W182" s="35"/>
      <c r="X182" s="35"/>
      <c r="Y182" s="35"/>
      <c r="Z182" s="35"/>
    </row>
    <row r="183" spans="2:26" x14ac:dyDescent="0.2">
      <c r="B183" s="27">
        <v>1960</v>
      </c>
      <c r="C183" s="28" t="s">
        <v>72</v>
      </c>
      <c r="D183" s="29">
        <v>89812.5</v>
      </c>
      <c r="E183" s="30">
        <v>0</v>
      </c>
      <c r="F183" s="31">
        <f t="shared" si="16"/>
        <v>89812.5</v>
      </c>
      <c r="G183" s="30">
        <v>8179.5000000000146</v>
      </c>
      <c r="H183" s="31">
        <f t="shared" si="17"/>
        <v>93902.25</v>
      </c>
      <c r="I183" s="32">
        <f t="shared" si="13"/>
        <v>10</v>
      </c>
      <c r="J183" s="33">
        <f t="shared" si="14"/>
        <v>0.1</v>
      </c>
      <c r="K183" s="31">
        <f t="shared" si="15"/>
        <v>9390.2250000000004</v>
      </c>
      <c r="L183" s="30">
        <v>3093.0700000000033</v>
      </c>
      <c r="M183" s="31">
        <f t="shared" si="18"/>
        <v>6297.154999999997</v>
      </c>
      <c r="N183" s="34"/>
      <c r="O183" s="35"/>
      <c r="P183" s="35"/>
      <c r="Q183" s="35"/>
      <c r="R183" s="35"/>
      <c r="S183" s="35"/>
      <c r="T183" s="35"/>
      <c r="U183" s="35"/>
      <c r="V183" s="35"/>
      <c r="W183" s="35"/>
      <c r="X183" s="35"/>
      <c r="Y183" s="35"/>
      <c r="Z183" s="35"/>
    </row>
    <row r="184" spans="2:26" x14ac:dyDescent="0.2">
      <c r="B184" s="27" t="s">
        <v>73</v>
      </c>
      <c r="C184" s="28" t="s">
        <v>74</v>
      </c>
      <c r="D184" s="29">
        <v>93806.800000000017</v>
      </c>
      <c r="E184" s="30">
        <v>0</v>
      </c>
      <c r="F184" s="31">
        <f t="shared" si="16"/>
        <v>93806.800000000017</v>
      </c>
      <c r="G184" s="30">
        <v>2420.1999999999971</v>
      </c>
      <c r="H184" s="31">
        <f t="shared" si="17"/>
        <v>95016.900000000023</v>
      </c>
      <c r="I184" s="32">
        <f t="shared" si="13"/>
        <v>5</v>
      </c>
      <c r="J184" s="33">
        <f t="shared" si="14"/>
        <v>0.2</v>
      </c>
      <c r="K184" s="31">
        <f t="shared" si="15"/>
        <v>19003.380000000005</v>
      </c>
      <c r="L184" s="30">
        <v>5482.3000000000065</v>
      </c>
      <c r="M184" s="31">
        <f t="shared" si="18"/>
        <v>13521.079999999998</v>
      </c>
      <c r="N184" s="34"/>
      <c r="O184" s="35"/>
      <c r="P184" s="35"/>
      <c r="Q184" s="35"/>
      <c r="R184" s="35"/>
      <c r="S184" s="35"/>
      <c r="T184" s="35"/>
      <c r="U184" s="35"/>
      <c r="V184" s="35"/>
      <c r="W184" s="35"/>
      <c r="X184" s="35"/>
      <c r="Y184" s="35"/>
      <c r="Z184" s="35"/>
    </row>
    <row r="185" spans="2:26" x14ac:dyDescent="0.2">
      <c r="B185" s="27">
        <v>1970</v>
      </c>
      <c r="C185" s="28" t="s">
        <v>75</v>
      </c>
      <c r="D185" s="29">
        <v>0</v>
      </c>
      <c r="E185" s="30">
        <v>0</v>
      </c>
      <c r="F185" s="31">
        <f t="shared" si="16"/>
        <v>0</v>
      </c>
      <c r="G185" s="30">
        <v>0</v>
      </c>
      <c r="H185" s="31">
        <f t="shared" si="17"/>
        <v>0</v>
      </c>
      <c r="I185" s="32">
        <f t="shared" si="13"/>
        <v>0</v>
      </c>
      <c r="J185" s="33" t="str">
        <f t="shared" si="14"/>
        <v/>
      </c>
      <c r="K185" s="31">
        <f t="shared" si="15"/>
        <v>0</v>
      </c>
      <c r="L185" s="30">
        <v>0</v>
      </c>
      <c r="M185" s="31">
        <f t="shared" si="18"/>
        <v>0</v>
      </c>
      <c r="N185" s="34"/>
      <c r="O185" s="35"/>
      <c r="P185" s="35"/>
      <c r="Q185" s="35"/>
      <c r="R185" s="35"/>
      <c r="S185" s="35"/>
      <c r="T185" s="35"/>
      <c r="U185" s="35"/>
      <c r="V185" s="35"/>
      <c r="W185" s="35"/>
      <c r="X185" s="35"/>
      <c r="Y185" s="35"/>
      <c r="Z185" s="35"/>
    </row>
    <row r="186" spans="2:26" x14ac:dyDescent="0.2">
      <c r="B186" s="27">
        <v>1975</v>
      </c>
      <c r="C186" s="28" t="s">
        <v>76</v>
      </c>
      <c r="D186" s="29">
        <v>0</v>
      </c>
      <c r="E186" s="30">
        <v>0</v>
      </c>
      <c r="F186" s="31">
        <f t="shared" si="16"/>
        <v>0</v>
      </c>
      <c r="G186" s="30">
        <v>0</v>
      </c>
      <c r="H186" s="31">
        <f t="shared" si="17"/>
        <v>0</v>
      </c>
      <c r="I186" s="32">
        <f t="shared" si="13"/>
        <v>0</v>
      </c>
      <c r="J186" s="33" t="str">
        <f t="shared" si="14"/>
        <v/>
      </c>
      <c r="K186" s="31">
        <f t="shared" si="15"/>
        <v>0</v>
      </c>
      <c r="L186" s="30">
        <v>0</v>
      </c>
      <c r="M186" s="31">
        <f t="shared" si="18"/>
        <v>0</v>
      </c>
      <c r="N186" s="34"/>
      <c r="O186" s="35"/>
      <c r="P186" s="35"/>
      <c r="Q186" s="35"/>
      <c r="R186" s="35"/>
      <c r="S186" s="35"/>
      <c r="T186" s="35"/>
      <c r="U186" s="35"/>
      <c r="V186" s="35"/>
      <c r="W186" s="35"/>
      <c r="X186" s="35"/>
      <c r="Y186" s="35"/>
      <c r="Z186" s="35"/>
    </row>
    <row r="187" spans="2:26" x14ac:dyDescent="0.2">
      <c r="B187" s="27">
        <v>1980</v>
      </c>
      <c r="C187" s="28" t="s">
        <v>77</v>
      </c>
      <c r="D187" s="29">
        <v>1056701.1900000004</v>
      </c>
      <c r="E187" s="30">
        <v>0</v>
      </c>
      <c r="F187" s="31">
        <f t="shared" si="16"/>
        <v>1056701.1900000004</v>
      </c>
      <c r="G187" s="30">
        <v>0</v>
      </c>
      <c r="H187" s="31">
        <f t="shared" si="17"/>
        <v>1056701.1900000004</v>
      </c>
      <c r="I187" s="32">
        <f t="shared" si="13"/>
        <v>20</v>
      </c>
      <c r="J187" s="33">
        <f t="shared" si="14"/>
        <v>0.05</v>
      </c>
      <c r="K187" s="31">
        <f t="shared" si="15"/>
        <v>52835.059500000018</v>
      </c>
      <c r="L187" s="30">
        <v>21837.520000000019</v>
      </c>
      <c r="M187" s="31">
        <f t="shared" si="18"/>
        <v>30997.539499999999</v>
      </c>
      <c r="N187" s="34"/>
      <c r="O187" s="35"/>
      <c r="P187" s="35"/>
      <c r="Q187" s="35"/>
      <c r="R187" s="35"/>
      <c r="S187" s="35"/>
      <c r="T187" s="35"/>
      <c r="U187" s="35"/>
      <c r="V187" s="35"/>
      <c r="W187" s="35"/>
      <c r="X187" s="35"/>
      <c r="Y187" s="35"/>
      <c r="Z187" s="35"/>
    </row>
    <row r="188" spans="2:26" x14ac:dyDescent="0.2">
      <c r="B188" s="27">
        <v>1985</v>
      </c>
      <c r="C188" s="28" t="s">
        <v>78</v>
      </c>
      <c r="D188" s="29">
        <v>0</v>
      </c>
      <c r="E188" s="30">
        <v>0</v>
      </c>
      <c r="F188" s="31">
        <f>D188-E188</f>
        <v>0</v>
      </c>
      <c r="G188" s="30">
        <v>0</v>
      </c>
      <c r="H188" s="31">
        <f>F188+0.5*G188</f>
        <v>0</v>
      </c>
      <c r="I188" s="32">
        <f t="shared" si="13"/>
        <v>0</v>
      </c>
      <c r="J188" s="33" t="str">
        <f>IF(I188=0,"",1/I188)</f>
        <v/>
      </c>
      <c r="K188" s="31">
        <f>IF(I188=0,0,H188/I188)</f>
        <v>0</v>
      </c>
      <c r="L188" s="30">
        <v>0</v>
      </c>
      <c r="M188" s="31">
        <f>IF(ISERROR(+K188-L188), "", +K188-L188)</f>
        <v>0</v>
      </c>
      <c r="N188" s="34"/>
      <c r="O188" s="35"/>
      <c r="P188" s="35"/>
      <c r="Q188" s="35"/>
      <c r="R188" s="35"/>
      <c r="S188" s="35"/>
      <c r="T188" s="35"/>
      <c r="U188" s="35"/>
      <c r="V188" s="35"/>
      <c r="W188" s="35"/>
      <c r="X188" s="35"/>
      <c r="Y188" s="35"/>
      <c r="Z188" s="35"/>
    </row>
    <row r="189" spans="2:26" x14ac:dyDescent="0.2">
      <c r="B189" s="27">
        <v>1990</v>
      </c>
      <c r="C189" s="28" t="s">
        <v>79</v>
      </c>
      <c r="D189" s="29">
        <v>0</v>
      </c>
      <c r="E189" s="30">
        <v>0</v>
      </c>
      <c r="F189" s="31">
        <f>D189-E189</f>
        <v>0</v>
      </c>
      <c r="G189" s="30">
        <v>0</v>
      </c>
      <c r="H189" s="31">
        <f>F189+0.5*G189</f>
        <v>0</v>
      </c>
      <c r="I189" s="32">
        <f t="shared" si="13"/>
        <v>0</v>
      </c>
      <c r="J189" s="33" t="str">
        <f>IF(I189=0,"",1/I189)</f>
        <v/>
      </c>
      <c r="K189" s="31">
        <f>IF(I189=0,0,H189/I189)</f>
        <v>0</v>
      </c>
      <c r="L189" s="30">
        <v>0</v>
      </c>
      <c r="M189" s="31">
        <f>IF(ISERROR(+K189-L189), "", +K189-L189)</f>
        <v>0</v>
      </c>
      <c r="N189" s="34"/>
      <c r="O189" s="35"/>
      <c r="P189" s="35"/>
      <c r="Q189" s="35"/>
      <c r="R189" s="35"/>
      <c r="S189" s="35"/>
      <c r="T189" s="35"/>
      <c r="U189" s="35"/>
      <c r="V189" s="35"/>
      <c r="W189" s="35"/>
      <c r="X189" s="35"/>
      <c r="Y189" s="35"/>
      <c r="Z189" s="35"/>
    </row>
    <row r="190" spans="2:26" x14ac:dyDescent="0.2">
      <c r="B190" s="27">
        <v>1995</v>
      </c>
      <c r="C190" s="28" t="s">
        <v>80</v>
      </c>
      <c r="D190" s="29">
        <v>-18164899.089999996</v>
      </c>
      <c r="E190" s="30">
        <v>-17062.149999999998</v>
      </c>
      <c r="F190" s="31">
        <f>D190-E190</f>
        <v>-18147836.939999998</v>
      </c>
      <c r="G190" s="30">
        <v>-772522.28000000073</v>
      </c>
      <c r="H190" s="31">
        <f>F190+0.5*G190</f>
        <v>-18534098.079999998</v>
      </c>
      <c r="I190" s="32">
        <f>+O190</f>
        <v>0</v>
      </c>
      <c r="J190" s="33" t="str">
        <f>IF(I190=0,"",1/I190)</f>
        <v/>
      </c>
      <c r="K190" s="31">
        <f>IF(I190=0,0,H190/I190)</f>
        <v>0</v>
      </c>
      <c r="L190" s="30">
        <v>-407790.05000000016</v>
      </c>
      <c r="M190" s="31">
        <f>IF(ISERROR(+K190-L190), "", +K190-L190)</f>
        <v>407790.05000000016</v>
      </c>
      <c r="N190" s="34"/>
      <c r="O190" s="36"/>
      <c r="P190" s="35"/>
      <c r="Q190" s="35"/>
      <c r="R190" s="35"/>
      <c r="S190" s="35"/>
      <c r="T190" s="35"/>
      <c r="U190" s="35"/>
      <c r="V190" s="35"/>
      <c r="W190" s="35"/>
      <c r="X190" s="35"/>
      <c r="Y190" s="35"/>
      <c r="Z190" s="35"/>
    </row>
    <row r="191" spans="2:26" x14ac:dyDescent="0.2">
      <c r="B191" s="37">
        <v>2440</v>
      </c>
      <c r="C191" s="38" t="s">
        <v>81</v>
      </c>
      <c r="D191" s="29">
        <v>0</v>
      </c>
      <c r="E191" s="30">
        <v>0</v>
      </c>
      <c r="F191" s="31">
        <f>D191-E191</f>
        <v>0</v>
      </c>
      <c r="G191" s="30">
        <v>0</v>
      </c>
      <c r="H191" s="31">
        <f>F191+0.5*G191</f>
        <v>0</v>
      </c>
      <c r="I191" s="32">
        <f t="shared" si="13"/>
        <v>0</v>
      </c>
      <c r="J191" s="33" t="str">
        <f>IF(I191=0,"",1/I191)</f>
        <v/>
      </c>
      <c r="K191" s="31">
        <f>IF(I191=0,0,H191/I191)</f>
        <v>0</v>
      </c>
      <c r="L191" s="30">
        <v>0</v>
      </c>
      <c r="M191" s="31">
        <f>IF(ISERROR(+K191-L191), "", +K191-L191)</f>
        <v>0</v>
      </c>
      <c r="N191" s="34"/>
      <c r="O191" s="35"/>
      <c r="P191" s="35"/>
      <c r="Q191" s="35"/>
      <c r="R191" s="35"/>
      <c r="S191" s="35"/>
      <c r="T191" s="35"/>
      <c r="U191" s="35"/>
      <c r="V191" s="35"/>
      <c r="W191" s="35"/>
      <c r="X191" s="35"/>
      <c r="Y191" s="35"/>
      <c r="Z191" s="35"/>
    </row>
    <row r="192" spans="2:26" x14ac:dyDescent="0.2">
      <c r="B192" s="37">
        <v>2005</v>
      </c>
      <c r="C192" s="38" t="s">
        <v>82</v>
      </c>
      <c r="D192" s="41">
        <v>0</v>
      </c>
      <c r="E192" s="30">
        <v>0</v>
      </c>
      <c r="F192" s="31">
        <f t="shared" si="16"/>
        <v>0</v>
      </c>
      <c r="G192" s="30">
        <v>0</v>
      </c>
      <c r="H192" s="31">
        <f t="shared" si="17"/>
        <v>0</v>
      </c>
      <c r="I192" s="32">
        <f t="shared" si="13"/>
        <v>0</v>
      </c>
      <c r="J192" s="33" t="str">
        <f t="shared" si="14"/>
        <v/>
      </c>
      <c r="K192" s="31">
        <f t="shared" si="15"/>
        <v>0</v>
      </c>
      <c r="L192" s="30">
        <v>0</v>
      </c>
      <c r="M192" s="31">
        <f t="shared" si="18"/>
        <v>0</v>
      </c>
      <c r="O192" s="35"/>
      <c r="P192" s="35"/>
      <c r="Q192" s="35"/>
      <c r="R192" s="35"/>
      <c r="S192" s="35"/>
      <c r="T192" s="35"/>
      <c r="U192" s="35"/>
      <c r="V192" s="35"/>
      <c r="W192" s="35"/>
      <c r="X192" s="35"/>
      <c r="Y192" s="35"/>
      <c r="Z192" s="35"/>
    </row>
    <row r="193" spans="1:26" x14ac:dyDescent="0.2">
      <c r="B193" s="39"/>
      <c r="C193" s="40"/>
      <c r="D193" s="41"/>
      <c r="E193" s="30"/>
      <c r="F193" s="31">
        <f>D193-E193</f>
        <v>0</v>
      </c>
      <c r="G193" s="30"/>
      <c r="H193" s="31">
        <f>F193+0.5*G193</f>
        <v>0</v>
      </c>
      <c r="I193" s="32"/>
      <c r="J193" s="33" t="str">
        <f>IF(I193=0,"",1/I193)</f>
        <v/>
      </c>
      <c r="K193" s="31">
        <f>IF(I193=0,0,H193/I193)</f>
        <v>0</v>
      </c>
      <c r="L193" s="30"/>
      <c r="M193" s="31">
        <f>IF(ISERROR(+K193-L193), "", +K193-L193)</f>
        <v>0</v>
      </c>
      <c r="O193" s="35"/>
      <c r="P193" s="35"/>
      <c r="Q193" s="35"/>
      <c r="R193" s="35"/>
      <c r="S193" s="35"/>
      <c r="T193" s="35"/>
      <c r="U193" s="35"/>
      <c r="V193" s="35"/>
      <c r="W193" s="35"/>
      <c r="X193" s="35"/>
      <c r="Y193" s="35"/>
      <c r="Z193" s="35"/>
    </row>
    <row r="194" spans="1:26" x14ac:dyDescent="0.2">
      <c r="B194" s="39"/>
      <c r="C194" s="40"/>
      <c r="D194" s="41"/>
      <c r="E194" s="30"/>
      <c r="F194" s="31">
        <f>D194-E194</f>
        <v>0</v>
      </c>
      <c r="G194" s="30"/>
      <c r="H194" s="31">
        <f>F194+0.5*G194</f>
        <v>0</v>
      </c>
      <c r="I194" s="32"/>
      <c r="J194" s="33" t="str">
        <f>IF(I194=0,"",1/I194)</f>
        <v/>
      </c>
      <c r="K194" s="31">
        <f>IF(I194=0,0,H194/I194)</f>
        <v>0</v>
      </c>
      <c r="L194" s="30"/>
      <c r="M194" s="31">
        <f>IF(ISERROR(+K194-L194), "", +K194-L194)</f>
        <v>0</v>
      </c>
      <c r="O194" s="35"/>
      <c r="P194" s="35"/>
      <c r="Q194" s="35"/>
      <c r="R194" s="35"/>
      <c r="S194" s="35"/>
      <c r="T194" s="35"/>
      <c r="U194" s="35"/>
      <c r="V194" s="35"/>
      <c r="W194" s="35"/>
      <c r="X194" s="35"/>
      <c r="Y194" s="35"/>
      <c r="Z194" s="35"/>
    </row>
    <row r="195" spans="1:26" x14ac:dyDescent="0.2">
      <c r="B195" s="39"/>
      <c r="C195" s="40"/>
      <c r="D195" s="41"/>
      <c r="E195" s="30"/>
      <c r="F195" s="31">
        <f>D195-E195</f>
        <v>0</v>
      </c>
      <c r="G195" s="30"/>
      <c r="H195" s="31">
        <f>F195+0.5*G195</f>
        <v>0</v>
      </c>
      <c r="I195" s="32"/>
      <c r="J195" s="33" t="str">
        <f>IF(I195=0,"",1/I195)</f>
        <v/>
      </c>
      <c r="K195" s="31">
        <f>IF(I195=0,0,H195/I195)</f>
        <v>0</v>
      </c>
      <c r="L195" s="30"/>
      <c r="M195" s="31">
        <f>IF(ISERROR(+K195-L195), "", +K195-L195)</f>
        <v>0</v>
      </c>
      <c r="O195" s="35"/>
      <c r="P195" s="35"/>
      <c r="Q195" s="35"/>
      <c r="R195" s="35"/>
      <c r="S195" s="35"/>
      <c r="T195" s="35"/>
      <c r="U195" s="35"/>
      <c r="V195" s="35"/>
      <c r="W195" s="35"/>
      <c r="X195" s="35"/>
      <c r="Y195" s="35"/>
      <c r="Z195" s="35"/>
    </row>
    <row r="196" spans="1:26" ht="12.75" thickBot="1" x14ac:dyDescent="0.25">
      <c r="B196" s="42"/>
      <c r="C196" s="43"/>
      <c r="D196" s="44"/>
      <c r="E196" s="45"/>
      <c r="F196" s="46">
        <f t="shared" si="16"/>
        <v>0</v>
      </c>
      <c r="G196" s="45"/>
      <c r="H196" s="46">
        <f t="shared" si="17"/>
        <v>0</v>
      </c>
      <c r="I196" s="47"/>
      <c r="J196" s="48" t="str">
        <f t="shared" si="14"/>
        <v/>
      </c>
      <c r="K196" s="46">
        <f t="shared" si="15"/>
        <v>0</v>
      </c>
      <c r="L196" s="45"/>
      <c r="M196" s="46">
        <f>IF(ISERROR(+K196-L196), "", +K196-L196)</f>
        <v>0</v>
      </c>
      <c r="O196" s="35"/>
      <c r="P196" s="35"/>
      <c r="Q196" s="35"/>
      <c r="R196" s="35"/>
      <c r="S196" s="35"/>
      <c r="T196" s="35"/>
      <c r="U196" s="35"/>
      <c r="V196" s="35"/>
      <c r="W196" s="35"/>
      <c r="X196" s="35"/>
      <c r="Y196" s="35"/>
      <c r="Z196" s="35"/>
    </row>
    <row r="197" spans="1:26" ht="12.75" thickTop="1" x14ac:dyDescent="0.2">
      <c r="B197" s="49"/>
      <c r="C197" s="50" t="s">
        <v>83</v>
      </c>
      <c r="D197" s="51">
        <f>SUM(D141:D196)</f>
        <v>157655795.92000005</v>
      </c>
      <c r="E197" s="52">
        <f>SUM(E141:E196)</f>
        <v>93894.890000000014</v>
      </c>
      <c r="F197" s="52">
        <f>SUM(F141:F196)</f>
        <v>157561901.03000006</v>
      </c>
      <c r="G197" s="52">
        <f>SUM(G141:G196)</f>
        <v>13150522.389999995</v>
      </c>
      <c r="H197" s="52">
        <f>SUM(H141:H196)</f>
        <v>164137162.22500002</v>
      </c>
      <c r="I197" s="53"/>
      <c r="J197" s="54"/>
      <c r="K197" s="52">
        <f>SUM(K141:K196)</f>
        <v>7246801.40213056</v>
      </c>
      <c r="L197" s="52">
        <f>SUM(L141:L196)</f>
        <v>4985598.6300000036</v>
      </c>
      <c r="M197" s="52">
        <f>SUM(M141:M196)</f>
        <v>2261202.7721305536</v>
      </c>
      <c r="N197" s="55"/>
      <c r="O197" s="35"/>
      <c r="P197" s="35"/>
      <c r="Q197" s="35"/>
      <c r="R197" s="35"/>
      <c r="S197" s="35"/>
      <c r="T197" s="35"/>
      <c r="U197" s="35"/>
      <c r="V197" s="35"/>
      <c r="W197" s="35"/>
      <c r="X197" s="35"/>
      <c r="Y197" s="35"/>
      <c r="Z197" s="35"/>
    </row>
    <row r="198" spans="1:26" x14ac:dyDescent="0.2">
      <c r="B198" s="61"/>
      <c r="C198" s="56"/>
      <c r="D198" s="57"/>
      <c r="E198" s="57"/>
      <c r="G198" s="57"/>
      <c r="L198" s="57"/>
      <c r="M198" s="58"/>
      <c r="O198" s="35"/>
      <c r="P198" s="35"/>
      <c r="Q198" s="35"/>
      <c r="R198" s="35"/>
      <c r="S198" s="35"/>
      <c r="T198" s="35"/>
      <c r="U198" s="35"/>
      <c r="V198" s="35"/>
      <c r="W198" s="35"/>
      <c r="X198" s="35"/>
      <c r="Y198" s="35"/>
      <c r="Z198" s="35"/>
    </row>
    <row r="199" spans="1:26" x14ac:dyDescent="0.2">
      <c r="B199" s="61"/>
      <c r="C199" s="15"/>
      <c r="D199" s="62"/>
      <c r="E199" s="63"/>
      <c r="F199" s="63"/>
      <c r="G199" s="63"/>
      <c r="H199" s="63"/>
      <c r="I199" s="64"/>
      <c r="J199" s="65"/>
      <c r="K199" s="63"/>
      <c r="L199" s="63"/>
      <c r="M199" s="63"/>
      <c r="O199" s="35"/>
      <c r="P199" s="35"/>
      <c r="Q199" s="35"/>
      <c r="R199" s="35"/>
      <c r="S199" s="35"/>
      <c r="T199" s="35"/>
      <c r="U199" s="35"/>
      <c r="V199" s="35"/>
      <c r="W199" s="35"/>
      <c r="X199" s="35"/>
      <c r="Y199" s="35"/>
      <c r="Z199" s="35"/>
    </row>
    <row r="200" spans="1:26" x14ac:dyDescent="0.2">
      <c r="O200" s="35"/>
      <c r="P200" s="35"/>
      <c r="Q200" s="35"/>
      <c r="R200" s="35"/>
      <c r="S200" s="35"/>
      <c r="T200" s="35"/>
      <c r="U200" s="35"/>
      <c r="V200" s="35"/>
      <c r="W200" s="35"/>
      <c r="X200" s="35"/>
      <c r="Y200" s="35"/>
      <c r="Z200" s="35"/>
    </row>
    <row r="201" spans="1:26" x14ac:dyDescent="0.2">
      <c r="B201" s="14"/>
      <c r="C201" s="15"/>
      <c r="D201" s="16" t="s">
        <v>1</v>
      </c>
      <c r="E201" s="17">
        <f>+E137+1</f>
        <v>2020</v>
      </c>
      <c r="F201" s="7" t="s">
        <v>2</v>
      </c>
      <c r="I201" s="14"/>
      <c r="J201" s="14"/>
      <c r="K201" s="18"/>
      <c r="O201" s="35"/>
      <c r="P201" s="35"/>
      <c r="Q201" s="35"/>
      <c r="R201" s="35"/>
      <c r="S201" s="35"/>
      <c r="T201" s="35"/>
      <c r="U201" s="35"/>
      <c r="V201" s="35"/>
      <c r="W201" s="35"/>
      <c r="X201" s="35"/>
      <c r="Y201" s="35"/>
      <c r="Z201" s="35"/>
    </row>
    <row r="202" spans="1:26" x14ac:dyDescent="0.2">
      <c r="O202" s="35"/>
      <c r="P202" s="35"/>
      <c r="Q202" s="35"/>
      <c r="R202" s="35"/>
      <c r="S202" s="35"/>
      <c r="T202" s="35"/>
      <c r="U202" s="35"/>
      <c r="V202" s="35"/>
      <c r="W202" s="35"/>
      <c r="X202" s="35"/>
      <c r="Y202" s="35"/>
      <c r="Z202" s="35"/>
    </row>
    <row r="203" spans="1:26" ht="36" customHeight="1" x14ac:dyDescent="0.2">
      <c r="A203" s="19"/>
      <c r="B203" s="73" t="s">
        <v>3</v>
      </c>
      <c r="C203" s="74" t="s">
        <v>4</v>
      </c>
      <c r="D203" s="20" t="str">
        <f>"Opening Cost PP&amp;E as at Jan 1, "&amp;E201</f>
        <v>Opening Cost PP&amp;E as at Jan 1, 2020</v>
      </c>
      <c r="E203" s="21" t="s">
        <v>5</v>
      </c>
      <c r="F203" s="21" t="s">
        <v>6</v>
      </c>
      <c r="G203" s="21" t="s">
        <v>7</v>
      </c>
      <c r="H203" s="21" t="s">
        <v>8</v>
      </c>
      <c r="I203" s="22" t="s">
        <v>9</v>
      </c>
      <c r="J203" s="22" t="s">
        <v>10</v>
      </c>
      <c r="K203" s="21" t="str">
        <f>E201&amp;" Depreciation Expense"</f>
        <v>2020 Depreciation Expense</v>
      </c>
      <c r="L203" s="75" t="str">
        <f>E201&amp;" Depreciation Expense per Appendix 2-B Fixed Assets 
(l)"</f>
        <v>2020 Depreciation Expense per Appendix 2-B Fixed Assets 
(l)</v>
      </c>
      <c r="M203" s="21" t="s">
        <v>11</v>
      </c>
      <c r="O203" s="35"/>
      <c r="P203" s="35"/>
      <c r="Q203" s="35"/>
      <c r="R203" s="35"/>
      <c r="S203" s="35"/>
      <c r="T203" s="35"/>
      <c r="U203" s="35"/>
      <c r="V203" s="35"/>
      <c r="W203" s="35"/>
      <c r="X203" s="35"/>
      <c r="Y203" s="35"/>
      <c r="Z203" s="35"/>
    </row>
    <row r="204" spans="1:26" ht="24.95" customHeight="1" x14ac:dyDescent="0.2">
      <c r="A204" s="19"/>
      <c r="B204" s="73"/>
      <c r="C204" s="74"/>
      <c r="D204" s="24" t="s">
        <v>12</v>
      </c>
      <c r="E204" s="24" t="s">
        <v>13</v>
      </c>
      <c r="F204" s="24" t="s">
        <v>14</v>
      </c>
      <c r="G204" s="24" t="s">
        <v>15</v>
      </c>
      <c r="H204" s="25" t="s">
        <v>16</v>
      </c>
      <c r="I204" s="26" t="s">
        <v>17</v>
      </c>
      <c r="J204" s="26" t="s">
        <v>18</v>
      </c>
      <c r="K204" s="24" t="s">
        <v>19</v>
      </c>
      <c r="L204" s="76"/>
      <c r="M204" s="24" t="s">
        <v>20</v>
      </c>
      <c r="O204" s="35"/>
      <c r="P204" s="35"/>
      <c r="Q204" s="35"/>
      <c r="R204" s="35"/>
      <c r="S204" s="35"/>
      <c r="T204" s="35"/>
      <c r="U204" s="35"/>
      <c r="V204" s="35"/>
      <c r="W204" s="35"/>
      <c r="X204" s="35"/>
      <c r="Y204" s="35"/>
      <c r="Z204" s="35"/>
    </row>
    <row r="205" spans="1:26" x14ac:dyDescent="0.2">
      <c r="B205" s="27">
        <v>1606</v>
      </c>
      <c r="C205" s="28" t="s">
        <v>21</v>
      </c>
      <c r="D205" s="29">
        <v>0</v>
      </c>
      <c r="E205" s="30">
        <v>0</v>
      </c>
      <c r="F205" s="31">
        <f>D205-E205</f>
        <v>0</v>
      </c>
      <c r="G205" s="30">
        <v>0</v>
      </c>
      <c r="H205" s="31">
        <f>F205+0.5*G205</f>
        <v>0</v>
      </c>
      <c r="I205" s="32">
        <f t="shared" ref="I205:I256" si="19">INDEX($B$12:$P$69,MATCH($B205,$B$12:$B$69,0),MATCH(I$75,$B$12:$P$12,0))</f>
        <v>40</v>
      </c>
      <c r="J205" s="33">
        <f>IF(I205=0,"",1/I205)</f>
        <v>2.5000000000000001E-2</v>
      </c>
      <c r="K205" s="31">
        <f>IF(I205=0,0,H205/I205)</f>
        <v>0</v>
      </c>
      <c r="L205" s="30">
        <v>0</v>
      </c>
      <c r="M205" s="31">
        <f t="shared" ref="M205:M258" si="20">IF(ISERROR(+K205-L205),"",+K205-L205)</f>
        <v>0</v>
      </c>
      <c r="N205" s="34"/>
      <c r="O205" s="35"/>
      <c r="P205" s="35"/>
      <c r="Q205" s="35"/>
      <c r="R205" s="35"/>
      <c r="S205" s="35"/>
      <c r="T205" s="35"/>
      <c r="U205" s="35"/>
      <c r="V205" s="35"/>
      <c r="W205" s="35"/>
      <c r="X205" s="35"/>
      <c r="Y205" s="35"/>
      <c r="Z205" s="35"/>
    </row>
    <row r="206" spans="1:26" x14ac:dyDescent="0.2">
      <c r="B206" s="27">
        <v>1608</v>
      </c>
      <c r="C206" s="28" t="s">
        <v>22</v>
      </c>
      <c r="D206" s="29">
        <v>156053</v>
      </c>
      <c r="E206" s="30">
        <v>0</v>
      </c>
      <c r="F206" s="31">
        <f t="shared" ref="F206:F258" si="21">D206-E206</f>
        <v>156053</v>
      </c>
      <c r="G206" s="30">
        <v>0</v>
      </c>
      <c r="H206" s="31">
        <f t="shared" ref="H206:H258" si="22">F206+0.5*G206</f>
        <v>156053</v>
      </c>
      <c r="I206" s="32">
        <f t="shared" si="19"/>
        <v>40</v>
      </c>
      <c r="J206" s="33">
        <f t="shared" ref="J206:J258" si="23">IF(I206=0,"",1/I206)</f>
        <v>2.5000000000000001E-2</v>
      </c>
      <c r="K206" s="31">
        <f>IF(I206=0,0,H206/I206)</f>
        <v>3901.3249999999998</v>
      </c>
      <c r="L206" s="30">
        <v>3901.3300000000017</v>
      </c>
      <c r="M206" s="31">
        <f t="shared" si="20"/>
        <v>-5.0000000019281288E-3</v>
      </c>
      <c r="N206" s="34"/>
      <c r="O206" s="35"/>
      <c r="P206" s="35"/>
      <c r="Q206" s="35"/>
      <c r="R206" s="35"/>
      <c r="S206" s="35"/>
      <c r="T206" s="35"/>
      <c r="U206" s="35"/>
      <c r="V206" s="35"/>
      <c r="W206" s="35"/>
      <c r="X206" s="35"/>
      <c r="Y206" s="35"/>
      <c r="Z206" s="35"/>
    </row>
    <row r="207" spans="1:26" x14ac:dyDescent="0.2">
      <c r="B207" s="27">
        <v>1609</v>
      </c>
      <c r="C207" s="28" t="s">
        <v>23</v>
      </c>
      <c r="D207" s="29">
        <v>155722.38</v>
      </c>
      <c r="E207" s="30">
        <v>0</v>
      </c>
      <c r="F207" s="31">
        <f t="shared" si="21"/>
        <v>155722.38</v>
      </c>
      <c r="G207" s="30">
        <v>0</v>
      </c>
      <c r="H207" s="31">
        <f t="shared" si="22"/>
        <v>155722.38</v>
      </c>
      <c r="I207" s="32">
        <f t="shared" si="19"/>
        <v>45</v>
      </c>
      <c r="J207" s="33">
        <f t="shared" si="23"/>
        <v>2.2222222222222223E-2</v>
      </c>
      <c r="K207" s="31">
        <f>IF(I207=0,0,H207/I207)</f>
        <v>3460.4973333333332</v>
      </c>
      <c r="L207" s="30">
        <v>3460.5</v>
      </c>
      <c r="M207" s="31">
        <f t="shared" si="20"/>
        <v>-2.6666666667551908E-3</v>
      </c>
      <c r="N207" s="34"/>
      <c r="O207" s="35"/>
      <c r="P207" s="35"/>
      <c r="Q207" s="35"/>
      <c r="R207" s="35"/>
      <c r="S207" s="35"/>
      <c r="T207" s="35"/>
      <c r="U207" s="35"/>
      <c r="V207" s="35"/>
      <c r="W207" s="35"/>
      <c r="X207" s="35"/>
      <c r="Y207" s="35"/>
      <c r="Z207" s="35"/>
    </row>
    <row r="208" spans="1:26" x14ac:dyDescent="0.2">
      <c r="B208" s="27">
        <v>1610</v>
      </c>
      <c r="C208" s="28" t="s">
        <v>24</v>
      </c>
      <c r="D208" s="29">
        <v>40575.65</v>
      </c>
      <c r="E208" s="30">
        <v>0</v>
      </c>
      <c r="F208" s="31">
        <f t="shared" si="21"/>
        <v>40575.65</v>
      </c>
      <c r="G208" s="30">
        <v>0</v>
      </c>
      <c r="H208" s="31">
        <f t="shared" si="22"/>
        <v>40575.65</v>
      </c>
      <c r="I208" s="32">
        <f t="shared" si="19"/>
        <v>40</v>
      </c>
      <c r="J208" s="33">
        <f t="shared" si="23"/>
        <v>2.5000000000000001E-2</v>
      </c>
      <c r="K208" s="31">
        <f t="shared" ref="K208:K258" si="24">IF(I208=0,0,H208/I208)</f>
        <v>1014.39125</v>
      </c>
      <c r="L208" s="30">
        <v>1014.3999999999996</v>
      </c>
      <c r="M208" s="31">
        <f t="shared" si="20"/>
        <v>-8.7499999996225597E-3</v>
      </c>
      <c r="N208" s="34"/>
      <c r="O208" s="35"/>
      <c r="P208" s="35"/>
      <c r="Q208" s="35"/>
      <c r="R208" s="35"/>
      <c r="S208" s="35"/>
      <c r="T208" s="35"/>
      <c r="U208" s="35"/>
      <c r="V208" s="35"/>
      <c r="W208" s="35"/>
      <c r="X208" s="35"/>
      <c r="Y208" s="35"/>
      <c r="Z208" s="35"/>
    </row>
    <row r="209" spans="2:26" x14ac:dyDescent="0.2">
      <c r="B209" s="27">
        <v>1611</v>
      </c>
      <c r="C209" s="28" t="s">
        <v>25</v>
      </c>
      <c r="D209" s="29">
        <v>2077726.5899999999</v>
      </c>
      <c r="E209" s="30">
        <v>0</v>
      </c>
      <c r="F209" s="31">
        <f t="shared" si="21"/>
        <v>2077726.5899999999</v>
      </c>
      <c r="G209" s="30">
        <v>390764.72000000067</v>
      </c>
      <c r="H209" s="31">
        <f t="shared" si="22"/>
        <v>2273108.9500000002</v>
      </c>
      <c r="I209" s="32">
        <f t="shared" si="19"/>
        <v>5</v>
      </c>
      <c r="J209" s="33">
        <f t="shared" si="23"/>
        <v>0.2</v>
      </c>
      <c r="K209" s="31">
        <f t="shared" si="24"/>
        <v>454621.79000000004</v>
      </c>
      <c r="L209" s="30">
        <v>282618.76999999955</v>
      </c>
      <c r="M209" s="31">
        <f t="shared" si="20"/>
        <v>172003.02000000048</v>
      </c>
      <c r="N209" s="34"/>
      <c r="O209" s="35"/>
      <c r="P209" s="35"/>
      <c r="Q209" s="35"/>
      <c r="R209" s="35"/>
      <c r="S209" s="35"/>
      <c r="T209" s="35"/>
      <c r="U209" s="35"/>
      <c r="V209" s="35"/>
      <c r="W209" s="35"/>
      <c r="X209" s="35"/>
      <c r="Y209" s="35"/>
      <c r="Z209" s="35"/>
    </row>
    <row r="210" spans="2:26" x14ac:dyDescent="0.2">
      <c r="B210" s="27" t="s">
        <v>26</v>
      </c>
      <c r="C210" s="28" t="s">
        <v>27</v>
      </c>
      <c r="D210" s="29">
        <v>11564578.82</v>
      </c>
      <c r="E210" s="30">
        <v>0</v>
      </c>
      <c r="F210" s="31">
        <f t="shared" si="21"/>
        <v>11564578.82</v>
      </c>
      <c r="G210" s="30">
        <v>829632.6799999997</v>
      </c>
      <c r="H210" s="31">
        <f t="shared" si="22"/>
        <v>11979395.16</v>
      </c>
      <c r="I210" s="32">
        <f t="shared" si="19"/>
        <v>10</v>
      </c>
      <c r="J210" s="33">
        <f t="shared" si="23"/>
        <v>0.1</v>
      </c>
      <c r="K210" s="31">
        <f t="shared" si="24"/>
        <v>1197939.5160000001</v>
      </c>
      <c r="L210" s="30">
        <v>727810.24000000081</v>
      </c>
      <c r="M210" s="31">
        <f t="shared" si="20"/>
        <v>470129.27599999926</v>
      </c>
      <c r="N210" s="34"/>
      <c r="O210" s="35"/>
      <c r="P210" s="35"/>
      <c r="Q210" s="35"/>
      <c r="R210" s="35"/>
      <c r="S210" s="35"/>
      <c r="T210" s="35"/>
      <c r="U210" s="35"/>
      <c r="V210" s="35"/>
      <c r="W210" s="35"/>
      <c r="X210" s="35"/>
      <c r="Y210" s="35"/>
      <c r="Z210" s="35"/>
    </row>
    <row r="211" spans="2:26" x14ac:dyDescent="0.2">
      <c r="B211" s="27">
        <v>1612</v>
      </c>
      <c r="C211" s="28" t="s">
        <v>28</v>
      </c>
      <c r="D211" s="29">
        <v>330160.07999999996</v>
      </c>
      <c r="E211" s="30">
        <v>0</v>
      </c>
      <c r="F211" s="31">
        <f t="shared" si="21"/>
        <v>330160.07999999996</v>
      </c>
      <c r="G211" s="30">
        <v>3482.7200000000012</v>
      </c>
      <c r="H211" s="31">
        <f t="shared" si="22"/>
        <v>331901.43999999994</v>
      </c>
      <c r="I211" s="32">
        <f t="shared" si="19"/>
        <v>40</v>
      </c>
      <c r="J211" s="33">
        <f t="shared" si="23"/>
        <v>2.5000000000000001E-2</v>
      </c>
      <c r="K211" s="31">
        <f t="shared" si="24"/>
        <v>8297.5359999999982</v>
      </c>
      <c r="L211" s="30">
        <v>7005.1999999999971</v>
      </c>
      <c r="M211" s="31">
        <f t="shared" si="20"/>
        <v>1292.3360000000011</v>
      </c>
      <c r="N211" s="34"/>
      <c r="O211" s="35"/>
      <c r="P211" s="35"/>
      <c r="Q211" s="35"/>
      <c r="R211" s="35"/>
      <c r="S211" s="35"/>
      <c r="T211" s="35"/>
      <c r="U211" s="35"/>
      <c r="V211" s="35"/>
      <c r="W211" s="35"/>
      <c r="X211" s="35"/>
      <c r="Y211" s="35"/>
      <c r="Z211" s="35"/>
    </row>
    <row r="212" spans="2:26" x14ac:dyDescent="0.2">
      <c r="B212" s="27">
        <v>1805</v>
      </c>
      <c r="C212" s="28" t="s">
        <v>29</v>
      </c>
      <c r="D212" s="29">
        <v>206653.7</v>
      </c>
      <c r="E212" s="30">
        <v>0</v>
      </c>
      <c r="F212" s="31">
        <f t="shared" si="21"/>
        <v>206653.7</v>
      </c>
      <c r="G212" s="30">
        <v>0</v>
      </c>
      <c r="H212" s="31">
        <f t="shared" si="22"/>
        <v>206653.7</v>
      </c>
      <c r="I212" s="32">
        <f t="shared" si="19"/>
        <v>0</v>
      </c>
      <c r="J212" s="33" t="str">
        <f t="shared" si="23"/>
        <v/>
      </c>
      <c r="K212" s="31">
        <f t="shared" si="24"/>
        <v>0</v>
      </c>
      <c r="L212" s="30">
        <v>0</v>
      </c>
      <c r="M212" s="31">
        <f t="shared" si="20"/>
        <v>0</v>
      </c>
      <c r="N212" s="34"/>
      <c r="O212" s="35"/>
      <c r="P212" s="35"/>
      <c r="Q212" s="35"/>
      <c r="R212" s="35"/>
      <c r="S212" s="35"/>
      <c r="T212" s="35"/>
      <c r="U212" s="35"/>
      <c r="V212" s="35"/>
      <c r="W212" s="35"/>
      <c r="X212" s="35"/>
      <c r="Y212" s="35"/>
      <c r="Z212" s="35"/>
    </row>
    <row r="213" spans="2:26" x14ac:dyDescent="0.2">
      <c r="B213" s="27">
        <v>1808</v>
      </c>
      <c r="C213" s="28" t="s">
        <v>30</v>
      </c>
      <c r="D213" s="29">
        <v>3475850.24</v>
      </c>
      <c r="E213" s="30">
        <v>0</v>
      </c>
      <c r="F213" s="31">
        <f t="shared" si="21"/>
        <v>3475850.24</v>
      </c>
      <c r="G213" s="30">
        <v>0</v>
      </c>
      <c r="H213" s="31">
        <f t="shared" si="22"/>
        <v>3475850.24</v>
      </c>
      <c r="I213" s="32">
        <f t="shared" si="19"/>
        <v>50</v>
      </c>
      <c r="J213" s="33">
        <f t="shared" si="23"/>
        <v>0.02</v>
      </c>
      <c r="K213" s="31">
        <f t="shared" si="24"/>
        <v>69517.00480000001</v>
      </c>
      <c r="L213" s="30">
        <v>69516.999999999913</v>
      </c>
      <c r="M213" s="31">
        <f t="shared" si="20"/>
        <v>4.8000000970205292E-3</v>
      </c>
      <c r="N213" s="34"/>
      <c r="O213" s="35"/>
      <c r="P213" s="35"/>
      <c r="Q213" s="35"/>
      <c r="R213" s="35"/>
      <c r="S213" s="35"/>
      <c r="T213" s="35"/>
      <c r="U213" s="35"/>
      <c r="V213" s="35"/>
      <c r="W213" s="35"/>
      <c r="X213" s="35"/>
      <c r="Y213" s="35"/>
      <c r="Z213" s="35"/>
    </row>
    <row r="214" spans="2:26" x14ac:dyDescent="0.2">
      <c r="B214" s="27">
        <v>1810</v>
      </c>
      <c r="C214" s="28" t="s">
        <v>31</v>
      </c>
      <c r="D214" s="29">
        <v>0</v>
      </c>
      <c r="E214" s="30">
        <v>0</v>
      </c>
      <c r="F214" s="31">
        <f t="shared" si="21"/>
        <v>0</v>
      </c>
      <c r="G214" s="30">
        <v>0</v>
      </c>
      <c r="H214" s="31">
        <f t="shared" si="22"/>
        <v>0</v>
      </c>
      <c r="I214" s="32">
        <f t="shared" si="19"/>
        <v>0</v>
      </c>
      <c r="J214" s="33" t="str">
        <f t="shared" si="23"/>
        <v/>
      </c>
      <c r="K214" s="31">
        <f t="shared" si="24"/>
        <v>0</v>
      </c>
      <c r="L214" s="30">
        <v>0</v>
      </c>
      <c r="M214" s="31">
        <f t="shared" si="20"/>
        <v>0</v>
      </c>
      <c r="N214" s="34"/>
      <c r="O214" s="35"/>
      <c r="P214" s="35"/>
      <c r="Q214" s="35"/>
      <c r="R214" s="35"/>
      <c r="S214" s="35"/>
      <c r="T214" s="35"/>
      <c r="U214" s="35"/>
      <c r="V214" s="35"/>
      <c r="W214" s="35"/>
      <c r="X214" s="35"/>
      <c r="Y214" s="35"/>
      <c r="Z214" s="35"/>
    </row>
    <row r="215" spans="2:26" x14ac:dyDescent="0.2">
      <c r="B215" s="27">
        <v>1815</v>
      </c>
      <c r="C215" s="28" t="s">
        <v>32</v>
      </c>
      <c r="D215" s="29">
        <v>0</v>
      </c>
      <c r="E215" s="30">
        <v>0</v>
      </c>
      <c r="F215" s="31">
        <f t="shared" si="21"/>
        <v>0</v>
      </c>
      <c r="G215" s="30">
        <v>0</v>
      </c>
      <c r="H215" s="31">
        <f t="shared" si="22"/>
        <v>0</v>
      </c>
      <c r="I215" s="32">
        <f t="shared" si="19"/>
        <v>0</v>
      </c>
      <c r="J215" s="33" t="str">
        <f t="shared" si="23"/>
        <v/>
      </c>
      <c r="K215" s="31">
        <f t="shared" si="24"/>
        <v>0</v>
      </c>
      <c r="L215" s="30">
        <v>0</v>
      </c>
      <c r="M215" s="31">
        <f t="shared" si="20"/>
        <v>0</v>
      </c>
      <c r="N215" s="34"/>
      <c r="O215" s="35"/>
      <c r="P215" s="35"/>
      <c r="Q215" s="35"/>
      <c r="R215" s="35"/>
      <c r="S215" s="35"/>
      <c r="T215" s="35"/>
      <c r="U215" s="35"/>
      <c r="V215" s="35"/>
      <c r="W215" s="35"/>
      <c r="X215" s="35"/>
      <c r="Y215" s="35"/>
      <c r="Z215" s="35"/>
    </row>
    <row r="216" spans="2:26" x14ac:dyDescent="0.2">
      <c r="B216" s="27">
        <v>1820</v>
      </c>
      <c r="C216" s="28" t="s">
        <v>33</v>
      </c>
      <c r="D216" s="29">
        <v>16252383.58</v>
      </c>
      <c r="E216" s="30">
        <v>0</v>
      </c>
      <c r="F216" s="31">
        <f t="shared" si="21"/>
        <v>16252383.58</v>
      </c>
      <c r="G216" s="30">
        <v>1390561.8100000024</v>
      </c>
      <c r="H216" s="31">
        <f t="shared" si="22"/>
        <v>16947664.484999999</v>
      </c>
      <c r="I216" s="32">
        <f t="shared" si="19"/>
        <v>50</v>
      </c>
      <c r="J216" s="33">
        <f t="shared" si="23"/>
        <v>0.02</v>
      </c>
      <c r="K216" s="31">
        <f t="shared" si="24"/>
        <v>338953.28969999996</v>
      </c>
      <c r="L216" s="30">
        <v>324262.80999999994</v>
      </c>
      <c r="M216" s="31">
        <f t="shared" si="20"/>
        <v>14690.479700000025</v>
      </c>
      <c r="N216" s="34"/>
      <c r="O216" s="35"/>
      <c r="P216" s="35"/>
      <c r="Q216" s="35"/>
      <c r="R216" s="35"/>
      <c r="S216" s="35"/>
      <c r="T216" s="35"/>
      <c r="U216" s="35"/>
      <c r="V216" s="35"/>
      <c r="W216" s="35"/>
      <c r="X216" s="35"/>
      <c r="Y216" s="35"/>
      <c r="Z216" s="35"/>
    </row>
    <row r="217" spans="2:26" x14ac:dyDescent="0.2">
      <c r="B217" s="27" t="s">
        <v>34</v>
      </c>
      <c r="C217" s="28" t="s">
        <v>35</v>
      </c>
      <c r="D217" s="29">
        <v>3349114.59</v>
      </c>
      <c r="E217" s="30">
        <v>0</v>
      </c>
      <c r="F217" s="31">
        <f t="shared" si="21"/>
        <v>3349114.59</v>
      </c>
      <c r="G217" s="30">
        <v>1802.2000000001863</v>
      </c>
      <c r="H217" s="31">
        <f t="shared" si="22"/>
        <v>3350015.69</v>
      </c>
      <c r="I217" s="32">
        <f t="shared" si="19"/>
        <v>40</v>
      </c>
      <c r="J217" s="33">
        <f t="shared" si="23"/>
        <v>2.5000000000000001E-2</v>
      </c>
      <c r="K217" s="31">
        <f t="shared" si="24"/>
        <v>83750.392250000004</v>
      </c>
      <c r="L217" s="30">
        <v>83172.75</v>
      </c>
      <c r="M217" s="31">
        <f t="shared" si="20"/>
        <v>577.64225000000442</v>
      </c>
      <c r="N217" s="34"/>
      <c r="O217" s="35"/>
      <c r="P217" s="35"/>
      <c r="Q217" s="35"/>
      <c r="R217" s="35"/>
      <c r="S217" s="35"/>
      <c r="T217" s="35"/>
      <c r="U217" s="35"/>
      <c r="V217" s="35"/>
      <c r="W217" s="35"/>
      <c r="X217" s="35"/>
      <c r="Y217" s="35"/>
      <c r="Z217" s="35"/>
    </row>
    <row r="218" spans="2:26" x14ac:dyDescent="0.2">
      <c r="B218" s="27">
        <v>1825</v>
      </c>
      <c r="C218" s="28" t="s">
        <v>36</v>
      </c>
      <c r="D218" s="29">
        <v>0</v>
      </c>
      <c r="E218" s="30">
        <v>0</v>
      </c>
      <c r="F218" s="31">
        <f t="shared" si="21"/>
        <v>0</v>
      </c>
      <c r="G218" s="30">
        <v>0</v>
      </c>
      <c r="H218" s="31">
        <f t="shared" si="22"/>
        <v>0</v>
      </c>
      <c r="I218" s="32">
        <f t="shared" si="19"/>
        <v>0</v>
      </c>
      <c r="J218" s="33" t="str">
        <f t="shared" si="23"/>
        <v/>
      </c>
      <c r="K218" s="31">
        <f t="shared" si="24"/>
        <v>0</v>
      </c>
      <c r="L218" s="30">
        <v>0</v>
      </c>
      <c r="M218" s="31">
        <f t="shared" si="20"/>
        <v>0</v>
      </c>
      <c r="N218" s="34"/>
      <c r="O218" s="35"/>
      <c r="P218" s="35"/>
      <c r="Q218" s="35"/>
      <c r="R218" s="35"/>
      <c r="S218" s="35"/>
      <c r="T218" s="35"/>
      <c r="U218" s="35"/>
      <c r="V218" s="35"/>
      <c r="W218" s="35"/>
      <c r="X218" s="35"/>
      <c r="Y218" s="35"/>
      <c r="Z218" s="35"/>
    </row>
    <row r="219" spans="2:26" x14ac:dyDescent="0.2">
      <c r="B219" s="27">
        <v>1830</v>
      </c>
      <c r="C219" s="28" t="s">
        <v>37</v>
      </c>
      <c r="D219" s="29">
        <v>33733263.780000009</v>
      </c>
      <c r="E219" s="30">
        <v>0</v>
      </c>
      <c r="F219" s="31">
        <f t="shared" si="21"/>
        <v>33733263.780000009</v>
      </c>
      <c r="G219" s="30">
        <v>2180569.0699999989</v>
      </c>
      <c r="H219" s="31">
        <f t="shared" si="22"/>
        <v>34823548.315000005</v>
      </c>
      <c r="I219" s="32">
        <f t="shared" si="19"/>
        <v>45</v>
      </c>
      <c r="J219" s="33">
        <f t="shared" si="23"/>
        <v>2.2222222222222223E-2</v>
      </c>
      <c r="K219" s="31">
        <f t="shared" si="24"/>
        <v>773856.62922222237</v>
      </c>
      <c r="L219" s="30">
        <v>610011.88000000059</v>
      </c>
      <c r="M219" s="31">
        <f t="shared" si="20"/>
        <v>163844.74922222178</v>
      </c>
      <c r="N219" s="34"/>
      <c r="O219" s="35"/>
      <c r="P219" s="35"/>
      <c r="Q219" s="35"/>
      <c r="R219" s="35"/>
      <c r="S219" s="35"/>
      <c r="T219" s="35"/>
      <c r="U219" s="35"/>
      <c r="V219" s="35"/>
      <c r="W219" s="35"/>
      <c r="X219" s="35"/>
      <c r="Y219" s="35"/>
      <c r="Z219" s="35"/>
    </row>
    <row r="220" spans="2:26" x14ac:dyDescent="0.2">
      <c r="B220" s="27">
        <v>1835</v>
      </c>
      <c r="C220" s="28" t="s">
        <v>38</v>
      </c>
      <c r="D220" s="29">
        <v>46297742.079999998</v>
      </c>
      <c r="E220" s="30">
        <v>0</v>
      </c>
      <c r="F220" s="31">
        <f t="shared" si="21"/>
        <v>46297742.079999998</v>
      </c>
      <c r="G220" s="30">
        <v>4246738.0999999978</v>
      </c>
      <c r="H220" s="31">
        <f>F220+0.5*G220</f>
        <v>48421111.129999995</v>
      </c>
      <c r="I220" s="32">
        <f t="shared" si="19"/>
        <v>45</v>
      </c>
      <c r="J220" s="33">
        <f t="shared" si="23"/>
        <v>2.2222222222222223E-2</v>
      </c>
      <c r="K220" s="31">
        <f t="shared" si="24"/>
        <v>1076024.6917777776</v>
      </c>
      <c r="L220" s="30">
        <v>960366.12999999907</v>
      </c>
      <c r="M220" s="31">
        <f t="shared" si="20"/>
        <v>115658.56177777855</v>
      </c>
      <c r="N220" s="34"/>
      <c r="O220" s="35"/>
      <c r="P220" s="35"/>
      <c r="Q220" s="35"/>
      <c r="R220" s="35"/>
      <c r="S220" s="35"/>
      <c r="T220" s="35"/>
      <c r="U220" s="35"/>
      <c r="V220" s="35"/>
      <c r="W220" s="35"/>
      <c r="X220" s="35"/>
      <c r="Y220" s="35"/>
      <c r="Z220" s="35"/>
    </row>
    <row r="221" spans="2:26" x14ac:dyDescent="0.2">
      <c r="B221" s="27">
        <v>1840</v>
      </c>
      <c r="C221" s="28" t="s">
        <v>39</v>
      </c>
      <c r="D221" s="29">
        <v>2038794.49</v>
      </c>
      <c r="E221" s="30">
        <v>32823.21</v>
      </c>
      <c r="F221" s="31">
        <f t="shared" si="21"/>
        <v>2005971.28</v>
      </c>
      <c r="G221" s="30">
        <v>673099.77</v>
      </c>
      <c r="H221" s="31">
        <f t="shared" si="22"/>
        <v>2342521.165</v>
      </c>
      <c r="I221" s="32">
        <f t="shared" si="19"/>
        <v>50</v>
      </c>
      <c r="J221" s="33">
        <f t="shared" si="23"/>
        <v>0.02</v>
      </c>
      <c r="K221" s="31">
        <f t="shared" si="24"/>
        <v>46850.423300000002</v>
      </c>
      <c r="L221" s="30">
        <v>41638.819999999963</v>
      </c>
      <c r="M221" s="31">
        <f t="shared" si="20"/>
        <v>5211.6033000000389</v>
      </c>
      <c r="N221" s="34"/>
      <c r="O221" s="35"/>
      <c r="P221" s="35"/>
      <c r="Q221" s="35"/>
      <c r="R221" s="35"/>
      <c r="S221" s="35"/>
      <c r="T221" s="35"/>
      <c r="U221" s="35"/>
      <c r="V221" s="35"/>
      <c r="W221" s="35"/>
      <c r="X221" s="35"/>
      <c r="Y221" s="35"/>
      <c r="Z221" s="35"/>
    </row>
    <row r="222" spans="2:26" x14ac:dyDescent="0.2">
      <c r="B222" s="27">
        <v>1845</v>
      </c>
      <c r="C222" s="28" t="s">
        <v>40</v>
      </c>
      <c r="D222" s="29">
        <v>12359910.32</v>
      </c>
      <c r="E222" s="30">
        <v>100398.73</v>
      </c>
      <c r="F222" s="31">
        <f t="shared" si="21"/>
        <v>12259511.59</v>
      </c>
      <c r="G222" s="30">
        <v>709831.42999999947</v>
      </c>
      <c r="H222" s="31">
        <f t="shared" si="22"/>
        <v>12614427.305</v>
      </c>
      <c r="I222" s="32">
        <f t="shared" si="19"/>
        <v>40</v>
      </c>
      <c r="J222" s="33">
        <f t="shared" si="23"/>
        <v>2.5000000000000001E-2</v>
      </c>
      <c r="K222" s="31">
        <f t="shared" si="24"/>
        <v>315360.68262500002</v>
      </c>
      <c r="L222" s="30">
        <v>309752.79000000004</v>
      </c>
      <c r="M222" s="31">
        <f t="shared" si="20"/>
        <v>5607.8926249999786</v>
      </c>
      <c r="N222" s="34"/>
      <c r="O222" s="35"/>
      <c r="P222" s="35"/>
      <c r="Q222" s="35"/>
      <c r="R222" s="35"/>
      <c r="S222" s="35"/>
      <c r="T222" s="35"/>
      <c r="U222" s="35"/>
      <c r="V222" s="35"/>
      <c r="W222" s="35"/>
      <c r="X222" s="35"/>
      <c r="Y222" s="35"/>
      <c r="Z222" s="35"/>
    </row>
    <row r="223" spans="2:26" x14ac:dyDescent="0.2">
      <c r="B223" s="27">
        <v>1850</v>
      </c>
      <c r="C223" s="28" t="s">
        <v>41</v>
      </c>
      <c r="D223" s="29">
        <v>18566957.230000004</v>
      </c>
      <c r="E223" s="30">
        <v>0</v>
      </c>
      <c r="F223" s="31">
        <f t="shared" si="21"/>
        <v>18566957.230000004</v>
      </c>
      <c r="G223" s="30">
        <v>1584853.3899999997</v>
      </c>
      <c r="H223" s="31">
        <f t="shared" si="22"/>
        <v>19359383.925000004</v>
      </c>
      <c r="I223" s="32">
        <f t="shared" si="19"/>
        <v>40</v>
      </c>
      <c r="J223" s="33">
        <f t="shared" si="23"/>
        <v>2.5000000000000001E-2</v>
      </c>
      <c r="K223" s="31">
        <f t="shared" si="24"/>
        <v>483984.59812500014</v>
      </c>
      <c r="L223" s="30">
        <v>419774.47000000015</v>
      </c>
      <c r="M223" s="31">
        <f t="shared" si="20"/>
        <v>64210.128124999988</v>
      </c>
      <c r="N223" s="34"/>
      <c r="O223" s="35"/>
      <c r="P223" s="35"/>
      <c r="Q223" s="35"/>
      <c r="R223" s="35"/>
      <c r="S223" s="35"/>
      <c r="T223" s="35"/>
      <c r="U223" s="35"/>
      <c r="V223" s="35"/>
      <c r="W223" s="35"/>
      <c r="X223" s="35"/>
      <c r="Y223" s="35"/>
      <c r="Z223" s="35"/>
    </row>
    <row r="224" spans="2:26" x14ac:dyDescent="0.2">
      <c r="B224" s="27">
        <v>1855</v>
      </c>
      <c r="C224" s="28" t="s">
        <v>42</v>
      </c>
      <c r="D224" s="29">
        <v>14299966.969999999</v>
      </c>
      <c r="E224" s="30">
        <v>0</v>
      </c>
      <c r="F224" s="31">
        <f t="shared" si="21"/>
        <v>14299966.969999999</v>
      </c>
      <c r="G224" s="30">
        <v>1171852.5299999998</v>
      </c>
      <c r="H224" s="31">
        <f t="shared" si="22"/>
        <v>14885893.234999999</v>
      </c>
      <c r="I224" s="32">
        <f t="shared" si="19"/>
        <v>40</v>
      </c>
      <c r="J224" s="33">
        <f t="shared" si="23"/>
        <v>2.5000000000000001E-2</v>
      </c>
      <c r="K224" s="31">
        <f t="shared" si="24"/>
        <v>372147.33087499999</v>
      </c>
      <c r="L224" s="30">
        <v>341220.85999999952</v>
      </c>
      <c r="M224" s="31">
        <f t="shared" si="20"/>
        <v>30926.470875000465</v>
      </c>
      <c r="N224" s="34"/>
      <c r="O224" s="35"/>
      <c r="P224" s="35"/>
      <c r="Q224" s="35"/>
      <c r="R224" s="35"/>
      <c r="S224" s="35"/>
      <c r="T224" s="35"/>
      <c r="U224" s="35"/>
      <c r="V224" s="35"/>
      <c r="W224" s="35"/>
      <c r="X224" s="35"/>
      <c r="Y224" s="35"/>
      <c r="Z224" s="35"/>
    </row>
    <row r="225" spans="2:26" x14ac:dyDescent="0.2">
      <c r="B225" s="27">
        <v>1860</v>
      </c>
      <c r="C225" s="28" t="s">
        <v>43</v>
      </c>
      <c r="D225" s="29">
        <v>521794.17999999935</v>
      </c>
      <c r="E225" s="30">
        <v>0</v>
      </c>
      <c r="F225" s="31">
        <f t="shared" si="21"/>
        <v>521794.17999999935</v>
      </c>
      <c r="G225" s="30">
        <v>2117.9299999997629</v>
      </c>
      <c r="H225" s="31">
        <f t="shared" si="22"/>
        <v>522853.14499999926</v>
      </c>
      <c r="I225" s="32">
        <f t="shared" si="19"/>
        <v>30</v>
      </c>
      <c r="J225" s="33">
        <f t="shared" si="23"/>
        <v>3.3333333333333333E-2</v>
      </c>
      <c r="K225" s="31">
        <f t="shared" si="24"/>
        <v>17428.438166666641</v>
      </c>
      <c r="L225" s="30">
        <v>17194.940000000788</v>
      </c>
      <c r="M225" s="31">
        <f t="shared" si="20"/>
        <v>233.4981666658532</v>
      </c>
      <c r="N225" s="34"/>
      <c r="O225" s="35"/>
      <c r="P225" s="35"/>
      <c r="Q225" s="35"/>
      <c r="R225" s="35"/>
      <c r="S225" s="35"/>
      <c r="T225" s="35"/>
      <c r="U225" s="35"/>
      <c r="V225" s="35"/>
      <c r="W225" s="35"/>
      <c r="X225" s="35"/>
      <c r="Y225" s="35"/>
      <c r="Z225" s="35"/>
    </row>
    <row r="226" spans="2:26" x14ac:dyDescent="0.2">
      <c r="B226" s="27" t="s">
        <v>44</v>
      </c>
      <c r="C226" s="28" t="s">
        <v>45</v>
      </c>
      <c r="D226" s="29">
        <v>5412918.709999999</v>
      </c>
      <c r="E226" s="30">
        <v>0</v>
      </c>
      <c r="F226" s="31">
        <f t="shared" si="21"/>
        <v>5412918.709999999</v>
      </c>
      <c r="G226" s="30">
        <v>234180.3300000006</v>
      </c>
      <c r="H226" s="31">
        <f t="shared" si="22"/>
        <v>5530008.8749999991</v>
      </c>
      <c r="I226" s="32">
        <f t="shared" si="19"/>
        <v>15</v>
      </c>
      <c r="J226" s="33">
        <f t="shared" si="23"/>
        <v>6.6666666666666666E-2</v>
      </c>
      <c r="K226" s="31">
        <f t="shared" si="24"/>
        <v>368667.25833333324</v>
      </c>
      <c r="L226" s="30">
        <v>412398.71999999956</v>
      </c>
      <c r="M226" s="31">
        <f t="shared" si="20"/>
        <v>-43731.461666666321</v>
      </c>
      <c r="N226" s="34"/>
      <c r="O226" s="35"/>
      <c r="P226" s="35"/>
      <c r="Q226" s="35"/>
      <c r="R226" s="35"/>
      <c r="S226" s="35"/>
      <c r="T226" s="35"/>
      <c r="U226" s="35"/>
      <c r="V226" s="35"/>
      <c r="W226" s="35"/>
      <c r="X226" s="35"/>
      <c r="Y226" s="35"/>
      <c r="Z226" s="35"/>
    </row>
    <row r="227" spans="2:26" x14ac:dyDescent="0.2">
      <c r="B227" s="27" t="s">
        <v>46</v>
      </c>
      <c r="C227" s="28" t="s">
        <v>47</v>
      </c>
      <c r="D227" s="29">
        <v>1002825.91</v>
      </c>
      <c r="E227" s="30">
        <v>0</v>
      </c>
      <c r="F227" s="31">
        <f t="shared" si="21"/>
        <v>1002825.91</v>
      </c>
      <c r="G227" s="30">
        <v>243426.7099999999</v>
      </c>
      <c r="H227" s="31">
        <f t="shared" si="22"/>
        <v>1124539.2649999999</v>
      </c>
      <c r="I227" s="32">
        <f t="shared" si="19"/>
        <v>30</v>
      </c>
      <c r="J227" s="33">
        <f t="shared" si="23"/>
        <v>3.3333333333333333E-2</v>
      </c>
      <c r="K227" s="31">
        <f t="shared" si="24"/>
        <v>37484.642166666665</v>
      </c>
      <c r="L227" s="30">
        <v>29255.979999999981</v>
      </c>
      <c r="M227" s="31">
        <f t="shared" si="20"/>
        <v>8228.6621666666833</v>
      </c>
      <c r="N227" s="34"/>
      <c r="O227" s="35"/>
      <c r="P227" s="35"/>
      <c r="Q227" s="35"/>
      <c r="R227" s="35"/>
      <c r="S227" s="35"/>
      <c r="T227" s="35"/>
      <c r="U227" s="35"/>
      <c r="V227" s="35"/>
      <c r="W227" s="35"/>
      <c r="X227" s="35"/>
      <c r="Y227" s="35"/>
      <c r="Z227" s="35"/>
    </row>
    <row r="228" spans="2:26" x14ac:dyDescent="0.2">
      <c r="B228" s="27">
        <v>1865</v>
      </c>
      <c r="C228" s="28" t="s">
        <v>48</v>
      </c>
      <c r="D228" s="29">
        <v>134426.32999999999</v>
      </c>
      <c r="E228" s="30">
        <v>0</v>
      </c>
      <c r="F228" s="31">
        <f t="shared" si="21"/>
        <v>134426.32999999999</v>
      </c>
      <c r="G228" s="30">
        <v>0</v>
      </c>
      <c r="H228" s="31">
        <f t="shared" si="22"/>
        <v>134426.32999999999</v>
      </c>
      <c r="I228" s="32">
        <f t="shared" si="19"/>
        <v>10</v>
      </c>
      <c r="J228" s="33">
        <f t="shared" si="23"/>
        <v>0.1</v>
      </c>
      <c r="K228" s="31">
        <f t="shared" si="24"/>
        <v>13442.632999999998</v>
      </c>
      <c r="L228" s="30">
        <v>9668.4599999999937</v>
      </c>
      <c r="M228" s="31">
        <f t="shared" si="20"/>
        <v>3774.1730000000043</v>
      </c>
      <c r="N228" s="34"/>
      <c r="O228" s="35"/>
      <c r="P228" s="35"/>
      <c r="Q228" s="35"/>
      <c r="R228" s="35"/>
      <c r="S228" s="35"/>
      <c r="T228" s="35"/>
      <c r="U228" s="35"/>
      <c r="V228" s="35"/>
      <c r="W228" s="35"/>
      <c r="X228" s="35"/>
      <c r="Y228" s="35"/>
      <c r="Z228" s="35"/>
    </row>
    <row r="229" spans="2:26" x14ac:dyDescent="0.2">
      <c r="B229" s="27">
        <v>1905</v>
      </c>
      <c r="C229" s="28" t="s">
        <v>29</v>
      </c>
      <c r="D229" s="29">
        <v>0</v>
      </c>
      <c r="E229" s="30">
        <v>0</v>
      </c>
      <c r="F229" s="31">
        <f t="shared" si="21"/>
        <v>0</v>
      </c>
      <c r="G229" s="30">
        <v>0</v>
      </c>
      <c r="H229" s="31">
        <f t="shared" si="22"/>
        <v>0</v>
      </c>
      <c r="I229" s="32">
        <f t="shared" si="19"/>
        <v>0</v>
      </c>
      <c r="J229" s="33" t="str">
        <f t="shared" si="23"/>
        <v/>
      </c>
      <c r="K229" s="31">
        <f t="shared" si="24"/>
        <v>0</v>
      </c>
      <c r="L229" s="30">
        <v>0</v>
      </c>
      <c r="M229" s="31">
        <f t="shared" si="20"/>
        <v>0</v>
      </c>
      <c r="N229" s="34"/>
      <c r="O229" s="35"/>
      <c r="P229" s="35"/>
      <c r="Q229" s="35"/>
      <c r="R229" s="35"/>
      <c r="S229" s="35"/>
      <c r="T229" s="35"/>
      <c r="U229" s="35"/>
      <c r="V229" s="35"/>
      <c r="W229" s="35"/>
      <c r="X229" s="35"/>
      <c r="Y229" s="35"/>
      <c r="Z229" s="35"/>
    </row>
    <row r="230" spans="2:26" x14ac:dyDescent="0.2">
      <c r="B230" s="27">
        <v>1908</v>
      </c>
      <c r="C230" s="28" t="s">
        <v>49</v>
      </c>
      <c r="D230" s="29">
        <v>983166.71</v>
      </c>
      <c r="E230" s="30">
        <v>0</v>
      </c>
      <c r="F230" s="31">
        <f t="shared" si="21"/>
        <v>983166.71</v>
      </c>
      <c r="G230" s="30">
        <v>0</v>
      </c>
      <c r="H230" s="31">
        <f t="shared" si="22"/>
        <v>983166.71</v>
      </c>
      <c r="I230" s="32">
        <f t="shared" si="19"/>
        <v>50</v>
      </c>
      <c r="J230" s="33">
        <f t="shared" si="23"/>
        <v>0.02</v>
      </c>
      <c r="K230" s="31">
        <f t="shared" si="24"/>
        <v>19663.334199999998</v>
      </c>
      <c r="L230" s="30">
        <v>19679.840000000026</v>
      </c>
      <c r="M230" s="31">
        <f t="shared" si="20"/>
        <v>-16.505800000028103</v>
      </c>
      <c r="N230" s="34"/>
      <c r="O230" s="35"/>
      <c r="P230" s="35"/>
      <c r="Q230" s="35"/>
      <c r="R230" s="35"/>
      <c r="S230" s="35"/>
      <c r="T230" s="35"/>
      <c r="U230" s="35"/>
      <c r="V230" s="35"/>
      <c r="W230" s="35"/>
      <c r="X230" s="35"/>
      <c r="Y230" s="35"/>
      <c r="Z230" s="35"/>
    </row>
    <row r="231" spans="2:26" x14ac:dyDescent="0.2">
      <c r="B231" s="27" t="s">
        <v>50</v>
      </c>
      <c r="C231" s="28" t="s">
        <v>51</v>
      </c>
      <c r="D231" s="29">
        <v>21722</v>
      </c>
      <c r="E231" s="30">
        <v>0</v>
      </c>
      <c r="F231" s="31">
        <f t="shared" si="21"/>
        <v>21722</v>
      </c>
      <c r="G231" s="30">
        <v>8731</v>
      </c>
      <c r="H231" s="31">
        <f t="shared" si="22"/>
        <v>26087.5</v>
      </c>
      <c r="I231" s="32">
        <f t="shared" si="19"/>
        <v>25</v>
      </c>
      <c r="J231" s="33">
        <f t="shared" si="23"/>
        <v>0.04</v>
      </c>
      <c r="K231" s="31">
        <f t="shared" si="24"/>
        <v>1043.5</v>
      </c>
      <c r="L231" s="30">
        <v>1218.1199999999999</v>
      </c>
      <c r="M231" s="31">
        <f t="shared" si="20"/>
        <v>-174.61999999999989</v>
      </c>
      <c r="N231" s="34"/>
      <c r="O231" s="35"/>
      <c r="P231" s="35"/>
      <c r="Q231" s="35"/>
      <c r="R231" s="35"/>
      <c r="S231" s="35"/>
      <c r="T231" s="35"/>
      <c r="U231" s="35"/>
      <c r="V231" s="35"/>
      <c r="W231" s="35"/>
      <c r="X231" s="35"/>
      <c r="Y231" s="35"/>
      <c r="Z231" s="35"/>
    </row>
    <row r="232" spans="2:26" x14ac:dyDescent="0.2">
      <c r="B232" s="27">
        <v>1910</v>
      </c>
      <c r="C232" s="28" t="s">
        <v>31</v>
      </c>
      <c r="D232" s="29">
        <v>1371667.89</v>
      </c>
      <c r="E232" s="30">
        <v>0</v>
      </c>
      <c r="F232" s="31">
        <f t="shared" si="21"/>
        <v>1371667.89</v>
      </c>
      <c r="G232" s="30">
        <v>215849.52000000002</v>
      </c>
      <c r="H232" s="31">
        <f t="shared" si="22"/>
        <v>1479592.65</v>
      </c>
      <c r="I232" s="32">
        <f t="shared" si="19"/>
        <v>5</v>
      </c>
      <c r="J232" s="33">
        <f t="shared" si="23"/>
        <v>0.2</v>
      </c>
      <c r="K232" s="31">
        <f t="shared" si="24"/>
        <v>295918.52999999997</v>
      </c>
      <c r="L232" s="30">
        <v>117924.37999999989</v>
      </c>
      <c r="M232" s="31">
        <f t="shared" si="20"/>
        <v>177994.15000000008</v>
      </c>
      <c r="N232" s="34"/>
      <c r="O232" s="35"/>
      <c r="P232" s="35"/>
      <c r="Q232" s="35"/>
      <c r="R232" s="35"/>
      <c r="S232" s="35"/>
      <c r="T232" s="35"/>
      <c r="U232" s="35"/>
      <c r="V232" s="35"/>
      <c r="W232" s="35"/>
      <c r="X232" s="35"/>
      <c r="Y232" s="35"/>
      <c r="Z232" s="35"/>
    </row>
    <row r="233" spans="2:26" x14ac:dyDescent="0.2">
      <c r="B233" s="27">
        <v>1915</v>
      </c>
      <c r="C233" s="28" t="s">
        <v>52</v>
      </c>
      <c r="D233" s="29">
        <v>1600064.07</v>
      </c>
      <c r="E233" s="30">
        <v>0</v>
      </c>
      <c r="F233" s="31">
        <f t="shared" si="21"/>
        <v>1600064.07</v>
      </c>
      <c r="G233" s="30">
        <v>7822.7199999999721</v>
      </c>
      <c r="H233" s="31">
        <f t="shared" si="22"/>
        <v>1603975.4300000002</v>
      </c>
      <c r="I233" s="32">
        <f t="shared" si="19"/>
        <v>10</v>
      </c>
      <c r="J233" s="33">
        <f t="shared" si="23"/>
        <v>0.1</v>
      </c>
      <c r="K233" s="31">
        <f t="shared" si="24"/>
        <v>160397.54300000001</v>
      </c>
      <c r="L233" s="30">
        <v>30839.050000000097</v>
      </c>
      <c r="M233" s="31">
        <f t="shared" si="20"/>
        <v>129558.4929999999</v>
      </c>
      <c r="N233" s="34"/>
      <c r="O233" s="35"/>
      <c r="P233" s="35"/>
      <c r="Q233" s="35"/>
      <c r="R233" s="35"/>
      <c r="S233" s="35"/>
      <c r="T233" s="35"/>
      <c r="U233" s="35"/>
      <c r="V233" s="35"/>
      <c r="W233" s="35"/>
      <c r="X233" s="35"/>
      <c r="Y233" s="35"/>
      <c r="Z233" s="35"/>
    </row>
    <row r="234" spans="2:26" x14ac:dyDescent="0.2">
      <c r="B234" s="27" t="s">
        <v>53</v>
      </c>
      <c r="C234" s="28" t="s">
        <v>54</v>
      </c>
      <c r="D234" s="29">
        <v>0</v>
      </c>
      <c r="E234" s="30">
        <v>0</v>
      </c>
      <c r="F234" s="31">
        <f t="shared" si="21"/>
        <v>0</v>
      </c>
      <c r="G234" s="30">
        <v>0</v>
      </c>
      <c r="H234" s="31">
        <f t="shared" si="22"/>
        <v>0</v>
      </c>
      <c r="I234" s="32">
        <f t="shared" si="19"/>
        <v>0</v>
      </c>
      <c r="J234" s="33" t="str">
        <f t="shared" si="23"/>
        <v/>
      </c>
      <c r="K234" s="31">
        <f t="shared" si="24"/>
        <v>0</v>
      </c>
      <c r="L234" s="30">
        <v>0</v>
      </c>
      <c r="M234" s="31">
        <f t="shared" si="20"/>
        <v>0</v>
      </c>
      <c r="N234" s="34"/>
      <c r="O234" s="35"/>
      <c r="P234" s="35"/>
      <c r="Q234" s="35"/>
      <c r="R234" s="35"/>
      <c r="S234" s="35"/>
      <c r="T234" s="35"/>
      <c r="U234" s="35"/>
      <c r="V234" s="35"/>
      <c r="W234" s="35"/>
      <c r="X234" s="35"/>
      <c r="Y234" s="35"/>
      <c r="Z234" s="35"/>
    </row>
    <row r="235" spans="2:26" x14ac:dyDescent="0.2">
      <c r="B235" s="27">
        <v>1920</v>
      </c>
      <c r="C235" s="28" t="s">
        <v>55</v>
      </c>
      <c r="D235" s="29">
        <v>2715172.13</v>
      </c>
      <c r="E235" s="30">
        <v>0</v>
      </c>
      <c r="F235" s="31">
        <f t="shared" si="21"/>
        <v>2715172.13</v>
      </c>
      <c r="G235" s="30">
        <v>104820.0299999998</v>
      </c>
      <c r="H235" s="31">
        <f t="shared" si="22"/>
        <v>2767582.1449999996</v>
      </c>
      <c r="I235" s="32">
        <f t="shared" si="19"/>
        <v>5</v>
      </c>
      <c r="J235" s="33">
        <f t="shared" si="23"/>
        <v>0.2</v>
      </c>
      <c r="K235" s="31">
        <f t="shared" si="24"/>
        <v>553516.42899999989</v>
      </c>
      <c r="L235" s="30">
        <v>307051.67000000016</v>
      </c>
      <c r="M235" s="31">
        <f t="shared" si="20"/>
        <v>246464.75899999973</v>
      </c>
      <c r="N235" s="34"/>
      <c r="O235" s="35"/>
      <c r="P235" s="35"/>
      <c r="Q235" s="35"/>
      <c r="R235" s="35"/>
      <c r="S235" s="35"/>
      <c r="T235" s="35"/>
      <c r="U235" s="35"/>
      <c r="V235" s="35"/>
      <c r="W235" s="35"/>
      <c r="X235" s="35"/>
      <c r="Y235" s="35"/>
      <c r="Z235" s="35"/>
    </row>
    <row r="236" spans="2:26" x14ac:dyDescent="0.2">
      <c r="B236" s="27" t="s">
        <v>56</v>
      </c>
      <c r="C236" s="28" t="s">
        <v>57</v>
      </c>
      <c r="D236" s="29">
        <v>0</v>
      </c>
      <c r="E236" s="30">
        <v>0</v>
      </c>
      <c r="F236" s="31">
        <f t="shared" si="21"/>
        <v>0</v>
      </c>
      <c r="G236" s="30">
        <v>0</v>
      </c>
      <c r="H236" s="31">
        <f t="shared" si="22"/>
        <v>0</v>
      </c>
      <c r="I236" s="32">
        <f t="shared" si="19"/>
        <v>0</v>
      </c>
      <c r="J236" s="33" t="str">
        <f t="shared" si="23"/>
        <v/>
      </c>
      <c r="K236" s="31">
        <f t="shared" si="24"/>
        <v>0</v>
      </c>
      <c r="L236" s="30">
        <v>0</v>
      </c>
      <c r="M236" s="31">
        <f t="shared" si="20"/>
        <v>0</v>
      </c>
      <c r="N236" s="34"/>
      <c r="O236" s="35"/>
      <c r="P236" s="35"/>
      <c r="Q236" s="35"/>
      <c r="R236" s="35"/>
      <c r="S236" s="35"/>
      <c r="T236" s="35"/>
      <c r="U236" s="35"/>
      <c r="V236" s="35"/>
      <c r="W236" s="35"/>
      <c r="X236" s="35"/>
      <c r="Y236" s="35"/>
      <c r="Z236" s="35"/>
    </row>
    <row r="237" spans="2:26" x14ac:dyDescent="0.2">
      <c r="B237" s="27" t="s">
        <v>58</v>
      </c>
      <c r="C237" s="28" t="s">
        <v>59</v>
      </c>
      <c r="D237" s="29">
        <v>0</v>
      </c>
      <c r="E237" s="30">
        <v>0</v>
      </c>
      <c r="F237" s="31">
        <f t="shared" si="21"/>
        <v>0</v>
      </c>
      <c r="G237" s="30">
        <v>0</v>
      </c>
      <c r="H237" s="31">
        <f t="shared" si="22"/>
        <v>0</v>
      </c>
      <c r="I237" s="32">
        <f t="shared" si="19"/>
        <v>0</v>
      </c>
      <c r="J237" s="33" t="str">
        <f t="shared" si="23"/>
        <v/>
      </c>
      <c r="K237" s="31">
        <f t="shared" si="24"/>
        <v>0</v>
      </c>
      <c r="L237" s="30">
        <v>0</v>
      </c>
      <c r="M237" s="31">
        <f t="shared" si="20"/>
        <v>0</v>
      </c>
      <c r="N237" s="34"/>
      <c r="O237" s="35"/>
      <c r="P237" s="35"/>
      <c r="Q237" s="35"/>
      <c r="R237" s="35"/>
      <c r="S237" s="35"/>
      <c r="T237" s="35"/>
      <c r="U237" s="35"/>
      <c r="V237" s="35"/>
      <c r="W237" s="35"/>
      <c r="X237" s="35"/>
      <c r="Y237" s="35"/>
      <c r="Z237" s="35"/>
    </row>
    <row r="238" spans="2:26" x14ac:dyDescent="0.2">
      <c r="B238" s="27">
        <v>1930</v>
      </c>
      <c r="C238" s="28" t="s">
        <v>60</v>
      </c>
      <c r="D238" s="29">
        <v>725444.58999999962</v>
      </c>
      <c r="E238" s="30">
        <v>0</v>
      </c>
      <c r="F238" s="31">
        <f t="shared" si="21"/>
        <v>725444.58999999962</v>
      </c>
      <c r="G238" s="30">
        <v>135099.99000000011</v>
      </c>
      <c r="H238" s="31">
        <f t="shared" si="22"/>
        <v>792994.58499999973</v>
      </c>
      <c r="I238" s="32">
        <f t="shared" si="19"/>
        <v>5</v>
      </c>
      <c r="J238" s="33">
        <f t="shared" si="23"/>
        <v>0.2</v>
      </c>
      <c r="K238" s="31">
        <f t="shared" si="24"/>
        <v>158598.91699999996</v>
      </c>
      <c r="L238" s="30">
        <v>81642.839999999967</v>
      </c>
      <c r="M238" s="31">
        <f t="shared" si="20"/>
        <v>76956.07699999999</v>
      </c>
      <c r="N238" s="34"/>
      <c r="O238" s="35"/>
      <c r="P238" s="35"/>
      <c r="Q238" s="35"/>
      <c r="R238" s="35"/>
      <c r="S238" s="35"/>
      <c r="T238" s="35"/>
      <c r="U238" s="35"/>
      <c r="V238" s="35"/>
      <c r="W238" s="35"/>
      <c r="X238" s="35"/>
      <c r="Y238" s="35"/>
      <c r="Z238" s="35"/>
    </row>
    <row r="239" spans="2:26" x14ac:dyDescent="0.2">
      <c r="B239" s="27" t="s">
        <v>61</v>
      </c>
      <c r="C239" s="28" t="s">
        <v>62</v>
      </c>
      <c r="D239" s="29">
        <v>4556481.24</v>
      </c>
      <c r="E239" s="30">
        <v>0</v>
      </c>
      <c r="F239" s="31">
        <f t="shared" si="21"/>
        <v>4556481.24</v>
      </c>
      <c r="G239" s="30">
        <v>45087.209999999963</v>
      </c>
      <c r="H239" s="31">
        <f t="shared" si="22"/>
        <v>4579024.8450000007</v>
      </c>
      <c r="I239" s="32">
        <f t="shared" si="19"/>
        <v>10</v>
      </c>
      <c r="J239" s="33">
        <f t="shared" si="23"/>
        <v>0.1</v>
      </c>
      <c r="K239" s="31">
        <f t="shared" si="24"/>
        <v>457902.48450000008</v>
      </c>
      <c r="L239" s="30">
        <v>270531.77000000014</v>
      </c>
      <c r="M239" s="31">
        <f t="shared" si="20"/>
        <v>187370.71449999994</v>
      </c>
      <c r="N239" s="34"/>
      <c r="O239" s="35"/>
      <c r="P239" s="35"/>
      <c r="Q239" s="35"/>
      <c r="R239" s="35"/>
      <c r="S239" s="35"/>
      <c r="T239" s="35"/>
      <c r="U239" s="35"/>
      <c r="V239" s="35"/>
      <c r="W239" s="35"/>
      <c r="X239" s="35"/>
      <c r="Y239" s="35"/>
      <c r="Z239" s="35"/>
    </row>
    <row r="240" spans="2:26" x14ac:dyDescent="0.2">
      <c r="B240" s="27">
        <v>1935</v>
      </c>
      <c r="C240" s="28" t="s">
        <v>63</v>
      </c>
      <c r="D240" s="29">
        <v>173575.58</v>
      </c>
      <c r="E240" s="30">
        <v>0</v>
      </c>
      <c r="F240" s="31">
        <f t="shared" si="21"/>
        <v>173575.58</v>
      </c>
      <c r="G240" s="30">
        <v>0</v>
      </c>
      <c r="H240" s="31">
        <f t="shared" si="22"/>
        <v>173575.58</v>
      </c>
      <c r="I240" s="32">
        <f t="shared" si="19"/>
        <v>10</v>
      </c>
      <c r="J240" s="33">
        <f t="shared" si="23"/>
        <v>0.1</v>
      </c>
      <c r="K240" s="31">
        <f t="shared" si="24"/>
        <v>17357.557999999997</v>
      </c>
      <c r="L240" s="30">
        <v>693.73999999999069</v>
      </c>
      <c r="M240" s="31">
        <f t="shared" si="20"/>
        <v>16663.818000000007</v>
      </c>
      <c r="N240" s="34"/>
      <c r="O240" s="35"/>
      <c r="P240" s="35"/>
      <c r="Q240" s="35"/>
      <c r="R240" s="35"/>
      <c r="S240" s="35"/>
      <c r="T240" s="35"/>
      <c r="U240" s="35"/>
      <c r="V240" s="35"/>
      <c r="W240" s="35"/>
      <c r="X240" s="35"/>
      <c r="Y240" s="35"/>
      <c r="Z240" s="35"/>
    </row>
    <row r="241" spans="2:26" x14ac:dyDescent="0.2">
      <c r="B241" s="27">
        <v>1940</v>
      </c>
      <c r="C241" s="28" t="s">
        <v>64</v>
      </c>
      <c r="D241" s="29">
        <v>1032053.74</v>
      </c>
      <c r="E241" s="30">
        <v>0</v>
      </c>
      <c r="F241" s="31">
        <f t="shared" si="21"/>
        <v>1032053.74</v>
      </c>
      <c r="G241" s="30">
        <v>25777.550000000017</v>
      </c>
      <c r="H241" s="31">
        <f t="shared" si="22"/>
        <v>1044942.515</v>
      </c>
      <c r="I241" s="32">
        <f t="shared" si="19"/>
        <v>10</v>
      </c>
      <c r="J241" s="33">
        <f t="shared" si="23"/>
        <v>0.1</v>
      </c>
      <c r="K241" s="31">
        <f t="shared" si="24"/>
        <v>104494.2515</v>
      </c>
      <c r="L241" s="30">
        <v>35799.340000000018</v>
      </c>
      <c r="M241" s="31">
        <f t="shared" si="20"/>
        <v>68694.911499999987</v>
      </c>
      <c r="N241" s="34"/>
      <c r="O241" s="35"/>
      <c r="P241" s="35"/>
      <c r="Q241" s="35"/>
      <c r="R241" s="35"/>
      <c r="S241" s="35"/>
      <c r="T241" s="35"/>
      <c r="U241" s="35"/>
      <c r="V241" s="35"/>
      <c r="W241" s="35"/>
      <c r="X241" s="35"/>
      <c r="Y241" s="35"/>
      <c r="Z241" s="35"/>
    </row>
    <row r="242" spans="2:26" x14ac:dyDescent="0.2">
      <c r="B242" s="27">
        <v>1945</v>
      </c>
      <c r="C242" s="28" t="s">
        <v>65</v>
      </c>
      <c r="D242" s="29">
        <v>574580.13</v>
      </c>
      <c r="E242" s="30">
        <v>0</v>
      </c>
      <c r="F242" s="31">
        <f t="shared" si="21"/>
        <v>574580.13</v>
      </c>
      <c r="G242" s="30">
        <v>1749.0499999999302</v>
      </c>
      <c r="H242" s="31">
        <f t="shared" si="22"/>
        <v>575454.65500000003</v>
      </c>
      <c r="I242" s="32">
        <f t="shared" si="19"/>
        <v>10</v>
      </c>
      <c r="J242" s="33">
        <f t="shared" si="23"/>
        <v>0.1</v>
      </c>
      <c r="K242" s="31">
        <f t="shared" si="24"/>
        <v>57545.465500000006</v>
      </c>
      <c r="L242" s="30">
        <v>9721.0900000000365</v>
      </c>
      <c r="M242" s="31">
        <f t="shared" si="20"/>
        <v>47824.375499999966</v>
      </c>
      <c r="N242" s="34"/>
      <c r="O242" s="35"/>
      <c r="P242" s="35"/>
      <c r="Q242" s="35"/>
      <c r="R242" s="35"/>
      <c r="S242" s="35"/>
      <c r="T242" s="35"/>
      <c r="U242" s="35"/>
      <c r="V242" s="35"/>
      <c r="W242" s="35"/>
      <c r="X242" s="35"/>
      <c r="Y242" s="35"/>
      <c r="Z242" s="35"/>
    </row>
    <row r="243" spans="2:26" x14ac:dyDescent="0.2">
      <c r="B243" s="27">
        <v>1950</v>
      </c>
      <c r="C243" s="28" t="s">
        <v>66</v>
      </c>
      <c r="D243" s="29">
        <v>109339.4</v>
      </c>
      <c r="E243" s="30">
        <v>0</v>
      </c>
      <c r="F243" s="31">
        <f t="shared" si="21"/>
        <v>109339.4</v>
      </c>
      <c r="G243" s="30">
        <v>0</v>
      </c>
      <c r="H243" s="31">
        <f t="shared" si="22"/>
        <v>109339.4</v>
      </c>
      <c r="I243" s="32">
        <f t="shared" si="19"/>
        <v>10</v>
      </c>
      <c r="J243" s="33">
        <f t="shared" si="23"/>
        <v>0.1</v>
      </c>
      <c r="K243" s="31">
        <f t="shared" si="24"/>
        <v>10933.939999999999</v>
      </c>
      <c r="L243" s="30">
        <v>556.49999999999454</v>
      </c>
      <c r="M243" s="31">
        <f t="shared" si="20"/>
        <v>10377.440000000004</v>
      </c>
      <c r="N243" s="34"/>
      <c r="O243" s="35"/>
      <c r="P243" s="35"/>
      <c r="Q243" s="35"/>
      <c r="R243" s="35"/>
      <c r="S243" s="35"/>
      <c r="T243" s="35"/>
      <c r="U243" s="35"/>
      <c r="V243" s="35"/>
      <c r="W243" s="35"/>
      <c r="X243" s="35"/>
      <c r="Y243" s="35"/>
      <c r="Z243" s="35"/>
    </row>
    <row r="244" spans="2:26" x14ac:dyDescent="0.2">
      <c r="B244" s="27">
        <v>1955</v>
      </c>
      <c r="C244" s="28" t="s">
        <v>67</v>
      </c>
      <c r="D244" s="29">
        <v>455484.58999999997</v>
      </c>
      <c r="E244" s="30">
        <v>0</v>
      </c>
      <c r="F244" s="31">
        <f t="shared" si="21"/>
        <v>455484.58999999997</v>
      </c>
      <c r="G244" s="30">
        <v>321705.94</v>
      </c>
      <c r="H244" s="31">
        <f t="shared" si="22"/>
        <v>616337.55999999994</v>
      </c>
      <c r="I244" s="32">
        <f t="shared" si="19"/>
        <v>10</v>
      </c>
      <c r="J244" s="33">
        <f t="shared" si="23"/>
        <v>0.1</v>
      </c>
      <c r="K244" s="31">
        <f t="shared" si="24"/>
        <v>61633.755999999994</v>
      </c>
      <c r="L244" s="30">
        <v>67097.609999999986</v>
      </c>
      <c r="M244" s="31">
        <f t="shared" si="20"/>
        <v>-5463.8539999999921</v>
      </c>
      <c r="N244" s="34"/>
      <c r="O244" s="35"/>
      <c r="P244" s="35"/>
      <c r="Q244" s="35"/>
      <c r="R244" s="35"/>
      <c r="S244" s="35"/>
      <c r="T244" s="35"/>
      <c r="U244" s="35"/>
      <c r="V244" s="35"/>
      <c r="W244" s="35"/>
      <c r="X244" s="35"/>
      <c r="Y244" s="35"/>
      <c r="Z244" s="35"/>
    </row>
    <row r="245" spans="2:26" x14ac:dyDescent="0.2">
      <c r="B245" s="27" t="s">
        <v>68</v>
      </c>
      <c r="C245" s="28" t="s">
        <v>69</v>
      </c>
      <c r="D245" s="29">
        <v>120717.43</v>
      </c>
      <c r="E245" s="30">
        <v>0</v>
      </c>
      <c r="F245" s="31">
        <f t="shared" si="21"/>
        <v>120717.43</v>
      </c>
      <c r="G245" s="30">
        <v>697.58000000000175</v>
      </c>
      <c r="H245" s="31">
        <f t="shared" si="22"/>
        <v>121066.22</v>
      </c>
      <c r="I245" s="32">
        <f t="shared" si="19"/>
        <v>5</v>
      </c>
      <c r="J245" s="33">
        <f t="shared" si="23"/>
        <v>0.2</v>
      </c>
      <c r="K245" s="31">
        <f t="shared" si="24"/>
        <v>24213.243999999999</v>
      </c>
      <c r="L245" s="30">
        <v>23476.629999999997</v>
      </c>
      <c r="M245" s="31">
        <f t="shared" si="20"/>
        <v>736.6140000000014</v>
      </c>
      <c r="N245" s="34"/>
      <c r="O245" s="35"/>
      <c r="P245" s="35"/>
      <c r="Q245" s="35"/>
      <c r="R245" s="35"/>
      <c r="S245" s="35"/>
      <c r="T245" s="35"/>
      <c r="U245" s="35"/>
      <c r="V245" s="35"/>
      <c r="W245" s="35"/>
      <c r="X245" s="35"/>
      <c r="Y245" s="35"/>
      <c r="Z245" s="35"/>
    </row>
    <row r="246" spans="2:26" x14ac:dyDescent="0.2">
      <c r="B246" s="27" t="s">
        <v>70</v>
      </c>
      <c r="C246" s="28" t="s">
        <v>71</v>
      </c>
      <c r="D246" s="29">
        <v>0</v>
      </c>
      <c r="E246" s="30">
        <v>0</v>
      </c>
      <c r="F246" s="31">
        <f t="shared" si="21"/>
        <v>0</v>
      </c>
      <c r="G246" s="30">
        <v>0</v>
      </c>
      <c r="H246" s="31">
        <f t="shared" si="22"/>
        <v>0</v>
      </c>
      <c r="I246" s="32">
        <f t="shared" si="19"/>
        <v>0</v>
      </c>
      <c r="J246" s="33" t="str">
        <f t="shared" si="23"/>
        <v/>
      </c>
      <c r="K246" s="31">
        <f t="shared" si="24"/>
        <v>0</v>
      </c>
      <c r="L246" s="30">
        <v>0</v>
      </c>
      <c r="M246" s="31">
        <f t="shared" si="20"/>
        <v>0</v>
      </c>
      <c r="N246" s="34"/>
      <c r="O246" s="35"/>
      <c r="P246" s="35"/>
      <c r="Q246" s="35"/>
      <c r="R246" s="35"/>
      <c r="S246" s="35"/>
      <c r="T246" s="35"/>
      <c r="U246" s="35"/>
      <c r="V246" s="35"/>
      <c r="W246" s="35"/>
      <c r="X246" s="35"/>
      <c r="Y246" s="35"/>
      <c r="Z246" s="35"/>
    </row>
    <row r="247" spans="2:26" x14ac:dyDescent="0.2">
      <c r="B247" s="27">
        <v>1960</v>
      </c>
      <c r="C247" s="28" t="s">
        <v>72</v>
      </c>
      <c r="D247" s="29">
        <v>97992.000000000015</v>
      </c>
      <c r="E247" s="30">
        <v>0</v>
      </c>
      <c r="F247" s="31">
        <f t="shared" si="21"/>
        <v>97992.000000000015</v>
      </c>
      <c r="G247" s="30">
        <v>18280.899999999994</v>
      </c>
      <c r="H247" s="31">
        <f t="shared" si="22"/>
        <v>107132.45000000001</v>
      </c>
      <c r="I247" s="32">
        <f t="shared" si="19"/>
        <v>10</v>
      </c>
      <c r="J247" s="33">
        <f t="shared" si="23"/>
        <v>0.1</v>
      </c>
      <c r="K247" s="31">
        <f t="shared" si="24"/>
        <v>10713.245000000001</v>
      </c>
      <c r="L247" s="30">
        <v>3134.5800000000054</v>
      </c>
      <c r="M247" s="31">
        <f t="shared" si="20"/>
        <v>7578.6649999999954</v>
      </c>
      <c r="N247" s="34"/>
      <c r="O247" s="35"/>
      <c r="P247" s="35"/>
      <c r="Q247" s="35"/>
      <c r="R247" s="35"/>
      <c r="S247" s="35"/>
      <c r="T247" s="35"/>
      <c r="U247" s="35"/>
      <c r="V247" s="35"/>
      <c r="W247" s="35"/>
      <c r="X247" s="35"/>
      <c r="Y247" s="35"/>
      <c r="Z247" s="35"/>
    </row>
    <row r="248" spans="2:26" x14ac:dyDescent="0.2">
      <c r="B248" s="27" t="s">
        <v>73</v>
      </c>
      <c r="C248" s="28" t="s">
        <v>74</v>
      </c>
      <c r="D248" s="29">
        <v>96227.000000000015</v>
      </c>
      <c r="E248" s="30">
        <v>0</v>
      </c>
      <c r="F248" s="31">
        <f t="shared" si="21"/>
        <v>96227.000000000015</v>
      </c>
      <c r="G248" s="30">
        <v>0</v>
      </c>
      <c r="H248" s="31">
        <f t="shared" si="22"/>
        <v>96227.000000000015</v>
      </c>
      <c r="I248" s="32">
        <f t="shared" si="19"/>
        <v>5</v>
      </c>
      <c r="J248" s="33">
        <f t="shared" si="23"/>
        <v>0.2</v>
      </c>
      <c r="K248" s="31">
        <f t="shared" si="24"/>
        <v>19245.400000000001</v>
      </c>
      <c r="L248" s="30">
        <v>1185.429999999993</v>
      </c>
      <c r="M248" s="31">
        <f t="shared" si="20"/>
        <v>18059.970000000008</v>
      </c>
      <c r="N248" s="34"/>
      <c r="O248" s="35"/>
      <c r="P248" s="35"/>
      <c r="Q248" s="35"/>
      <c r="R248" s="35"/>
      <c r="S248" s="35"/>
      <c r="T248" s="35"/>
      <c r="U248" s="35"/>
      <c r="V248" s="35"/>
      <c r="W248" s="35"/>
      <c r="X248" s="35"/>
      <c r="Y248" s="35"/>
      <c r="Z248" s="35"/>
    </row>
    <row r="249" spans="2:26" x14ac:dyDescent="0.2">
      <c r="B249" s="27">
        <v>1970</v>
      </c>
      <c r="C249" s="28" t="s">
        <v>75</v>
      </c>
      <c r="D249" s="29">
        <v>0</v>
      </c>
      <c r="E249" s="30">
        <v>0</v>
      </c>
      <c r="F249" s="31">
        <f t="shared" si="21"/>
        <v>0</v>
      </c>
      <c r="G249" s="30">
        <v>0</v>
      </c>
      <c r="H249" s="31">
        <f t="shared" si="22"/>
        <v>0</v>
      </c>
      <c r="I249" s="32">
        <f t="shared" si="19"/>
        <v>0</v>
      </c>
      <c r="J249" s="33" t="str">
        <f t="shared" si="23"/>
        <v/>
      </c>
      <c r="K249" s="31">
        <f t="shared" si="24"/>
        <v>0</v>
      </c>
      <c r="L249" s="30">
        <v>0</v>
      </c>
      <c r="M249" s="31">
        <f t="shared" si="20"/>
        <v>0</v>
      </c>
      <c r="N249" s="34"/>
      <c r="O249" s="35"/>
      <c r="P249" s="35"/>
      <c r="Q249" s="35"/>
      <c r="R249" s="35"/>
      <c r="S249" s="35"/>
      <c r="T249" s="35"/>
      <c r="U249" s="35"/>
      <c r="V249" s="35"/>
      <c r="W249" s="35"/>
      <c r="X249" s="35"/>
      <c r="Y249" s="35"/>
      <c r="Z249" s="35"/>
    </row>
    <row r="250" spans="2:26" x14ac:dyDescent="0.2">
      <c r="B250" s="27">
        <v>1975</v>
      </c>
      <c r="C250" s="28" t="s">
        <v>76</v>
      </c>
      <c r="D250" s="29">
        <v>0</v>
      </c>
      <c r="E250" s="30">
        <v>0</v>
      </c>
      <c r="F250" s="31">
        <f t="shared" si="21"/>
        <v>0</v>
      </c>
      <c r="G250" s="30">
        <v>0</v>
      </c>
      <c r="H250" s="31">
        <f t="shared" si="22"/>
        <v>0</v>
      </c>
      <c r="I250" s="32">
        <f t="shared" si="19"/>
        <v>0</v>
      </c>
      <c r="J250" s="33" t="str">
        <f t="shared" si="23"/>
        <v/>
      </c>
      <c r="K250" s="31">
        <f t="shared" si="24"/>
        <v>0</v>
      </c>
      <c r="L250" s="30">
        <v>0</v>
      </c>
      <c r="M250" s="31">
        <f t="shared" si="20"/>
        <v>0</v>
      </c>
      <c r="N250" s="34"/>
      <c r="O250" s="35"/>
      <c r="P250" s="35"/>
      <c r="Q250" s="35"/>
      <c r="R250" s="35"/>
      <c r="S250" s="35"/>
      <c r="T250" s="35"/>
      <c r="U250" s="35"/>
      <c r="V250" s="35"/>
      <c r="W250" s="35"/>
      <c r="X250" s="35"/>
      <c r="Y250" s="35"/>
      <c r="Z250" s="35"/>
    </row>
    <row r="251" spans="2:26" x14ac:dyDescent="0.2">
      <c r="B251" s="27">
        <v>1980</v>
      </c>
      <c r="C251" s="28" t="s">
        <v>77</v>
      </c>
      <c r="D251" s="29">
        <v>1056701.1900000004</v>
      </c>
      <c r="E251" s="30">
        <v>0</v>
      </c>
      <c r="F251" s="31">
        <f>D251-E251</f>
        <v>1056701.1900000004</v>
      </c>
      <c r="G251" s="30">
        <v>58835.189999999944</v>
      </c>
      <c r="H251" s="31">
        <f>F251+0.5*G251</f>
        <v>1086118.7850000004</v>
      </c>
      <c r="I251" s="32">
        <f t="shared" si="19"/>
        <v>20</v>
      </c>
      <c r="J251" s="33">
        <f>IF(I251=0,"",1/I251)</f>
        <v>0.05</v>
      </c>
      <c r="K251" s="31">
        <f>IF(I251=0,0,H251/I251)</f>
        <v>54305.939250000018</v>
      </c>
      <c r="L251" s="30">
        <v>22818.169999999925</v>
      </c>
      <c r="M251" s="31">
        <f>IF(ISERROR(+K251-L251),"",+K251-L251)</f>
        <v>31487.769250000092</v>
      </c>
      <c r="N251" s="34"/>
      <c r="O251" s="35"/>
      <c r="P251" s="35"/>
      <c r="Q251" s="35"/>
      <c r="R251" s="35"/>
      <c r="S251" s="35"/>
      <c r="T251" s="35"/>
      <c r="U251" s="35"/>
      <c r="V251" s="35"/>
      <c r="W251" s="35"/>
      <c r="X251" s="35"/>
      <c r="Y251" s="35"/>
      <c r="Z251" s="35"/>
    </row>
    <row r="252" spans="2:26" x14ac:dyDescent="0.2">
      <c r="B252" s="27">
        <v>1985</v>
      </c>
      <c r="C252" s="28" t="s">
        <v>78</v>
      </c>
      <c r="D252" s="29">
        <v>0</v>
      </c>
      <c r="E252" s="30">
        <v>0</v>
      </c>
      <c r="F252" s="31">
        <f>D252-E252</f>
        <v>0</v>
      </c>
      <c r="G252" s="30">
        <v>0</v>
      </c>
      <c r="H252" s="31">
        <f>F252+0.5*G252</f>
        <v>0</v>
      </c>
      <c r="I252" s="32">
        <f t="shared" si="19"/>
        <v>0</v>
      </c>
      <c r="J252" s="33" t="str">
        <f>IF(I252=0,"",1/I252)</f>
        <v/>
      </c>
      <c r="K252" s="31">
        <f>IF(I252=0,0,H252/I252)</f>
        <v>0</v>
      </c>
      <c r="L252" s="30">
        <v>0</v>
      </c>
      <c r="M252" s="31">
        <f>IF(ISERROR(+K252-L252),"",+K252-L252)</f>
        <v>0</v>
      </c>
      <c r="N252" s="34"/>
      <c r="O252" s="35"/>
      <c r="P252" s="35"/>
      <c r="Q252" s="35"/>
      <c r="R252" s="35"/>
      <c r="S252" s="35"/>
      <c r="T252" s="35"/>
      <c r="U252" s="35"/>
      <c r="V252" s="35"/>
      <c r="W252" s="35"/>
      <c r="X252" s="35"/>
      <c r="Y252" s="35"/>
      <c r="Z252" s="35"/>
    </row>
    <row r="253" spans="2:26" x14ac:dyDescent="0.2">
      <c r="B253" s="27">
        <v>1990</v>
      </c>
      <c r="C253" s="28" t="s">
        <v>79</v>
      </c>
      <c r="D253" s="29">
        <v>0</v>
      </c>
      <c r="E253" s="30">
        <v>0</v>
      </c>
      <c r="F253" s="31">
        <f>D253-E253</f>
        <v>0</v>
      </c>
      <c r="G253" s="30">
        <v>0</v>
      </c>
      <c r="H253" s="31">
        <f>F253+0.5*G253</f>
        <v>0</v>
      </c>
      <c r="I253" s="32">
        <f t="shared" si="19"/>
        <v>0</v>
      </c>
      <c r="J253" s="33" t="str">
        <f>IF(I253=0,"",1/I253)</f>
        <v/>
      </c>
      <c r="K253" s="31">
        <f>IF(I253=0,0,H253/I253)</f>
        <v>0</v>
      </c>
      <c r="L253" s="30">
        <v>0</v>
      </c>
      <c r="M253" s="31">
        <f>IF(ISERROR(+K253-L253),"",+K253-L253)</f>
        <v>0</v>
      </c>
      <c r="N253" s="34"/>
      <c r="O253" s="35"/>
      <c r="P253" s="35"/>
      <c r="Q253" s="35"/>
      <c r="R253" s="35"/>
      <c r="S253" s="35"/>
      <c r="T253" s="35"/>
      <c r="U253" s="35"/>
      <c r="V253" s="35"/>
      <c r="W253" s="35"/>
      <c r="X253" s="35"/>
      <c r="Y253" s="35"/>
      <c r="Z253" s="35"/>
    </row>
    <row r="254" spans="2:26" x14ac:dyDescent="0.2">
      <c r="B254" s="27">
        <v>1995</v>
      </c>
      <c r="C254" s="28" t="s">
        <v>80</v>
      </c>
      <c r="D254" s="29">
        <v>-18893410.199999996</v>
      </c>
      <c r="E254" s="30">
        <v>-24743.62</v>
      </c>
      <c r="F254" s="31">
        <f>D254-E254</f>
        <v>-18868666.579999994</v>
      </c>
      <c r="G254" s="30">
        <v>-1730495.9000000001</v>
      </c>
      <c r="H254" s="31">
        <f>F254+0.5*G254</f>
        <v>-19733914.529999994</v>
      </c>
      <c r="I254" s="32">
        <f>+O254</f>
        <v>0</v>
      </c>
      <c r="J254" s="33" t="str">
        <f>IF(I254=0,"",1/I254)</f>
        <v/>
      </c>
      <c r="K254" s="31">
        <f>IF(I254=0,0,H254/I254)</f>
        <v>0</v>
      </c>
      <c r="L254" s="30">
        <v>-433250.90000000008</v>
      </c>
      <c r="M254" s="31">
        <f>IF(ISERROR(+K254-L254),"",+K254-L254)</f>
        <v>433250.90000000008</v>
      </c>
      <c r="N254" s="34"/>
      <c r="O254" s="36"/>
      <c r="P254" s="35"/>
      <c r="Q254" s="35"/>
      <c r="R254" s="35"/>
      <c r="S254" s="35"/>
      <c r="T254" s="35"/>
      <c r="U254" s="35"/>
      <c r="V254" s="35"/>
      <c r="W254" s="35"/>
      <c r="X254" s="35"/>
      <c r="Y254" s="35"/>
      <c r="Z254" s="35"/>
    </row>
    <row r="255" spans="2:26" x14ac:dyDescent="0.2">
      <c r="B255" s="37">
        <v>2440</v>
      </c>
      <c r="C255" s="38" t="s">
        <v>81</v>
      </c>
      <c r="D255" s="29">
        <v>0</v>
      </c>
      <c r="E255" s="30">
        <v>0</v>
      </c>
      <c r="F255" s="31">
        <f>D255-E255</f>
        <v>0</v>
      </c>
      <c r="G255" s="30">
        <v>0</v>
      </c>
      <c r="H255" s="31">
        <f>F255+0.5*G255</f>
        <v>0</v>
      </c>
      <c r="I255" s="32">
        <f t="shared" si="19"/>
        <v>0</v>
      </c>
      <c r="J255" s="33" t="str">
        <f>IF(I255=0,"",1/I255)</f>
        <v/>
      </c>
      <c r="K255" s="31">
        <f>IF(I255=0,0,H255/I255)</f>
        <v>0</v>
      </c>
      <c r="L255" s="30">
        <v>0</v>
      </c>
      <c r="M255" s="31">
        <f>IF(ISERROR(+K255-L255),"",+K255-L255)</f>
        <v>0</v>
      </c>
      <c r="N255" s="34"/>
      <c r="O255" s="35"/>
      <c r="P255" s="35"/>
      <c r="Q255" s="35"/>
      <c r="R255" s="35"/>
      <c r="S255" s="35"/>
      <c r="T255" s="35"/>
      <c r="U255" s="35"/>
      <c r="V255" s="35"/>
      <c r="W255" s="35"/>
      <c r="X255" s="35"/>
      <c r="Y255" s="35"/>
      <c r="Z255" s="35"/>
    </row>
    <row r="256" spans="2:26" x14ac:dyDescent="0.2">
      <c r="B256" s="37">
        <v>2005</v>
      </c>
      <c r="C256" s="38" t="s">
        <v>82</v>
      </c>
      <c r="D256" s="29">
        <v>0</v>
      </c>
      <c r="E256" s="30">
        <v>0</v>
      </c>
      <c r="F256" s="31">
        <f t="shared" si="21"/>
        <v>0</v>
      </c>
      <c r="G256" s="30">
        <v>0</v>
      </c>
      <c r="H256" s="31">
        <f t="shared" si="22"/>
        <v>0</v>
      </c>
      <c r="I256" s="32">
        <f t="shared" si="19"/>
        <v>0</v>
      </c>
      <c r="J256" s="33" t="str">
        <f t="shared" si="23"/>
        <v/>
      </c>
      <c r="K256" s="31">
        <f t="shared" si="24"/>
        <v>0</v>
      </c>
      <c r="L256" s="30">
        <v>0</v>
      </c>
      <c r="M256" s="31">
        <f t="shared" si="20"/>
        <v>0</v>
      </c>
      <c r="O256" s="35"/>
      <c r="P256" s="35"/>
      <c r="Q256" s="35"/>
      <c r="R256" s="35"/>
      <c r="S256" s="35"/>
      <c r="T256" s="35"/>
      <c r="U256" s="35"/>
      <c r="V256" s="35"/>
      <c r="W256" s="35"/>
      <c r="X256" s="35"/>
      <c r="Y256" s="35"/>
      <c r="Z256" s="35"/>
    </row>
    <row r="257" spans="1:26" x14ac:dyDescent="0.2">
      <c r="B257" s="37" t="s">
        <v>84</v>
      </c>
      <c r="C257" s="38"/>
      <c r="D257" s="41"/>
      <c r="E257" s="30"/>
      <c r="F257" s="31">
        <f t="shared" si="21"/>
        <v>0</v>
      </c>
      <c r="G257" s="30"/>
      <c r="H257" s="31">
        <f t="shared" si="22"/>
        <v>0</v>
      </c>
      <c r="I257" s="32"/>
      <c r="J257" s="33" t="str">
        <f t="shared" si="23"/>
        <v/>
      </c>
      <c r="K257" s="31">
        <f t="shared" si="24"/>
        <v>0</v>
      </c>
      <c r="L257" s="30"/>
      <c r="M257" s="31">
        <f t="shared" si="20"/>
        <v>0</v>
      </c>
      <c r="O257" s="35"/>
      <c r="P257" s="35"/>
      <c r="Q257" s="35"/>
      <c r="R257" s="35"/>
      <c r="S257" s="35"/>
      <c r="T257" s="35"/>
      <c r="U257" s="35"/>
      <c r="V257" s="35"/>
      <c r="W257" s="35"/>
      <c r="X257" s="35"/>
      <c r="Y257" s="35"/>
      <c r="Z257" s="35"/>
    </row>
    <row r="258" spans="1:26" x14ac:dyDescent="0.2">
      <c r="B258" s="37" t="s">
        <v>84</v>
      </c>
      <c r="C258" s="38"/>
      <c r="D258" s="41"/>
      <c r="E258" s="30"/>
      <c r="F258" s="31">
        <f t="shared" si="21"/>
        <v>0</v>
      </c>
      <c r="G258" s="30"/>
      <c r="H258" s="31">
        <f t="shared" si="22"/>
        <v>0</v>
      </c>
      <c r="I258" s="32"/>
      <c r="J258" s="33" t="str">
        <f t="shared" si="23"/>
        <v/>
      </c>
      <c r="K258" s="31">
        <f t="shared" si="24"/>
        <v>0</v>
      </c>
      <c r="L258" s="30"/>
      <c r="M258" s="31">
        <f t="shared" si="20"/>
        <v>0</v>
      </c>
      <c r="O258" s="35"/>
      <c r="P258" s="35"/>
      <c r="Q258" s="35"/>
      <c r="R258" s="35"/>
      <c r="S258" s="35"/>
      <c r="T258" s="35"/>
      <c r="U258" s="35"/>
      <c r="V258" s="35"/>
      <c r="W258" s="35"/>
      <c r="X258" s="35"/>
      <c r="Y258" s="35"/>
      <c r="Z258" s="35"/>
    </row>
    <row r="259" spans="1:26" ht="12.75" thickBot="1" x14ac:dyDescent="0.25">
      <c r="B259" s="42"/>
      <c r="C259" s="43"/>
      <c r="D259" s="44"/>
      <c r="E259" s="45"/>
      <c r="F259" s="46">
        <v>0</v>
      </c>
      <c r="G259" s="45"/>
      <c r="H259" s="46">
        <v>0</v>
      </c>
      <c r="I259" s="47"/>
      <c r="J259" s="48"/>
      <c r="K259" s="46">
        <v>0</v>
      </c>
      <c r="L259" s="45"/>
      <c r="M259" s="46">
        <v>0</v>
      </c>
      <c r="O259" s="35"/>
      <c r="P259" s="35"/>
      <c r="Q259" s="35"/>
      <c r="R259" s="35"/>
      <c r="S259" s="35"/>
      <c r="T259" s="35"/>
      <c r="U259" s="35"/>
      <c r="V259" s="35"/>
      <c r="W259" s="35"/>
      <c r="X259" s="35"/>
      <c r="Y259" s="35"/>
      <c r="Z259" s="35"/>
    </row>
    <row r="260" spans="1:26" ht="12.75" thickTop="1" x14ac:dyDescent="0.2">
      <c r="B260" s="49"/>
      <c r="C260" s="50" t="s">
        <v>83</v>
      </c>
      <c r="D260" s="51">
        <f>SUM(D205:D259)</f>
        <v>168774398.12000003</v>
      </c>
      <c r="E260" s="52">
        <f>SUM(E205:E259)</f>
        <v>108478.32</v>
      </c>
      <c r="F260" s="52">
        <f>SUM(F205:F259)</f>
        <v>168665919.80000007</v>
      </c>
      <c r="G260" s="52">
        <f>SUM(G205:G259)</f>
        <v>12876874.169999996</v>
      </c>
      <c r="H260" s="52">
        <f>SUM(H205:H259)</f>
        <v>175104356.88500002</v>
      </c>
      <c r="I260" s="53"/>
      <c r="J260" s="54"/>
      <c r="K260" s="52">
        <f>SUM(K205:K259)</f>
        <v>7674186.6068750024</v>
      </c>
      <c r="L260" s="52">
        <f>SUM(L205:L259)</f>
        <v>5214165.9099999992</v>
      </c>
      <c r="M260" s="52">
        <f>SUM(M205:M259)</f>
        <v>2460020.6968749999</v>
      </c>
      <c r="N260" s="55"/>
      <c r="O260" s="35"/>
      <c r="P260" s="35"/>
      <c r="Q260" s="35"/>
      <c r="R260" s="35"/>
      <c r="S260" s="35"/>
      <c r="T260" s="35"/>
      <c r="U260" s="35"/>
      <c r="V260" s="35"/>
      <c r="W260" s="35"/>
      <c r="X260" s="35"/>
      <c r="Y260" s="35"/>
      <c r="Z260" s="35"/>
    </row>
    <row r="261" spans="1:26" x14ac:dyDescent="0.2">
      <c r="C261" s="56"/>
      <c r="D261" s="57"/>
      <c r="E261" s="57"/>
      <c r="G261" s="57"/>
      <c r="L261" s="57"/>
      <c r="M261" s="58"/>
      <c r="O261" s="35"/>
      <c r="P261" s="35"/>
      <c r="Q261" s="35"/>
      <c r="R261" s="35"/>
      <c r="S261" s="35"/>
      <c r="T261" s="35"/>
      <c r="U261" s="35"/>
      <c r="V261" s="35"/>
      <c r="W261" s="35"/>
      <c r="X261" s="35"/>
      <c r="Y261" s="35"/>
      <c r="Z261" s="35"/>
    </row>
    <row r="262" spans="1:26" x14ac:dyDescent="0.2">
      <c r="O262" s="35"/>
      <c r="P262" s="35"/>
      <c r="Q262" s="35"/>
      <c r="R262" s="35"/>
      <c r="S262" s="35"/>
      <c r="T262" s="35"/>
      <c r="U262" s="35"/>
      <c r="V262" s="35"/>
      <c r="W262" s="35"/>
      <c r="X262" s="35"/>
      <c r="Y262" s="35"/>
      <c r="Z262" s="35"/>
    </row>
    <row r="263" spans="1:26" x14ac:dyDescent="0.2">
      <c r="B263" s="14"/>
      <c r="C263" s="15"/>
      <c r="D263" s="16" t="s">
        <v>1</v>
      </c>
      <c r="E263" s="17">
        <f>+E201+1</f>
        <v>2021</v>
      </c>
      <c r="F263" s="7" t="s">
        <v>2</v>
      </c>
      <c r="I263" s="14"/>
      <c r="J263" s="14"/>
      <c r="K263" s="18"/>
      <c r="O263" s="35"/>
      <c r="P263" s="35"/>
      <c r="Q263" s="35"/>
      <c r="R263" s="35"/>
      <c r="S263" s="35"/>
      <c r="T263" s="35"/>
      <c r="U263" s="35"/>
      <c r="V263" s="35"/>
      <c r="W263" s="35"/>
      <c r="X263" s="35"/>
      <c r="Y263" s="35"/>
      <c r="Z263" s="35"/>
    </row>
    <row r="264" spans="1:26" x14ac:dyDescent="0.2">
      <c r="O264" s="35"/>
      <c r="P264" s="35"/>
      <c r="Q264" s="35"/>
      <c r="R264" s="35"/>
      <c r="S264" s="35"/>
      <c r="T264" s="35"/>
      <c r="U264" s="35"/>
      <c r="V264" s="35"/>
      <c r="W264" s="35"/>
      <c r="X264" s="35"/>
      <c r="Y264" s="35"/>
      <c r="Z264" s="35"/>
    </row>
    <row r="265" spans="1:26" ht="36" customHeight="1" x14ac:dyDescent="0.2">
      <c r="A265" s="19"/>
      <c r="B265" s="73" t="s">
        <v>3</v>
      </c>
      <c r="C265" s="74" t="s">
        <v>4</v>
      </c>
      <c r="D265" s="20" t="str">
        <f>"Opening Cost PP&amp;E as at Jan 1, "&amp;E263</f>
        <v>Opening Cost PP&amp;E as at Jan 1, 2021</v>
      </c>
      <c r="E265" s="21" t="s">
        <v>5</v>
      </c>
      <c r="F265" s="21" t="s">
        <v>6</v>
      </c>
      <c r="G265" s="21" t="s">
        <v>7</v>
      </c>
      <c r="H265" s="21" t="s">
        <v>8</v>
      </c>
      <c r="I265" s="22" t="s">
        <v>9</v>
      </c>
      <c r="J265" s="22" t="s">
        <v>10</v>
      </c>
      <c r="K265" s="21" t="str">
        <f>E263&amp;" Depreciation Expense"</f>
        <v>2021 Depreciation Expense</v>
      </c>
      <c r="L265" s="75" t="str">
        <f>E263&amp;" Depreciation Expense per Appendix 2-B Fixed Assets 
(l)"</f>
        <v>2021 Depreciation Expense per Appendix 2-B Fixed Assets 
(l)</v>
      </c>
      <c r="M265" s="21" t="s">
        <v>11</v>
      </c>
      <c r="O265" s="35"/>
      <c r="P265" s="35"/>
      <c r="Q265" s="35"/>
      <c r="R265" s="35"/>
      <c r="S265" s="35"/>
      <c r="T265" s="35"/>
      <c r="U265" s="35"/>
      <c r="V265" s="35"/>
      <c r="W265" s="35"/>
      <c r="X265" s="35"/>
      <c r="Y265" s="35"/>
      <c r="Z265" s="35"/>
    </row>
    <row r="266" spans="1:26" ht="24.95" customHeight="1" x14ac:dyDescent="0.2">
      <c r="A266" s="19"/>
      <c r="B266" s="73"/>
      <c r="C266" s="74"/>
      <c r="D266" s="24" t="s">
        <v>12</v>
      </c>
      <c r="E266" s="24" t="s">
        <v>13</v>
      </c>
      <c r="F266" s="24" t="s">
        <v>14</v>
      </c>
      <c r="G266" s="24" t="s">
        <v>15</v>
      </c>
      <c r="H266" s="25" t="s">
        <v>16</v>
      </c>
      <c r="I266" s="26" t="s">
        <v>17</v>
      </c>
      <c r="J266" s="26" t="s">
        <v>18</v>
      </c>
      <c r="K266" s="24" t="s">
        <v>19</v>
      </c>
      <c r="L266" s="76"/>
      <c r="M266" s="24" t="s">
        <v>20</v>
      </c>
      <c r="O266" s="35"/>
      <c r="P266" s="35"/>
      <c r="Q266" s="35"/>
      <c r="R266" s="35"/>
      <c r="S266" s="35"/>
      <c r="T266" s="35"/>
      <c r="U266" s="35"/>
      <c r="V266" s="35"/>
      <c r="W266" s="35"/>
      <c r="X266" s="35"/>
      <c r="Y266" s="35"/>
      <c r="Z266" s="35"/>
    </row>
    <row r="267" spans="1:26" x14ac:dyDescent="0.2">
      <c r="B267" s="27">
        <v>1606</v>
      </c>
      <c r="C267" s="28" t="s">
        <v>21</v>
      </c>
      <c r="D267" s="29">
        <v>0</v>
      </c>
      <c r="E267" s="30">
        <v>0</v>
      </c>
      <c r="F267" s="31">
        <f>D267-E267</f>
        <v>0</v>
      </c>
      <c r="G267" s="30">
        <v>0</v>
      </c>
      <c r="H267" s="31">
        <f>F267+0.5*G267</f>
        <v>0</v>
      </c>
      <c r="I267" s="32">
        <f t="shared" ref="I267:I318" si="25">INDEX($B$12:$P$69,MATCH($B267,$B$12:$B$69,0),MATCH(I$75,$B$12:$P$12,0))</f>
        <v>40</v>
      </c>
      <c r="J267" s="33">
        <f>IF(I267=0,"",1/I267)</f>
        <v>2.5000000000000001E-2</v>
      </c>
      <c r="K267" s="31">
        <f>IF(I267=0,0,H267/I267)</f>
        <v>0</v>
      </c>
      <c r="L267" s="30">
        <v>0</v>
      </c>
      <c r="M267" s="31">
        <f>IF(ISERROR(+K267-L267),"",+K267-L267)</f>
        <v>0</v>
      </c>
      <c r="N267" s="34"/>
      <c r="O267" s="35"/>
      <c r="P267" s="35"/>
      <c r="Q267" s="35"/>
      <c r="R267" s="35"/>
      <c r="S267" s="35"/>
      <c r="T267" s="35"/>
      <c r="U267" s="35"/>
      <c r="V267" s="35"/>
      <c r="W267" s="35"/>
      <c r="X267" s="35"/>
      <c r="Y267" s="35"/>
      <c r="Z267" s="35"/>
    </row>
    <row r="268" spans="1:26" x14ac:dyDescent="0.2">
      <c r="B268" s="27">
        <v>1608</v>
      </c>
      <c r="C268" s="28" t="s">
        <v>22</v>
      </c>
      <c r="D268" s="29">
        <v>156053</v>
      </c>
      <c r="E268" s="30">
        <v>0</v>
      </c>
      <c r="F268" s="31">
        <f t="shared" ref="F268:F321" si="26">D268-E268</f>
        <v>156053</v>
      </c>
      <c r="G268" s="30">
        <v>0</v>
      </c>
      <c r="H268" s="31">
        <f t="shared" ref="H268:H321" si="27">F268+0.5*G268</f>
        <v>156053</v>
      </c>
      <c r="I268" s="32">
        <f t="shared" si="25"/>
        <v>40</v>
      </c>
      <c r="J268" s="33">
        <f t="shared" ref="J268:J321" si="28">IF(I268=0,"",1/I268)</f>
        <v>2.5000000000000001E-2</v>
      </c>
      <c r="K268" s="31">
        <f>IF(I268=0,0,H268/I268)</f>
        <v>3901.3249999999998</v>
      </c>
      <c r="L268" s="30">
        <v>3901.33</v>
      </c>
      <c r="M268" s="31">
        <f t="shared" ref="M268:M312" si="29">IF(ISERROR(+K268-L268),"",+K268-L268)</f>
        <v>-5.0000000001091394E-3</v>
      </c>
      <c r="N268" s="34"/>
      <c r="O268" s="35"/>
      <c r="P268" s="35"/>
      <c r="Q268" s="35"/>
      <c r="R268" s="35"/>
      <c r="S268" s="35"/>
      <c r="T268" s="35"/>
      <c r="U268" s="35"/>
      <c r="V268" s="35"/>
      <c r="W268" s="35"/>
      <c r="X268" s="35"/>
      <c r="Y268" s="35"/>
      <c r="Z268" s="35"/>
    </row>
    <row r="269" spans="1:26" x14ac:dyDescent="0.2">
      <c r="B269" s="27">
        <v>1609</v>
      </c>
      <c r="C269" s="28" t="s">
        <v>23</v>
      </c>
      <c r="D269" s="29">
        <v>155722.38</v>
      </c>
      <c r="E269" s="30">
        <v>0</v>
      </c>
      <c r="F269" s="31">
        <f t="shared" si="26"/>
        <v>155722.38</v>
      </c>
      <c r="G269" s="30">
        <v>0</v>
      </c>
      <c r="H269" s="31">
        <f t="shared" si="27"/>
        <v>155722.38</v>
      </c>
      <c r="I269" s="32">
        <f t="shared" si="25"/>
        <v>45</v>
      </c>
      <c r="J269" s="33">
        <f t="shared" si="28"/>
        <v>2.2222222222222223E-2</v>
      </c>
      <c r="K269" s="31">
        <f>IF(I269=0,0,H269/I269)</f>
        <v>3460.4973333333332</v>
      </c>
      <c r="L269" s="30">
        <v>3460.5</v>
      </c>
      <c r="M269" s="31">
        <f t="shared" si="29"/>
        <v>-2.6666666667551908E-3</v>
      </c>
      <c r="N269" s="34"/>
      <c r="O269" s="35"/>
      <c r="P269" s="35"/>
      <c r="Q269" s="35"/>
      <c r="R269" s="35"/>
      <c r="S269" s="35"/>
      <c r="T269" s="35"/>
      <c r="U269" s="35"/>
      <c r="V269" s="35"/>
      <c r="W269" s="35"/>
      <c r="X269" s="35"/>
      <c r="Y269" s="35"/>
      <c r="Z269" s="35"/>
    </row>
    <row r="270" spans="1:26" x14ac:dyDescent="0.2">
      <c r="B270" s="27">
        <v>1610</v>
      </c>
      <c r="C270" s="28" t="s">
        <v>24</v>
      </c>
      <c r="D270" s="29">
        <v>40575.65</v>
      </c>
      <c r="E270" s="30">
        <v>0</v>
      </c>
      <c r="F270" s="31">
        <f t="shared" si="26"/>
        <v>40575.65</v>
      </c>
      <c r="G270" s="30">
        <v>0</v>
      </c>
      <c r="H270" s="31">
        <f t="shared" si="27"/>
        <v>40575.65</v>
      </c>
      <c r="I270" s="32">
        <f t="shared" si="25"/>
        <v>40</v>
      </c>
      <c r="J270" s="33">
        <f t="shared" si="28"/>
        <v>2.5000000000000001E-2</v>
      </c>
      <c r="K270" s="31">
        <f t="shared" ref="K270:K321" si="30">IF(I270=0,0,H270/I270)</f>
        <v>1014.39125</v>
      </c>
      <c r="L270" s="30">
        <v>1014.4</v>
      </c>
      <c r="M270" s="31">
        <f t="shared" si="29"/>
        <v>-8.7499999999636202E-3</v>
      </c>
      <c r="N270" s="34"/>
      <c r="O270" s="35"/>
      <c r="P270" s="35"/>
      <c r="Q270" s="35"/>
      <c r="R270" s="35"/>
      <c r="S270" s="35"/>
      <c r="T270" s="35"/>
      <c r="U270" s="35"/>
      <c r="V270" s="35"/>
      <c r="W270" s="35"/>
      <c r="X270" s="35"/>
      <c r="Y270" s="35"/>
      <c r="Z270" s="35"/>
    </row>
    <row r="271" spans="1:26" x14ac:dyDescent="0.2">
      <c r="B271" s="27">
        <v>1611</v>
      </c>
      <c r="C271" s="28" t="s">
        <v>25</v>
      </c>
      <c r="D271" s="29">
        <v>2468491.3100000005</v>
      </c>
      <c r="E271" s="30">
        <v>0</v>
      </c>
      <c r="F271" s="31">
        <f t="shared" si="26"/>
        <v>2468491.3100000005</v>
      </c>
      <c r="G271" s="30">
        <v>336576.60000000003</v>
      </c>
      <c r="H271" s="31">
        <f t="shared" si="27"/>
        <v>2636779.6100000003</v>
      </c>
      <c r="I271" s="32">
        <f t="shared" si="25"/>
        <v>5</v>
      </c>
      <c r="J271" s="33">
        <f t="shared" si="28"/>
        <v>0.2</v>
      </c>
      <c r="K271" s="31">
        <f t="shared" si="30"/>
        <v>527355.92200000002</v>
      </c>
      <c r="L271" s="30">
        <v>362647.99</v>
      </c>
      <c r="M271" s="31">
        <f t="shared" si="29"/>
        <v>164707.93200000003</v>
      </c>
      <c r="N271" s="34"/>
      <c r="O271" s="35"/>
      <c r="P271" s="35"/>
      <c r="Q271" s="35"/>
      <c r="R271" s="35"/>
      <c r="S271" s="35"/>
      <c r="T271" s="35"/>
      <c r="U271" s="35"/>
      <c r="V271" s="35"/>
      <c r="W271" s="35"/>
      <c r="X271" s="35"/>
      <c r="Y271" s="35"/>
      <c r="Z271" s="35"/>
    </row>
    <row r="272" spans="1:26" x14ac:dyDescent="0.2">
      <c r="B272" s="27" t="s">
        <v>26</v>
      </c>
      <c r="C272" s="28" t="s">
        <v>27</v>
      </c>
      <c r="D272" s="29">
        <v>12394211.5</v>
      </c>
      <c r="E272" s="30">
        <v>0</v>
      </c>
      <c r="F272" s="31">
        <f t="shared" si="26"/>
        <v>12394211.5</v>
      </c>
      <c r="G272" s="30">
        <v>1107504.6000000001</v>
      </c>
      <c r="H272" s="31">
        <f t="shared" si="27"/>
        <v>12947963.800000001</v>
      </c>
      <c r="I272" s="32">
        <f t="shared" si="25"/>
        <v>10</v>
      </c>
      <c r="J272" s="33">
        <f t="shared" si="28"/>
        <v>0.1</v>
      </c>
      <c r="K272" s="31">
        <f t="shared" si="30"/>
        <v>1294796.3800000001</v>
      </c>
      <c r="L272" s="30">
        <v>706072.22</v>
      </c>
      <c r="M272" s="31">
        <f t="shared" si="29"/>
        <v>588724.16000000015</v>
      </c>
      <c r="N272" s="34"/>
      <c r="O272" s="35"/>
      <c r="P272" s="35"/>
      <c r="Q272" s="35"/>
      <c r="R272" s="35"/>
      <c r="S272" s="35"/>
      <c r="T272" s="35"/>
      <c r="U272" s="35"/>
      <c r="V272" s="35"/>
      <c r="W272" s="35"/>
      <c r="X272" s="35"/>
      <c r="Y272" s="35"/>
      <c r="Z272" s="35"/>
    </row>
    <row r="273" spans="2:26" x14ac:dyDescent="0.2">
      <c r="B273" s="27">
        <v>1612</v>
      </c>
      <c r="C273" s="28" t="s">
        <v>28</v>
      </c>
      <c r="D273" s="29">
        <v>333642.79999999993</v>
      </c>
      <c r="E273" s="30">
        <v>0</v>
      </c>
      <c r="F273" s="31">
        <f t="shared" si="26"/>
        <v>333642.79999999993</v>
      </c>
      <c r="G273" s="30">
        <v>9999.9599999999991</v>
      </c>
      <c r="H273" s="31">
        <f t="shared" si="27"/>
        <v>338642.77999999991</v>
      </c>
      <c r="I273" s="32">
        <f t="shared" si="25"/>
        <v>40</v>
      </c>
      <c r="J273" s="33">
        <f t="shared" si="28"/>
        <v>2.5000000000000001E-2</v>
      </c>
      <c r="K273" s="31">
        <f t="shared" si="30"/>
        <v>8466.0694999999978</v>
      </c>
      <c r="L273" s="30">
        <v>7210.2494999999999</v>
      </c>
      <c r="M273" s="31">
        <f t="shared" si="29"/>
        <v>1255.8199999999979</v>
      </c>
      <c r="N273" s="34"/>
      <c r="O273" s="35"/>
      <c r="P273" s="35"/>
      <c r="Q273" s="35"/>
      <c r="R273" s="35"/>
      <c r="S273" s="35"/>
      <c r="T273" s="35"/>
      <c r="U273" s="35"/>
      <c r="V273" s="35"/>
      <c r="W273" s="35"/>
      <c r="X273" s="35"/>
      <c r="Y273" s="35"/>
      <c r="Z273" s="35"/>
    </row>
    <row r="274" spans="2:26" x14ac:dyDescent="0.2">
      <c r="B274" s="27">
        <v>1805</v>
      </c>
      <c r="C274" s="28" t="s">
        <v>29</v>
      </c>
      <c r="D274" s="29">
        <v>206653.7</v>
      </c>
      <c r="E274" s="30">
        <v>0</v>
      </c>
      <c r="F274" s="31">
        <f t="shared" si="26"/>
        <v>206653.7</v>
      </c>
      <c r="G274" s="30">
        <v>300000.05714285711</v>
      </c>
      <c r="H274" s="31">
        <f t="shared" si="27"/>
        <v>356653.72857142857</v>
      </c>
      <c r="I274" s="32">
        <f t="shared" si="25"/>
        <v>0</v>
      </c>
      <c r="J274" s="33" t="str">
        <f t="shared" si="28"/>
        <v/>
      </c>
      <c r="K274" s="31">
        <f t="shared" si="30"/>
        <v>0</v>
      </c>
      <c r="L274" s="30">
        <v>0</v>
      </c>
      <c r="M274" s="31">
        <f t="shared" si="29"/>
        <v>0</v>
      </c>
      <c r="N274" s="34"/>
      <c r="O274" s="35"/>
      <c r="P274" s="35"/>
      <c r="Q274" s="35"/>
      <c r="R274" s="35"/>
      <c r="S274" s="35"/>
      <c r="T274" s="35"/>
      <c r="U274" s="35"/>
      <c r="V274" s="35"/>
      <c r="W274" s="35"/>
      <c r="X274" s="35"/>
      <c r="Y274" s="35"/>
      <c r="Z274" s="35"/>
    </row>
    <row r="275" spans="2:26" x14ac:dyDescent="0.2">
      <c r="B275" s="27">
        <v>1808</v>
      </c>
      <c r="C275" s="28" t="s">
        <v>30</v>
      </c>
      <c r="D275" s="29">
        <v>3475850.24</v>
      </c>
      <c r="E275" s="30">
        <v>0</v>
      </c>
      <c r="F275" s="31">
        <f t="shared" si="26"/>
        <v>3475850.24</v>
      </c>
      <c r="G275" s="30">
        <v>0</v>
      </c>
      <c r="H275" s="31">
        <f t="shared" si="27"/>
        <v>3475850.24</v>
      </c>
      <c r="I275" s="32">
        <f t="shared" si="25"/>
        <v>50</v>
      </c>
      <c r="J275" s="33">
        <f t="shared" si="28"/>
        <v>0.02</v>
      </c>
      <c r="K275" s="31">
        <f t="shared" si="30"/>
        <v>69517.00480000001</v>
      </c>
      <c r="L275" s="30">
        <v>69517</v>
      </c>
      <c r="M275" s="31">
        <f t="shared" si="29"/>
        <v>4.8000000097090378E-3</v>
      </c>
      <c r="N275" s="34"/>
      <c r="O275" s="35"/>
      <c r="P275" s="35"/>
      <c r="Q275" s="35"/>
      <c r="R275" s="35"/>
      <c r="S275" s="35"/>
      <c r="T275" s="35"/>
      <c r="U275" s="35"/>
      <c r="V275" s="35"/>
      <c r="W275" s="35"/>
      <c r="X275" s="35"/>
      <c r="Y275" s="35"/>
      <c r="Z275" s="35"/>
    </row>
    <row r="276" spans="2:26" x14ac:dyDescent="0.2">
      <c r="B276" s="27">
        <v>1810</v>
      </c>
      <c r="C276" s="28" t="s">
        <v>31</v>
      </c>
      <c r="D276" s="29">
        <v>0</v>
      </c>
      <c r="E276" s="30">
        <v>0</v>
      </c>
      <c r="F276" s="31">
        <f t="shared" si="26"/>
        <v>0</v>
      </c>
      <c r="G276" s="30">
        <v>0</v>
      </c>
      <c r="H276" s="31">
        <f t="shared" si="27"/>
        <v>0</v>
      </c>
      <c r="I276" s="32">
        <f t="shared" si="25"/>
        <v>0</v>
      </c>
      <c r="J276" s="33" t="str">
        <f t="shared" si="28"/>
        <v/>
      </c>
      <c r="K276" s="31">
        <f t="shared" si="30"/>
        <v>0</v>
      </c>
      <c r="L276" s="30">
        <v>0</v>
      </c>
      <c r="M276" s="31">
        <f t="shared" si="29"/>
        <v>0</v>
      </c>
      <c r="N276" s="34"/>
      <c r="O276" s="35"/>
      <c r="P276" s="35"/>
      <c r="Q276" s="35"/>
      <c r="R276" s="35"/>
      <c r="S276" s="35"/>
      <c r="T276" s="35"/>
      <c r="U276" s="35"/>
      <c r="V276" s="35"/>
      <c r="W276" s="35"/>
      <c r="X276" s="35"/>
      <c r="Y276" s="35"/>
      <c r="Z276" s="35"/>
    </row>
    <row r="277" spans="2:26" x14ac:dyDescent="0.2">
      <c r="B277" s="27">
        <v>1815</v>
      </c>
      <c r="C277" s="28" t="s">
        <v>32</v>
      </c>
      <c r="D277" s="29">
        <v>0</v>
      </c>
      <c r="E277" s="30">
        <v>0</v>
      </c>
      <c r="F277" s="31">
        <f t="shared" si="26"/>
        <v>0</v>
      </c>
      <c r="G277" s="30">
        <v>0</v>
      </c>
      <c r="H277" s="31">
        <f t="shared" si="27"/>
        <v>0</v>
      </c>
      <c r="I277" s="32">
        <f t="shared" si="25"/>
        <v>0</v>
      </c>
      <c r="J277" s="33" t="str">
        <f t="shared" si="28"/>
        <v/>
      </c>
      <c r="K277" s="31">
        <f t="shared" si="30"/>
        <v>0</v>
      </c>
      <c r="L277" s="30">
        <v>0</v>
      </c>
      <c r="M277" s="31">
        <f t="shared" si="29"/>
        <v>0</v>
      </c>
      <c r="N277" s="34"/>
      <c r="O277" s="35"/>
      <c r="P277" s="35"/>
      <c r="Q277" s="35"/>
      <c r="R277" s="35"/>
      <c r="S277" s="35"/>
      <c r="T277" s="35"/>
      <c r="U277" s="35"/>
      <c r="V277" s="35"/>
      <c r="W277" s="35"/>
      <c r="X277" s="35"/>
      <c r="Y277" s="35"/>
      <c r="Z277" s="35"/>
    </row>
    <row r="278" spans="2:26" x14ac:dyDescent="0.2">
      <c r="B278" s="27">
        <v>1820</v>
      </c>
      <c r="C278" s="28" t="s">
        <v>33</v>
      </c>
      <c r="D278" s="29">
        <v>17642945.390000001</v>
      </c>
      <c r="E278" s="30">
        <v>0</v>
      </c>
      <c r="F278" s="31">
        <f t="shared" si="26"/>
        <v>17642945.390000001</v>
      </c>
      <c r="G278" s="30">
        <v>3551000.04</v>
      </c>
      <c r="H278" s="31">
        <f t="shared" si="27"/>
        <v>19418445.41</v>
      </c>
      <c r="I278" s="32">
        <f t="shared" si="25"/>
        <v>50</v>
      </c>
      <c r="J278" s="33">
        <f t="shared" si="28"/>
        <v>0.02</v>
      </c>
      <c r="K278" s="31">
        <f t="shared" si="30"/>
        <v>388368.90820000001</v>
      </c>
      <c r="L278" s="30">
        <v>366036.68040000001</v>
      </c>
      <c r="M278" s="31">
        <f t="shared" si="29"/>
        <v>22332.227799999993</v>
      </c>
      <c r="N278" s="34"/>
      <c r="O278" s="35"/>
      <c r="P278" s="35"/>
      <c r="Q278" s="35"/>
      <c r="R278" s="35"/>
      <c r="S278" s="35"/>
      <c r="T278" s="35"/>
      <c r="U278" s="35"/>
      <c r="V278" s="35"/>
      <c r="W278" s="35"/>
      <c r="X278" s="35"/>
      <c r="Y278" s="35"/>
      <c r="Z278" s="35"/>
    </row>
    <row r="279" spans="2:26" x14ac:dyDescent="0.2">
      <c r="B279" s="27" t="s">
        <v>34</v>
      </c>
      <c r="C279" s="28" t="s">
        <v>35</v>
      </c>
      <c r="D279" s="29">
        <v>3350916.79</v>
      </c>
      <c r="E279" s="30">
        <v>0</v>
      </c>
      <c r="F279" s="31">
        <f t="shared" si="26"/>
        <v>3350916.79</v>
      </c>
      <c r="G279" s="30">
        <v>2318091.942857143</v>
      </c>
      <c r="H279" s="31">
        <f t="shared" si="27"/>
        <v>4509962.7614285713</v>
      </c>
      <c r="I279" s="32">
        <f t="shared" si="25"/>
        <v>40</v>
      </c>
      <c r="J279" s="33">
        <f t="shared" si="28"/>
        <v>2.5000000000000001E-2</v>
      </c>
      <c r="K279" s="31">
        <f t="shared" si="30"/>
        <v>112749.06903571429</v>
      </c>
      <c r="L279" s="30">
        <v>112160.21928571429</v>
      </c>
      <c r="M279" s="31">
        <f t="shared" si="29"/>
        <v>588.84974999999395</v>
      </c>
      <c r="N279" s="34"/>
      <c r="O279" s="35"/>
      <c r="P279" s="35"/>
      <c r="Q279" s="35"/>
      <c r="R279" s="35"/>
      <c r="S279" s="35"/>
      <c r="T279" s="35"/>
      <c r="U279" s="35"/>
      <c r="V279" s="35"/>
      <c r="W279" s="35"/>
      <c r="X279" s="35"/>
      <c r="Y279" s="35"/>
      <c r="Z279" s="35"/>
    </row>
    <row r="280" spans="2:26" x14ac:dyDescent="0.2">
      <c r="B280" s="27">
        <v>1825</v>
      </c>
      <c r="C280" s="28" t="s">
        <v>36</v>
      </c>
      <c r="D280" s="29">
        <v>0</v>
      </c>
      <c r="E280" s="30">
        <v>0</v>
      </c>
      <c r="F280" s="31">
        <f t="shared" si="26"/>
        <v>0</v>
      </c>
      <c r="G280" s="30">
        <v>0</v>
      </c>
      <c r="H280" s="31">
        <f t="shared" si="27"/>
        <v>0</v>
      </c>
      <c r="I280" s="32">
        <f t="shared" si="25"/>
        <v>0</v>
      </c>
      <c r="J280" s="33" t="str">
        <f t="shared" si="28"/>
        <v/>
      </c>
      <c r="K280" s="31">
        <f t="shared" si="30"/>
        <v>0</v>
      </c>
      <c r="L280" s="30">
        <v>0</v>
      </c>
      <c r="M280" s="31">
        <f t="shared" si="29"/>
        <v>0</v>
      </c>
      <c r="N280" s="34"/>
      <c r="O280" s="35"/>
      <c r="P280" s="35"/>
      <c r="Q280" s="35"/>
      <c r="R280" s="35"/>
      <c r="S280" s="35"/>
      <c r="T280" s="35"/>
      <c r="U280" s="35"/>
      <c r="V280" s="35"/>
      <c r="W280" s="35"/>
      <c r="X280" s="35"/>
      <c r="Y280" s="35"/>
      <c r="Z280" s="35"/>
    </row>
    <row r="281" spans="2:26" x14ac:dyDescent="0.2">
      <c r="B281" s="27">
        <v>1830</v>
      </c>
      <c r="C281" s="28" t="s">
        <v>37</v>
      </c>
      <c r="D281" s="29">
        <v>35639019.860000007</v>
      </c>
      <c r="E281" s="30">
        <v>0</v>
      </c>
      <c r="F281" s="31">
        <f t="shared" si="26"/>
        <v>35639019.860000007</v>
      </c>
      <c r="G281" s="30">
        <v>4269949.1688421052</v>
      </c>
      <c r="H281" s="31">
        <f t="shared" si="27"/>
        <v>37773994.44442106</v>
      </c>
      <c r="I281" s="32">
        <f t="shared" si="25"/>
        <v>45</v>
      </c>
      <c r="J281" s="33">
        <f t="shared" si="28"/>
        <v>2.2222222222222223E-2</v>
      </c>
      <c r="K281" s="31">
        <f t="shared" si="30"/>
        <v>839422.09876491246</v>
      </c>
      <c r="L281" s="30">
        <v>697549.21965380118</v>
      </c>
      <c r="M281" s="31">
        <f t="shared" si="29"/>
        <v>141872.87911111128</v>
      </c>
      <c r="N281" s="34"/>
      <c r="O281" s="35"/>
      <c r="P281" s="35"/>
      <c r="Q281" s="35"/>
      <c r="R281" s="35"/>
      <c r="S281" s="35"/>
      <c r="T281" s="35"/>
      <c r="U281" s="35"/>
      <c r="V281" s="35"/>
      <c r="W281" s="35"/>
      <c r="X281" s="35"/>
      <c r="Y281" s="35"/>
      <c r="Z281" s="35"/>
    </row>
    <row r="282" spans="2:26" x14ac:dyDescent="0.2">
      <c r="B282" s="27">
        <v>1835</v>
      </c>
      <c r="C282" s="28" t="s">
        <v>38</v>
      </c>
      <c r="D282" s="29">
        <v>50481104.889999993</v>
      </c>
      <c r="E282" s="30">
        <v>0</v>
      </c>
      <c r="F282" s="31">
        <f t="shared" si="26"/>
        <v>50481104.889999993</v>
      </c>
      <c r="G282" s="30">
        <v>4836981.1971578952</v>
      </c>
      <c r="H282" s="31">
        <f t="shared" si="27"/>
        <v>52899595.488578938</v>
      </c>
      <c r="I282" s="32">
        <f t="shared" si="25"/>
        <v>45</v>
      </c>
      <c r="J282" s="33">
        <f t="shared" si="28"/>
        <v>2.2222222222222223E-2</v>
      </c>
      <c r="K282" s="31">
        <f t="shared" si="30"/>
        <v>1175546.5664128652</v>
      </c>
      <c r="L282" s="30">
        <v>1096542.2355239766</v>
      </c>
      <c r="M282" s="31">
        <f t="shared" si="29"/>
        <v>79004.330888888566</v>
      </c>
      <c r="N282" s="34"/>
      <c r="O282" s="35"/>
      <c r="P282" s="35"/>
      <c r="Q282" s="35"/>
      <c r="R282" s="35"/>
      <c r="S282" s="35"/>
      <c r="T282" s="35"/>
      <c r="U282" s="35"/>
      <c r="V282" s="35"/>
      <c r="W282" s="35"/>
      <c r="X282" s="35"/>
      <c r="Y282" s="35"/>
      <c r="Z282" s="35"/>
    </row>
    <row r="283" spans="2:26" x14ac:dyDescent="0.2">
      <c r="B283" s="27">
        <v>1840</v>
      </c>
      <c r="C283" s="28" t="s">
        <v>39</v>
      </c>
      <c r="D283" s="29">
        <v>2711894.26</v>
      </c>
      <c r="E283" s="30">
        <v>228184.18</v>
      </c>
      <c r="F283" s="31">
        <f t="shared" si="26"/>
        <v>2483710.0799999996</v>
      </c>
      <c r="G283" s="30">
        <v>174488.16</v>
      </c>
      <c r="H283" s="31">
        <f t="shared" si="27"/>
        <v>2570954.1599999997</v>
      </c>
      <c r="I283" s="32">
        <f t="shared" si="25"/>
        <v>50</v>
      </c>
      <c r="J283" s="33">
        <f t="shared" si="28"/>
        <v>0.02</v>
      </c>
      <c r="K283" s="31">
        <f t="shared" si="30"/>
        <v>51419.083199999994</v>
      </c>
      <c r="L283" s="30">
        <v>52907.231599999999</v>
      </c>
      <c r="M283" s="31">
        <f t="shared" si="29"/>
        <v>-1488.1484000000055</v>
      </c>
      <c r="N283" s="34"/>
      <c r="O283" s="35"/>
      <c r="P283" s="35"/>
      <c r="Q283" s="35"/>
      <c r="R283" s="35"/>
      <c r="S283" s="35"/>
      <c r="T283" s="35"/>
      <c r="U283" s="35"/>
      <c r="V283" s="35"/>
      <c r="W283" s="35"/>
      <c r="X283" s="35"/>
      <c r="Y283" s="35"/>
      <c r="Z283" s="35"/>
    </row>
    <row r="284" spans="2:26" x14ac:dyDescent="0.2">
      <c r="B284" s="27">
        <v>1845</v>
      </c>
      <c r="C284" s="28" t="s">
        <v>40</v>
      </c>
      <c r="D284" s="29">
        <v>13046754.33</v>
      </c>
      <c r="E284" s="30">
        <v>138391.28</v>
      </c>
      <c r="F284" s="31">
        <f t="shared" si="26"/>
        <v>12908363.050000001</v>
      </c>
      <c r="G284" s="30">
        <v>184012.008</v>
      </c>
      <c r="H284" s="31">
        <f t="shared" si="27"/>
        <v>13000369.054000001</v>
      </c>
      <c r="I284" s="32">
        <f t="shared" si="25"/>
        <v>40</v>
      </c>
      <c r="J284" s="33">
        <f t="shared" si="28"/>
        <v>2.5000000000000001E-2</v>
      </c>
      <c r="K284" s="31">
        <f t="shared" si="30"/>
        <v>325009.22635000001</v>
      </c>
      <c r="L284" s="30">
        <v>322533.18010000006</v>
      </c>
      <c r="M284" s="31">
        <f t="shared" si="29"/>
        <v>2476.0462499999558</v>
      </c>
      <c r="N284" s="34"/>
      <c r="O284" s="35"/>
      <c r="P284" s="35"/>
      <c r="Q284" s="35"/>
      <c r="R284" s="35"/>
      <c r="S284" s="35"/>
      <c r="T284" s="35"/>
      <c r="U284" s="35"/>
      <c r="V284" s="35"/>
      <c r="W284" s="35"/>
      <c r="X284" s="35"/>
      <c r="Y284" s="35"/>
      <c r="Z284" s="35"/>
    </row>
    <row r="285" spans="2:26" x14ac:dyDescent="0.2">
      <c r="B285" s="27">
        <v>1850</v>
      </c>
      <c r="C285" s="28" t="s">
        <v>41</v>
      </c>
      <c r="D285" s="29">
        <v>20107231.790000007</v>
      </c>
      <c r="E285" s="30">
        <v>0</v>
      </c>
      <c r="F285" s="31">
        <f t="shared" si="26"/>
        <v>20107231.790000007</v>
      </c>
      <c r="G285" s="30">
        <v>1891114.6140000001</v>
      </c>
      <c r="H285" s="31">
        <f t="shared" si="27"/>
        <v>21052789.097000007</v>
      </c>
      <c r="I285" s="32">
        <f t="shared" si="25"/>
        <v>40</v>
      </c>
      <c r="J285" s="33">
        <f t="shared" si="28"/>
        <v>2.5000000000000001E-2</v>
      </c>
      <c r="K285" s="31">
        <f t="shared" si="30"/>
        <v>526319.72742500016</v>
      </c>
      <c r="L285" s="30">
        <v>473452.39267500001</v>
      </c>
      <c r="M285" s="31">
        <f t="shared" si="29"/>
        <v>52867.334750000155</v>
      </c>
      <c r="N285" s="34"/>
      <c r="O285" s="35"/>
      <c r="P285" s="35"/>
      <c r="Q285" s="35"/>
      <c r="R285" s="35"/>
      <c r="S285" s="35"/>
      <c r="T285" s="35"/>
      <c r="U285" s="35"/>
      <c r="V285" s="35"/>
      <c r="W285" s="35"/>
      <c r="X285" s="35"/>
      <c r="Y285" s="35"/>
      <c r="Z285" s="35"/>
    </row>
    <row r="286" spans="2:26" x14ac:dyDescent="0.2">
      <c r="B286" s="27">
        <v>1855</v>
      </c>
      <c r="C286" s="28" t="s">
        <v>42</v>
      </c>
      <c r="D286" s="29">
        <v>15471819.499999998</v>
      </c>
      <c r="E286" s="30">
        <v>0</v>
      </c>
      <c r="F286" s="31">
        <f t="shared" si="26"/>
        <v>15471819.499999998</v>
      </c>
      <c r="G286" s="30">
        <v>920363.89199999999</v>
      </c>
      <c r="H286" s="31">
        <f t="shared" si="27"/>
        <v>15932001.445999999</v>
      </c>
      <c r="I286" s="32">
        <f t="shared" si="25"/>
        <v>40</v>
      </c>
      <c r="J286" s="33">
        <f t="shared" si="28"/>
        <v>2.5000000000000001E-2</v>
      </c>
      <c r="K286" s="31">
        <f t="shared" si="30"/>
        <v>398300.03614999994</v>
      </c>
      <c r="L286" s="30">
        <v>373878.51864999998</v>
      </c>
      <c r="M286" s="31">
        <f t="shared" si="29"/>
        <v>24421.517499999958</v>
      </c>
      <c r="N286" s="34"/>
      <c r="O286" s="35"/>
      <c r="P286" s="35"/>
      <c r="Q286" s="35"/>
      <c r="R286" s="35"/>
      <c r="S286" s="35"/>
      <c r="T286" s="35"/>
      <c r="U286" s="35"/>
      <c r="V286" s="35"/>
      <c r="W286" s="35"/>
      <c r="X286" s="35"/>
      <c r="Y286" s="35"/>
      <c r="Z286" s="35"/>
    </row>
    <row r="287" spans="2:26" x14ac:dyDescent="0.2">
      <c r="B287" s="27">
        <v>1860</v>
      </c>
      <c r="C287" s="28" t="s">
        <v>43</v>
      </c>
      <c r="D287" s="29">
        <v>521749.04999999912</v>
      </c>
      <c r="E287" s="30">
        <v>0</v>
      </c>
      <c r="F287" s="31">
        <f t="shared" si="26"/>
        <v>521749.04999999912</v>
      </c>
      <c r="G287" s="30">
        <v>0</v>
      </c>
      <c r="H287" s="31">
        <f t="shared" si="27"/>
        <v>521749.04999999912</v>
      </c>
      <c r="I287" s="32">
        <f t="shared" si="25"/>
        <v>30</v>
      </c>
      <c r="J287" s="33">
        <f t="shared" si="28"/>
        <v>3.3333333333333333E-2</v>
      </c>
      <c r="K287" s="31">
        <f t="shared" si="30"/>
        <v>17391.634999999969</v>
      </c>
      <c r="L287" s="30">
        <v>17193.259999999998</v>
      </c>
      <c r="M287" s="31">
        <f t="shared" si="29"/>
        <v>198.3749999999709</v>
      </c>
      <c r="N287" s="34"/>
      <c r="O287" s="35"/>
      <c r="P287" s="35"/>
      <c r="Q287" s="35"/>
      <c r="R287" s="35"/>
      <c r="S287" s="35"/>
      <c r="T287" s="35"/>
      <c r="U287" s="35"/>
      <c r="V287" s="35"/>
      <c r="W287" s="35"/>
      <c r="X287" s="35"/>
      <c r="Y287" s="35"/>
      <c r="Z287" s="35"/>
    </row>
    <row r="288" spans="2:26" x14ac:dyDescent="0.2">
      <c r="B288" s="27" t="s">
        <v>44</v>
      </c>
      <c r="C288" s="28" t="s">
        <v>45</v>
      </c>
      <c r="D288" s="29">
        <v>5600787.71</v>
      </c>
      <c r="E288" s="30">
        <v>0</v>
      </c>
      <c r="F288" s="31">
        <f t="shared" si="26"/>
        <v>5600787.71</v>
      </c>
      <c r="G288" s="30">
        <v>296652.88799999998</v>
      </c>
      <c r="H288" s="31">
        <f t="shared" si="27"/>
        <v>5749114.1540000001</v>
      </c>
      <c r="I288" s="32">
        <f t="shared" si="25"/>
        <v>15</v>
      </c>
      <c r="J288" s="33">
        <f t="shared" si="28"/>
        <v>6.6666666666666666E-2</v>
      </c>
      <c r="K288" s="31">
        <f t="shared" si="30"/>
        <v>383274.27693333331</v>
      </c>
      <c r="L288" s="30">
        <v>427944.55959999998</v>
      </c>
      <c r="M288" s="31">
        <f t="shared" si="29"/>
        <v>-44670.282666666666</v>
      </c>
      <c r="N288" s="34"/>
      <c r="O288" s="35"/>
      <c r="P288" s="35"/>
      <c r="Q288" s="35"/>
      <c r="R288" s="35"/>
      <c r="S288" s="35"/>
      <c r="T288" s="35"/>
      <c r="U288" s="35"/>
      <c r="V288" s="35"/>
      <c r="W288" s="35"/>
      <c r="X288" s="35"/>
      <c r="Y288" s="35"/>
      <c r="Z288" s="35"/>
    </row>
    <row r="289" spans="2:26" x14ac:dyDescent="0.2">
      <c r="B289" s="27" t="s">
        <v>46</v>
      </c>
      <c r="C289" s="28" t="s">
        <v>47</v>
      </c>
      <c r="D289" s="29">
        <v>1190433.18</v>
      </c>
      <c r="E289" s="30">
        <v>0</v>
      </c>
      <c r="F289" s="31">
        <f t="shared" si="26"/>
        <v>1190433.18</v>
      </c>
      <c r="G289" s="30">
        <v>95841.792000000001</v>
      </c>
      <c r="H289" s="31">
        <f t="shared" si="27"/>
        <v>1238354.0759999999</v>
      </c>
      <c r="I289" s="32">
        <f t="shared" si="25"/>
        <v>30</v>
      </c>
      <c r="J289" s="33">
        <f t="shared" si="28"/>
        <v>3.3333333333333333E-2</v>
      </c>
      <c r="K289" s="31">
        <f t="shared" si="30"/>
        <v>41278.4692</v>
      </c>
      <c r="L289" s="30">
        <v>37076.2932</v>
      </c>
      <c r="M289" s="31">
        <f t="shared" si="29"/>
        <v>4202.1759999999995</v>
      </c>
      <c r="N289" s="34"/>
      <c r="O289" s="35"/>
      <c r="P289" s="35"/>
      <c r="Q289" s="35"/>
      <c r="R289" s="35"/>
      <c r="S289" s="35"/>
      <c r="T289" s="35"/>
      <c r="U289" s="35"/>
      <c r="V289" s="35"/>
      <c r="W289" s="35"/>
      <c r="X289" s="35"/>
      <c r="Y289" s="35"/>
      <c r="Z289" s="35"/>
    </row>
    <row r="290" spans="2:26" x14ac:dyDescent="0.2">
      <c r="B290" s="27">
        <v>1865</v>
      </c>
      <c r="C290" s="28" t="s">
        <v>48</v>
      </c>
      <c r="D290" s="29">
        <v>134426.32999999999</v>
      </c>
      <c r="E290" s="30">
        <v>0</v>
      </c>
      <c r="F290" s="31">
        <f t="shared" si="26"/>
        <v>134426.32999999999</v>
      </c>
      <c r="G290" s="30">
        <v>0</v>
      </c>
      <c r="H290" s="31">
        <f t="shared" si="27"/>
        <v>134426.32999999999</v>
      </c>
      <c r="I290" s="32">
        <f t="shared" si="25"/>
        <v>10</v>
      </c>
      <c r="J290" s="33">
        <f t="shared" si="28"/>
        <v>0.1</v>
      </c>
      <c r="K290" s="31">
        <f t="shared" si="30"/>
        <v>13442.632999999998</v>
      </c>
      <c r="L290" s="30">
        <v>192.98</v>
      </c>
      <c r="M290" s="31">
        <f t="shared" si="29"/>
        <v>13249.652999999998</v>
      </c>
      <c r="N290" s="34"/>
      <c r="O290" s="35"/>
      <c r="P290" s="35"/>
      <c r="Q290" s="35"/>
      <c r="R290" s="35"/>
      <c r="S290" s="35"/>
      <c r="T290" s="35"/>
      <c r="U290" s="35"/>
      <c r="V290" s="35"/>
      <c r="W290" s="35"/>
      <c r="X290" s="35"/>
      <c r="Y290" s="35"/>
      <c r="Z290" s="35"/>
    </row>
    <row r="291" spans="2:26" x14ac:dyDescent="0.2">
      <c r="B291" s="27">
        <v>1905</v>
      </c>
      <c r="C291" s="28" t="s">
        <v>29</v>
      </c>
      <c r="D291" s="29">
        <v>0</v>
      </c>
      <c r="E291" s="30">
        <v>0</v>
      </c>
      <c r="F291" s="31">
        <f t="shared" si="26"/>
        <v>0</v>
      </c>
      <c r="G291" s="30">
        <v>0</v>
      </c>
      <c r="H291" s="31">
        <f t="shared" si="27"/>
        <v>0</v>
      </c>
      <c r="I291" s="32">
        <f t="shared" si="25"/>
        <v>0</v>
      </c>
      <c r="J291" s="33" t="str">
        <f t="shared" si="28"/>
        <v/>
      </c>
      <c r="K291" s="31">
        <f t="shared" si="30"/>
        <v>0</v>
      </c>
      <c r="L291" s="30">
        <v>0</v>
      </c>
      <c r="M291" s="31">
        <f t="shared" si="29"/>
        <v>0</v>
      </c>
      <c r="N291" s="34"/>
      <c r="O291" s="35"/>
      <c r="P291" s="35"/>
      <c r="Q291" s="35"/>
      <c r="R291" s="35"/>
      <c r="S291" s="35"/>
      <c r="T291" s="35"/>
      <c r="U291" s="35"/>
      <c r="V291" s="35"/>
      <c r="W291" s="35"/>
      <c r="X291" s="35"/>
      <c r="Y291" s="35"/>
      <c r="Z291" s="35"/>
    </row>
    <row r="292" spans="2:26" x14ac:dyDescent="0.2">
      <c r="B292" s="27">
        <v>1908</v>
      </c>
      <c r="C292" s="28" t="s">
        <v>49</v>
      </c>
      <c r="D292" s="29">
        <v>983166.71</v>
      </c>
      <c r="E292" s="30">
        <v>0</v>
      </c>
      <c r="F292" s="31">
        <f t="shared" si="26"/>
        <v>983166.71</v>
      </c>
      <c r="G292" s="30">
        <v>165000</v>
      </c>
      <c r="H292" s="31">
        <f t="shared" si="27"/>
        <v>1065666.71</v>
      </c>
      <c r="I292" s="32">
        <f t="shared" si="25"/>
        <v>50</v>
      </c>
      <c r="J292" s="33">
        <f t="shared" si="28"/>
        <v>0.02</v>
      </c>
      <c r="K292" s="31">
        <f t="shared" si="30"/>
        <v>21313.334199999998</v>
      </c>
      <c r="L292" s="30">
        <v>21329.84</v>
      </c>
      <c r="M292" s="31">
        <f t="shared" si="29"/>
        <v>-16.505800000002637</v>
      </c>
      <c r="N292" s="34"/>
      <c r="O292" s="35"/>
      <c r="P292" s="35"/>
      <c r="Q292" s="35"/>
      <c r="R292" s="35"/>
      <c r="S292" s="35"/>
      <c r="T292" s="35"/>
      <c r="U292" s="35"/>
      <c r="V292" s="35"/>
      <c r="W292" s="35"/>
      <c r="X292" s="35"/>
      <c r="Y292" s="35"/>
      <c r="Z292" s="35"/>
    </row>
    <row r="293" spans="2:26" x14ac:dyDescent="0.2">
      <c r="B293" s="27" t="s">
        <v>50</v>
      </c>
      <c r="C293" s="28" t="s">
        <v>51</v>
      </c>
      <c r="D293" s="29">
        <v>30453</v>
      </c>
      <c r="E293" s="30">
        <v>0</v>
      </c>
      <c r="F293" s="31">
        <f t="shared" si="26"/>
        <v>30453</v>
      </c>
      <c r="G293" s="30">
        <v>0</v>
      </c>
      <c r="H293" s="31">
        <f t="shared" si="27"/>
        <v>30453</v>
      </c>
      <c r="I293" s="32">
        <f t="shared" si="25"/>
        <v>25</v>
      </c>
      <c r="J293" s="33">
        <f t="shared" si="28"/>
        <v>0.04</v>
      </c>
      <c r="K293" s="31">
        <f t="shared" si="30"/>
        <v>1218.1199999999999</v>
      </c>
      <c r="L293" s="30">
        <v>1263.72</v>
      </c>
      <c r="M293" s="31">
        <f t="shared" si="29"/>
        <v>-45.600000000000136</v>
      </c>
      <c r="N293" s="34"/>
      <c r="O293" s="35"/>
      <c r="P293" s="35"/>
      <c r="Q293" s="35"/>
      <c r="R293" s="35"/>
      <c r="S293" s="35"/>
      <c r="T293" s="35"/>
      <c r="U293" s="35"/>
      <c r="V293" s="35"/>
      <c r="W293" s="35"/>
      <c r="X293" s="35"/>
      <c r="Y293" s="35"/>
      <c r="Z293" s="35"/>
    </row>
    <row r="294" spans="2:26" x14ac:dyDescent="0.2">
      <c r="B294" s="27">
        <v>1910</v>
      </c>
      <c r="C294" s="28" t="s">
        <v>31</v>
      </c>
      <c r="D294" s="29">
        <v>1587517.41</v>
      </c>
      <c r="E294" s="30">
        <v>0</v>
      </c>
      <c r="F294" s="31">
        <f t="shared" si="26"/>
        <v>1587517.41</v>
      </c>
      <c r="G294" s="30">
        <v>85861.32</v>
      </c>
      <c r="H294" s="31">
        <f t="shared" si="27"/>
        <v>1630448.0699999998</v>
      </c>
      <c r="I294" s="32">
        <f t="shared" si="25"/>
        <v>5</v>
      </c>
      <c r="J294" s="33">
        <f t="shared" si="28"/>
        <v>0.2</v>
      </c>
      <c r="K294" s="31">
        <f t="shared" si="30"/>
        <v>326089.61399999994</v>
      </c>
      <c r="L294" s="30">
        <v>147213.44200000001</v>
      </c>
      <c r="M294" s="31">
        <f t="shared" si="29"/>
        <v>178876.17199999993</v>
      </c>
      <c r="N294" s="34"/>
      <c r="O294" s="35"/>
      <c r="P294" s="35"/>
      <c r="Q294" s="35"/>
      <c r="R294" s="35"/>
      <c r="S294" s="35"/>
      <c r="T294" s="35"/>
      <c r="U294" s="35"/>
      <c r="V294" s="35"/>
      <c r="W294" s="35"/>
      <c r="X294" s="35"/>
      <c r="Y294" s="35"/>
      <c r="Z294" s="35"/>
    </row>
    <row r="295" spans="2:26" x14ac:dyDescent="0.2">
      <c r="B295" s="27">
        <v>1915</v>
      </c>
      <c r="C295" s="28" t="s">
        <v>52</v>
      </c>
      <c r="D295" s="29">
        <v>1607886.79</v>
      </c>
      <c r="E295" s="30">
        <v>0</v>
      </c>
      <c r="F295" s="31">
        <f t="shared" si="26"/>
        <v>1607886.79</v>
      </c>
      <c r="G295" s="30">
        <v>39999.96</v>
      </c>
      <c r="H295" s="31">
        <f t="shared" si="27"/>
        <v>1627886.77</v>
      </c>
      <c r="I295" s="32">
        <f t="shared" si="25"/>
        <v>10</v>
      </c>
      <c r="J295" s="33">
        <f t="shared" si="28"/>
        <v>0.1</v>
      </c>
      <c r="K295" s="31">
        <f t="shared" si="30"/>
        <v>162788.677</v>
      </c>
      <c r="L295" s="30">
        <v>32795.567999999999</v>
      </c>
      <c r="M295" s="31">
        <f t="shared" si="29"/>
        <v>129993.109</v>
      </c>
      <c r="N295" s="34"/>
      <c r="O295" s="35"/>
      <c r="P295" s="35"/>
      <c r="Q295" s="35"/>
      <c r="R295" s="35"/>
      <c r="S295" s="35"/>
      <c r="T295" s="35"/>
      <c r="U295" s="35"/>
      <c r="V295" s="35"/>
      <c r="W295" s="35"/>
      <c r="X295" s="35"/>
      <c r="Y295" s="35"/>
      <c r="Z295" s="35"/>
    </row>
    <row r="296" spans="2:26" x14ac:dyDescent="0.2">
      <c r="B296" s="27" t="s">
        <v>53</v>
      </c>
      <c r="C296" s="28" t="s">
        <v>54</v>
      </c>
      <c r="D296" s="29">
        <v>0</v>
      </c>
      <c r="E296" s="30">
        <v>0</v>
      </c>
      <c r="F296" s="31">
        <f t="shared" si="26"/>
        <v>0</v>
      </c>
      <c r="G296" s="30">
        <v>0</v>
      </c>
      <c r="H296" s="31">
        <f t="shared" si="27"/>
        <v>0</v>
      </c>
      <c r="I296" s="32">
        <f t="shared" si="25"/>
        <v>0</v>
      </c>
      <c r="J296" s="33" t="str">
        <f t="shared" si="28"/>
        <v/>
      </c>
      <c r="K296" s="31">
        <f t="shared" si="30"/>
        <v>0</v>
      </c>
      <c r="L296" s="30">
        <v>0</v>
      </c>
      <c r="M296" s="31">
        <f t="shared" si="29"/>
        <v>0</v>
      </c>
      <c r="N296" s="34"/>
      <c r="O296" s="35"/>
      <c r="P296" s="35"/>
      <c r="Q296" s="35"/>
      <c r="R296" s="35"/>
      <c r="S296" s="35"/>
      <c r="T296" s="35"/>
      <c r="U296" s="35"/>
      <c r="V296" s="35"/>
      <c r="W296" s="35"/>
      <c r="X296" s="35"/>
      <c r="Y296" s="35"/>
      <c r="Z296" s="35"/>
    </row>
    <row r="297" spans="2:26" x14ac:dyDescent="0.2">
      <c r="B297" s="27">
        <v>1920</v>
      </c>
      <c r="C297" s="28" t="s">
        <v>55</v>
      </c>
      <c r="D297" s="29">
        <v>2819992.1599999997</v>
      </c>
      <c r="E297" s="30">
        <v>0</v>
      </c>
      <c r="F297" s="31">
        <f t="shared" si="26"/>
        <v>2819992.1599999997</v>
      </c>
      <c r="G297" s="30">
        <v>215102.52</v>
      </c>
      <c r="H297" s="31">
        <f t="shared" si="27"/>
        <v>2927543.4199999995</v>
      </c>
      <c r="I297" s="32">
        <f t="shared" si="25"/>
        <v>5</v>
      </c>
      <c r="J297" s="33">
        <f t="shared" si="28"/>
        <v>0.2</v>
      </c>
      <c r="K297" s="31">
        <f t="shared" si="30"/>
        <v>585508.68399999989</v>
      </c>
      <c r="L297" s="30">
        <v>271905.522</v>
      </c>
      <c r="M297" s="31">
        <f t="shared" si="29"/>
        <v>313603.16199999989</v>
      </c>
      <c r="N297" s="34"/>
      <c r="O297" s="35"/>
      <c r="P297" s="35"/>
      <c r="Q297" s="35"/>
      <c r="R297" s="35"/>
      <c r="S297" s="35"/>
      <c r="T297" s="35"/>
      <c r="U297" s="35"/>
      <c r="V297" s="35"/>
      <c r="W297" s="35"/>
      <c r="X297" s="35"/>
      <c r="Y297" s="35"/>
      <c r="Z297" s="35"/>
    </row>
    <row r="298" spans="2:26" x14ac:dyDescent="0.2">
      <c r="B298" s="27" t="s">
        <v>56</v>
      </c>
      <c r="C298" s="28" t="s">
        <v>57</v>
      </c>
      <c r="D298" s="29">
        <v>0</v>
      </c>
      <c r="E298" s="30">
        <v>0</v>
      </c>
      <c r="F298" s="31">
        <f t="shared" si="26"/>
        <v>0</v>
      </c>
      <c r="G298" s="30">
        <v>0</v>
      </c>
      <c r="H298" s="31">
        <f t="shared" si="27"/>
        <v>0</v>
      </c>
      <c r="I298" s="32">
        <f t="shared" si="25"/>
        <v>0</v>
      </c>
      <c r="J298" s="33" t="str">
        <f t="shared" si="28"/>
        <v/>
      </c>
      <c r="K298" s="31">
        <f t="shared" si="30"/>
        <v>0</v>
      </c>
      <c r="L298" s="30">
        <v>0</v>
      </c>
      <c r="M298" s="31">
        <f t="shared" si="29"/>
        <v>0</v>
      </c>
      <c r="N298" s="34"/>
      <c r="O298" s="35"/>
      <c r="P298" s="35"/>
      <c r="Q298" s="35"/>
      <c r="R298" s="35"/>
      <c r="S298" s="35"/>
      <c r="T298" s="35"/>
      <c r="U298" s="35"/>
      <c r="V298" s="35"/>
      <c r="W298" s="35"/>
      <c r="X298" s="35"/>
      <c r="Y298" s="35"/>
      <c r="Z298" s="35"/>
    </row>
    <row r="299" spans="2:26" x14ac:dyDescent="0.2">
      <c r="B299" s="27" t="s">
        <v>58</v>
      </c>
      <c r="C299" s="28" t="s">
        <v>59</v>
      </c>
      <c r="D299" s="29">
        <v>0</v>
      </c>
      <c r="E299" s="30">
        <v>0</v>
      </c>
      <c r="F299" s="31">
        <f t="shared" si="26"/>
        <v>0</v>
      </c>
      <c r="G299" s="30">
        <v>0</v>
      </c>
      <c r="H299" s="31">
        <f t="shared" si="27"/>
        <v>0</v>
      </c>
      <c r="I299" s="32">
        <f t="shared" si="25"/>
        <v>0</v>
      </c>
      <c r="J299" s="33" t="str">
        <f t="shared" si="28"/>
        <v/>
      </c>
      <c r="K299" s="31">
        <f t="shared" si="30"/>
        <v>0</v>
      </c>
      <c r="L299" s="30">
        <v>0</v>
      </c>
      <c r="M299" s="31">
        <f t="shared" si="29"/>
        <v>0</v>
      </c>
      <c r="N299" s="34"/>
      <c r="O299" s="35"/>
      <c r="P299" s="35"/>
      <c r="Q299" s="35"/>
      <c r="R299" s="35"/>
      <c r="S299" s="35"/>
      <c r="T299" s="35"/>
      <c r="U299" s="35"/>
      <c r="V299" s="35"/>
      <c r="W299" s="35"/>
      <c r="X299" s="35"/>
      <c r="Y299" s="35"/>
      <c r="Z299" s="35"/>
    </row>
    <row r="300" spans="2:26" x14ac:dyDescent="0.2">
      <c r="B300" s="27">
        <v>1930</v>
      </c>
      <c r="C300" s="28" t="s">
        <v>60</v>
      </c>
      <c r="D300" s="29">
        <v>819384.57999999973</v>
      </c>
      <c r="E300" s="30">
        <v>0</v>
      </c>
      <c r="F300" s="31">
        <f t="shared" si="26"/>
        <v>819384.57999999973</v>
      </c>
      <c r="G300" s="30">
        <v>304999.95600000001</v>
      </c>
      <c r="H300" s="31">
        <f t="shared" si="27"/>
        <v>971884.55799999973</v>
      </c>
      <c r="I300" s="32">
        <f t="shared" si="25"/>
        <v>5</v>
      </c>
      <c r="J300" s="33">
        <f t="shared" si="28"/>
        <v>0.2</v>
      </c>
      <c r="K300" s="31">
        <f t="shared" si="30"/>
        <v>194376.91159999993</v>
      </c>
      <c r="L300" s="30">
        <v>121770.26560000001</v>
      </c>
      <c r="M300" s="31">
        <f t="shared" si="29"/>
        <v>72606.645999999921</v>
      </c>
      <c r="N300" s="34"/>
      <c r="O300" s="35"/>
      <c r="P300" s="35"/>
      <c r="Q300" s="35"/>
      <c r="R300" s="35"/>
      <c r="S300" s="35"/>
      <c r="T300" s="35"/>
      <c r="U300" s="35"/>
      <c r="V300" s="35"/>
      <c r="W300" s="35"/>
      <c r="X300" s="35"/>
      <c r="Y300" s="35"/>
      <c r="Z300" s="35"/>
    </row>
    <row r="301" spans="2:26" x14ac:dyDescent="0.2">
      <c r="B301" s="27" t="s">
        <v>61</v>
      </c>
      <c r="C301" s="28" t="s">
        <v>62</v>
      </c>
      <c r="D301" s="29">
        <v>4325022.5600000005</v>
      </c>
      <c r="E301" s="30">
        <v>0</v>
      </c>
      <c r="F301" s="31">
        <f t="shared" si="26"/>
        <v>4325022.5600000005</v>
      </c>
      <c r="G301" s="30">
        <v>788999.96400000004</v>
      </c>
      <c r="H301" s="31">
        <f t="shared" si="27"/>
        <v>4719522.5420000004</v>
      </c>
      <c r="I301" s="32">
        <f t="shared" si="25"/>
        <v>10</v>
      </c>
      <c r="J301" s="33">
        <f t="shared" si="28"/>
        <v>0.1</v>
      </c>
      <c r="K301" s="31">
        <f t="shared" si="30"/>
        <v>471952.25420000002</v>
      </c>
      <c r="L301" s="30">
        <v>305769.94819999998</v>
      </c>
      <c r="M301" s="31">
        <f t="shared" si="29"/>
        <v>166182.30600000004</v>
      </c>
      <c r="N301" s="34"/>
      <c r="O301" s="35"/>
      <c r="P301" s="35"/>
      <c r="Q301" s="35"/>
      <c r="R301" s="35"/>
      <c r="S301" s="35"/>
      <c r="T301" s="35"/>
      <c r="U301" s="35"/>
      <c r="V301" s="35"/>
      <c r="W301" s="35"/>
      <c r="X301" s="35"/>
      <c r="Y301" s="35"/>
      <c r="Z301" s="35"/>
    </row>
    <row r="302" spans="2:26" x14ac:dyDescent="0.2">
      <c r="B302" s="27">
        <v>1935</v>
      </c>
      <c r="C302" s="28" t="s">
        <v>63</v>
      </c>
      <c r="D302" s="29">
        <v>173575.58</v>
      </c>
      <c r="E302" s="30">
        <v>0</v>
      </c>
      <c r="F302" s="31">
        <f t="shared" si="26"/>
        <v>173575.58</v>
      </c>
      <c r="G302" s="30">
        <v>0</v>
      </c>
      <c r="H302" s="31">
        <f t="shared" si="27"/>
        <v>173575.58</v>
      </c>
      <c r="I302" s="32">
        <f t="shared" si="25"/>
        <v>10</v>
      </c>
      <c r="J302" s="33">
        <f t="shared" si="28"/>
        <v>0.1</v>
      </c>
      <c r="K302" s="31">
        <f t="shared" si="30"/>
        <v>17357.557999999997</v>
      </c>
      <c r="L302" s="30">
        <v>693.75</v>
      </c>
      <c r="M302" s="31">
        <f t="shared" si="29"/>
        <v>16663.807999999997</v>
      </c>
      <c r="N302" s="34"/>
      <c r="O302" s="35"/>
      <c r="P302" s="35"/>
      <c r="Q302" s="35"/>
      <c r="R302" s="35"/>
      <c r="S302" s="35"/>
      <c r="T302" s="35"/>
      <c r="U302" s="35"/>
      <c r="V302" s="35"/>
      <c r="W302" s="35"/>
      <c r="X302" s="35"/>
      <c r="Y302" s="35"/>
      <c r="Z302" s="35"/>
    </row>
    <row r="303" spans="2:26" x14ac:dyDescent="0.2">
      <c r="B303" s="27">
        <v>1940</v>
      </c>
      <c r="C303" s="28" t="s">
        <v>64</v>
      </c>
      <c r="D303" s="29">
        <v>1057831.29</v>
      </c>
      <c r="E303" s="30">
        <v>0</v>
      </c>
      <c r="F303" s="31">
        <f t="shared" si="26"/>
        <v>1057831.29</v>
      </c>
      <c r="G303" s="30">
        <v>75000</v>
      </c>
      <c r="H303" s="31">
        <f t="shared" si="27"/>
        <v>1095331.29</v>
      </c>
      <c r="I303" s="32">
        <f t="shared" si="25"/>
        <v>10</v>
      </c>
      <c r="J303" s="33">
        <f t="shared" si="28"/>
        <v>0.1</v>
      </c>
      <c r="K303" s="31">
        <f t="shared" si="30"/>
        <v>109533.129</v>
      </c>
      <c r="L303" s="30">
        <v>40793.78</v>
      </c>
      <c r="M303" s="31">
        <f t="shared" si="29"/>
        <v>68739.349000000002</v>
      </c>
      <c r="N303" s="34"/>
      <c r="O303" s="35"/>
      <c r="P303" s="35"/>
      <c r="Q303" s="35"/>
      <c r="R303" s="35"/>
      <c r="S303" s="35"/>
      <c r="T303" s="35"/>
      <c r="U303" s="35"/>
      <c r="V303" s="35"/>
      <c r="W303" s="35"/>
      <c r="X303" s="35"/>
      <c r="Y303" s="35"/>
      <c r="Z303" s="35"/>
    </row>
    <row r="304" spans="2:26" x14ac:dyDescent="0.2">
      <c r="B304" s="27">
        <v>1945</v>
      </c>
      <c r="C304" s="28" t="s">
        <v>65</v>
      </c>
      <c r="D304" s="29">
        <v>576329.17999999993</v>
      </c>
      <c r="E304" s="30">
        <v>0</v>
      </c>
      <c r="F304" s="31">
        <f t="shared" si="26"/>
        <v>576329.17999999993</v>
      </c>
      <c r="G304" s="30">
        <v>0</v>
      </c>
      <c r="H304" s="31">
        <f t="shared" si="27"/>
        <v>576329.17999999993</v>
      </c>
      <c r="I304" s="32">
        <f t="shared" si="25"/>
        <v>10</v>
      </c>
      <c r="J304" s="33">
        <f t="shared" si="28"/>
        <v>0.1</v>
      </c>
      <c r="K304" s="31">
        <f t="shared" si="30"/>
        <v>57632.917999999991</v>
      </c>
      <c r="L304" s="30">
        <v>9808.5400000000009</v>
      </c>
      <c r="M304" s="31">
        <f t="shared" si="29"/>
        <v>47824.37799999999</v>
      </c>
      <c r="N304" s="34"/>
      <c r="O304" s="35"/>
      <c r="P304" s="35"/>
      <c r="Q304" s="35"/>
      <c r="R304" s="35"/>
      <c r="S304" s="35"/>
      <c r="T304" s="35"/>
      <c r="U304" s="35"/>
      <c r="V304" s="35"/>
      <c r="W304" s="35"/>
      <c r="X304" s="35"/>
      <c r="Y304" s="35"/>
      <c r="Z304" s="35"/>
    </row>
    <row r="305" spans="2:26" x14ac:dyDescent="0.2">
      <c r="B305" s="27">
        <v>1950</v>
      </c>
      <c r="C305" s="28" t="s">
        <v>66</v>
      </c>
      <c r="D305" s="29">
        <v>109339.4</v>
      </c>
      <c r="E305" s="30">
        <v>0</v>
      </c>
      <c r="F305" s="31">
        <f t="shared" si="26"/>
        <v>109339.4</v>
      </c>
      <c r="G305" s="30">
        <v>15999.96</v>
      </c>
      <c r="H305" s="31">
        <f t="shared" si="27"/>
        <v>117339.37999999999</v>
      </c>
      <c r="I305" s="32">
        <f t="shared" si="25"/>
        <v>10</v>
      </c>
      <c r="J305" s="33">
        <f t="shared" si="28"/>
        <v>0.1</v>
      </c>
      <c r="K305" s="31">
        <f t="shared" si="30"/>
        <v>11733.937999999998</v>
      </c>
      <c r="L305" s="30">
        <v>799.99799999999993</v>
      </c>
      <c r="M305" s="31">
        <f t="shared" si="29"/>
        <v>10933.939999999999</v>
      </c>
      <c r="N305" s="34"/>
      <c r="O305" s="35"/>
      <c r="P305" s="35"/>
      <c r="Q305" s="35"/>
      <c r="R305" s="35"/>
      <c r="S305" s="35"/>
      <c r="T305" s="35"/>
      <c r="U305" s="35"/>
      <c r="V305" s="35"/>
      <c r="W305" s="35"/>
      <c r="X305" s="35"/>
      <c r="Y305" s="35"/>
      <c r="Z305" s="35"/>
    </row>
    <row r="306" spans="2:26" x14ac:dyDescent="0.2">
      <c r="B306" s="27">
        <v>1955</v>
      </c>
      <c r="C306" s="28" t="s">
        <v>67</v>
      </c>
      <c r="D306" s="29">
        <v>777190.53</v>
      </c>
      <c r="E306" s="30">
        <v>0</v>
      </c>
      <c r="F306" s="31">
        <f t="shared" si="26"/>
        <v>777190.53</v>
      </c>
      <c r="G306" s="30">
        <v>0</v>
      </c>
      <c r="H306" s="31">
        <f t="shared" si="27"/>
        <v>777190.53</v>
      </c>
      <c r="I306" s="32">
        <f t="shared" si="25"/>
        <v>10</v>
      </c>
      <c r="J306" s="33">
        <f t="shared" si="28"/>
        <v>0.1</v>
      </c>
      <c r="K306" s="31">
        <f t="shared" si="30"/>
        <v>77719.053</v>
      </c>
      <c r="L306" s="30">
        <v>67104.39</v>
      </c>
      <c r="M306" s="31">
        <f t="shared" si="29"/>
        <v>10614.663</v>
      </c>
      <c r="N306" s="34"/>
      <c r="O306" s="35"/>
      <c r="P306" s="35"/>
      <c r="Q306" s="35"/>
      <c r="R306" s="35"/>
      <c r="S306" s="35"/>
      <c r="T306" s="35"/>
      <c r="U306" s="35"/>
      <c r="V306" s="35"/>
      <c r="W306" s="35"/>
      <c r="X306" s="35"/>
      <c r="Y306" s="35"/>
      <c r="Z306" s="35"/>
    </row>
    <row r="307" spans="2:26" x14ac:dyDescent="0.2">
      <c r="B307" s="27" t="s">
        <v>68</v>
      </c>
      <c r="C307" s="28" t="s">
        <v>69</v>
      </c>
      <c r="D307" s="29">
        <v>121415.01</v>
      </c>
      <c r="E307" s="30">
        <v>0</v>
      </c>
      <c r="F307" s="31">
        <f t="shared" si="26"/>
        <v>121415.01</v>
      </c>
      <c r="G307" s="30">
        <v>54594.84</v>
      </c>
      <c r="H307" s="31">
        <f t="shared" si="27"/>
        <v>148712.43</v>
      </c>
      <c r="I307" s="32">
        <f t="shared" si="25"/>
        <v>5</v>
      </c>
      <c r="J307" s="33">
        <f t="shared" si="28"/>
        <v>0.2</v>
      </c>
      <c r="K307" s="31">
        <f t="shared" si="30"/>
        <v>29742.485999999997</v>
      </c>
      <c r="L307" s="30">
        <v>29005.874</v>
      </c>
      <c r="M307" s="31">
        <f t="shared" si="29"/>
        <v>736.61199999999735</v>
      </c>
      <c r="N307" s="34"/>
      <c r="O307" s="35"/>
      <c r="P307" s="35"/>
      <c r="Q307" s="35"/>
      <c r="R307" s="35"/>
      <c r="S307" s="35"/>
      <c r="T307" s="35"/>
      <c r="U307" s="35"/>
      <c r="V307" s="35"/>
      <c r="W307" s="35"/>
      <c r="X307" s="35"/>
      <c r="Y307" s="35"/>
      <c r="Z307" s="35"/>
    </row>
    <row r="308" spans="2:26" x14ac:dyDescent="0.2">
      <c r="B308" s="27" t="s">
        <v>70</v>
      </c>
      <c r="C308" s="28" t="s">
        <v>71</v>
      </c>
      <c r="D308" s="29">
        <v>0</v>
      </c>
      <c r="E308" s="30">
        <v>0</v>
      </c>
      <c r="F308" s="31">
        <f t="shared" si="26"/>
        <v>0</v>
      </c>
      <c r="G308" s="30">
        <v>0</v>
      </c>
      <c r="H308" s="31">
        <f t="shared" si="27"/>
        <v>0</v>
      </c>
      <c r="I308" s="32">
        <f t="shared" si="25"/>
        <v>0</v>
      </c>
      <c r="J308" s="33" t="str">
        <f t="shared" si="28"/>
        <v/>
      </c>
      <c r="K308" s="31">
        <f t="shared" si="30"/>
        <v>0</v>
      </c>
      <c r="L308" s="30">
        <v>0</v>
      </c>
      <c r="M308" s="31">
        <f t="shared" si="29"/>
        <v>0</v>
      </c>
      <c r="N308" s="34"/>
      <c r="O308" s="35"/>
      <c r="P308" s="35"/>
      <c r="Q308" s="35"/>
      <c r="R308" s="35"/>
      <c r="S308" s="35"/>
      <c r="T308" s="35"/>
      <c r="U308" s="35"/>
      <c r="V308" s="35"/>
      <c r="W308" s="35"/>
      <c r="X308" s="35"/>
      <c r="Y308" s="35"/>
      <c r="Z308" s="35"/>
    </row>
    <row r="309" spans="2:26" x14ac:dyDescent="0.2">
      <c r="B309" s="27">
        <v>1960</v>
      </c>
      <c r="C309" s="28" t="s">
        <v>72</v>
      </c>
      <c r="D309" s="29">
        <v>116272.90000000001</v>
      </c>
      <c r="E309" s="30">
        <v>0</v>
      </c>
      <c r="F309" s="31">
        <f t="shared" si="26"/>
        <v>116272.90000000001</v>
      </c>
      <c r="G309" s="30">
        <v>0</v>
      </c>
      <c r="H309" s="31">
        <f t="shared" si="27"/>
        <v>116272.90000000001</v>
      </c>
      <c r="I309" s="32">
        <f t="shared" si="25"/>
        <v>10</v>
      </c>
      <c r="J309" s="33">
        <f t="shared" si="28"/>
        <v>0.1</v>
      </c>
      <c r="K309" s="31">
        <f t="shared" si="30"/>
        <v>11627.29</v>
      </c>
      <c r="L309" s="30">
        <v>4123.6000000000004</v>
      </c>
      <c r="M309" s="31">
        <f t="shared" si="29"/>
        <v>7503.6900000000005</v>
      </c>
      <c r="N309" s="34"/>
      <c r="O309" s="35"/>
      <c r="P309" s="35"/>
      <c r="Q309" s="35"/>
      <c r="R309" s="35"/>
      <c r="S309" s="35"/>
      <c r="T309" s="35"/>
      <c r="U309" s="35"/>
      <c r="V309" s="35"/>
      <c r="W309" s="35"/>
      <c r="X309" s="35"/>
      <c r="Y309" s="35"/>
      <c r="Z309" s="35"/>
    </row>
    <row r="310" spans="2:26" x14ac:dyDescent="0.2">
      <c r="B310" s="27" t="s">
        <v>73</v>
      </c>
      <c r="C310" s="28" t="s">
        <v>74</v>
      </c>
      <c r="D310" s="29">
        <v>96227.000000000015</v>
      </c>
      <c r="E310" s="30">
        <v>0</v>
      </c>
      <c r="F310" s="31">
        <f t="shared" si="26"/>
        <v>96227.000000000015</v>
      </c>
      <c r="G310" s="30">
        <v>0</v>
      </c>
      <c r="H310" s="31">
        <f t="shared" si="27"/>
        <v>96227.000000000015</v>
      </c>
      <c r="I310" s="32">
        <f t="shared" si="25"/>
        <v>5</v>
      </c>
      <c r="J310" s="33">
        <f t="shared" si="28"/>
        <v>0.2</v>
      </c>
      <c r="K310" s="31">
        <f t="shared" si="30"/>
        <v>19245.400000000001</v>
      </c>
      <c r="L310" s="30">
        <v>968.08</v>
      </c>
      <c r="M310" s="31">
        <f t="shared" si="29"/>
        <v>18277.32</v>
      </c>
      <c r="N310" s="34"/>
      <c r="O310" s="35"/>
      <c r="P310" s="35"/>
      <c r="Q310" s="35"/>
      <c r="R310" s="35"/>
      <c r="S310" s="35"/>
      <c r="T310" s="35"/>
      <c r="U310" s="35"/>
      <c r="V310" s="35"/>
      <c r="W310" s="35"/>
      <c r="X310" s="35"/>
      <c r="Y310" s="35"/>
      <c r="Z310" s="35"/>
    </row>
    <row r="311" spans="2:26" x14ac:dyDescent="0.2">
      <c r="B311" s="27">
        <v>1970</v>
      </c>
      <c r="C311" s="28" t="s">
        <v>75</v>
      </c>
      <c r="D311" s="29">
        <v>0</v>
      </c>
      <c r="E311" s="30">
        <v>0</v>
      </c>
      <c r="F311" s="31">
        <f t="shared" si="26"/>
        <v>0</v>
      </c>
      <c r="G311" s="30">
        <v>0</v>
      </c>
      <c r="H311" s="31">
        <f t="shared" si="27"/>
        <v>0</v>
      </c>
      <c r="I311" s="32">
        <f t="shared" si="25"/>
        <v>0</v>
      </c>
      <c r="J311" s="33" t="str">
        <f t="shared" si="28"/>
        <v/>
      </c>
      <c r="K311" s="31">
        <f t="shared" si="30"/>
        <v>0</v>
      </c>
      <c r="L311" s="30">
        <v>0</v>
      </c>
      <c r="M311" s="31">
        <f t="shared" si="29"/>
        <v>0</v>
      </c>
      <c r="N311" s="34"/>
      <c r="O311" s="35"/>
      <c r="P311" s="35"/>
      <c r="Q311" s="35"/>
      <c r="R311" s="35"/>
      <c r="S311" s="35"/>
      <c r="T311" s="35"/>
      <c r="U311" s="35"/>
      <c r="V311" s="35"/>
      <c r="W311" s="35"/>
      <c r="X311" s="35"/>
      <c r="Y311" s="35"/>
      <c r="Z311" s="35"/>
    </row>
    <row r="312" spans="2:26" x14ac:dyDescent="0.2">
      <c r="B312" s="27">
        <v>1975</v>
      </c>
      <c r="C312" s="28" t="s">
        <v>76</v>
      </c>
      <c r="D312" s="29">
        <v>0</v>
      </c>
      <c r="E312" s="30">
        <v>0</v>
      </c>
      <c r="F312" s="31">
        <f t="shared" si="26"/>
        <v>0</v>
      </c>
      <c r="G312" s="30">
        <v>0</v>
      </c>
      <c r="H312" s="31">
        <f t="shared" si="27"/>
        <v>0</v>
      </c>
      <c r="I312" s="32">
        <f t="shared" si="25"/>
        <v>0</v>
      </c>
      <c r="J312" s="33" t="str">
        <f t="shared" si="28"/>
        <v/>
      </c>
      <c r="K312" s="31">
        <f t="shared" si="30"/>
        <v>0</v>
      </c>
      <c r="L312" s="30">
        <v>0</v>
      </c>
      <c r="M312" s="31">
        <f t="shared" si="29"/>
        <v>0</v>
      </c>
      <c r="N312" s="34"/>
      <c r="O312" s="35"/>
      <c r="P312" s="35"/>
      <c r="Q312" s="35"/>
      <c r="R312" s="35"/>
      <c r="S312" s="35"/>
      <c r="T312" s="35"/>
      <c r="U312" s="35"/>
      <c r="V312" s="35"/>
      <c r="W312" s="35"/>
      <c r="X312" s="35"/>
      <c r="Y312" s="35"/>
      <c r="Z312" s="35"/>
    </row>
    <row r="313" spans="2:26" x14ac:dyDescent="0.2">
      <c r="B313" s="27">
        <v>1980</v>
      </c>
      <c r="C313" s="28" t="s">
        <v>77</v>
      </c>
      <c r="D313" s="29">
        <v>1115536.3800000004</v>
      </c>
      <c r="E313" s="30">
        <v>0</v>
      </c>
      <c r="F313" s="31">
        <f>D313-E313</f>
        <v>1115536.3800000004</v>
      </c>
      <c r="G313" s="30">
        <v>0</v>
      </c>
      <c r="H313" s="31">
        <f>F313+0.5*G313</f>
        <v>1115536.3800000004</v>
      </c>
      <c r="I313" s="32">
        <f t="shared" si="25"/>
        <v>20</v>
      </c>
      <c r="J313" s="33">
        <f>IF(I313=0,"",1/I313)</f>
        <v>0.05</v>
      </c>
      <c r="K313" s="31">
        <f>IF(I313=0,0,H313/I313)</f>
        <v>55776.819000000018</v>
      </c>
      <c r="L313" s="30">
        <v>24779.27</v>
      </c>
      <c r="M313" s="31">
        <f t="shared" ref="M313:M321" si="31">IF(ISERROR(+K313-L313), "", +K313-L313)</f>
        <v>30997.549000000017</v>
      </c>
      <c r="O313" s="35"/>
      <c r="P313" s="35"/>
      <c r="Q313" s="35"/>
      <c r="R313" s="35"/>
      <c r="S313" s="35"/>
      <c r="T313" s="35"/>
      <c r="U313" s="35"/>
      <c r="V313" s="35"/>
      <c r="W313" s="35"/>
      <c r="X313" s="35"/>
      <c r="Y313" s="35"/>
      <c r="Z313" s="35"/>
    </row>
    <row r="314" spans="2:26" x14ac:dyDescent="0.2">
      <c r="B314" s="27">
        <v>1985</v>
      </c>
      <c r="C314" s="28" t="s">
        <v>78</v>
      </c>
      <c r="D314" s="29">
        <v>0</v>
      </c>
      <c r="E314" s="30">
        <v>0</v>
      </c>
      <c r="F314" s="31">
        <f>D314-E314</f>
        <v>0</v>
      </c>
      <c r="G314" s="30">
        <v>0</v>
      </c>
      <c r="H314" s="31">
        <f>F314+0.5*G314</f>
        <v>0</v>
      </c>
      <c r="I314" s="32">
        <f t="shared" si="25"/>
        <v>0</v>
      </c>
      <c r="J314" s="33" t="str">
        <f>IF(I314=0,"",1/I314)</f>
        <v/>
      </c>
      <c r="K314" s="31">
        <f>IF(I314=0,0,H314/I314)</f>
        <v>0</v>
      </c>
      <c r="L314" s="30">
        <v>0</v>
      </c>
      <c r="M314" s="31">
        <f t="shared" si="31"/>
        <v>0</v>
      </c>
      <c r="O314" s="35"/>
      <c r="P314" s="35"/>
      <c r="Q314" s="35"/>
      <c r="R314" s="35"/>
      <c r="S314" s="35"/>
      <c r="T314" s="35"/>
      <c r="U314" s="35"/>
      <c r="V314" s="35"/>
      <c r="W314" s="35"/>
      <c r="X314" s="35"/>
      <c r="Y314" s="35"/>
      <c r="Z314" s="35"/>
    </row>
    <row r="315" spans="2:26" x14ac:dyDescent="0.2">
      <c r="B315" s="27">
        <v>1990</v>
      </c>
      <c r="C315" s="28" t="s">
        <v>79</v>
      </c>
      <c r="D315" s="29">
        <v>0</v>
      </c>
      <c r="E315" s="30">
        <v>0</v>
      </c>
      <c r="F315" s="31">
        <f>D315-E315</f>
        <v>0</v>
      </c>
      <c r="G315" s="30">
        <v>0</v>
      </c>
      <c r="H315" s="31">
        <f>F315+0.5*G315</f>
        <v>0</v>
      </c>
      <c r="I315" s="32">
        <f t="shared" si="25"/>
        <v>0</v>
      </c>
      <c r="J315" s="33" t="str">
        <f>IF(I315=0,"",1/I315)</f>
        <v/>
      </c>
      <c r="K315" s="31">
        <f>IF(I315=0,0,H315/I315)</f>
        <v>0</v>
      </c>
      <c r="L315" s="30">
        <v>0</v>
      </c>
      <c r="M315" s="31">
        <f t="shared" si="31"/>
        <v>0</v>
      </c>
      <c r="O315" s="35"/>
      <c r="P315" s="35"/>
      <c r="Q315" s="35"/>
      <c r="R315" s="35"/>
      <c r="S315" s="35"/>
      <c r="T315" s="35"/>
      <c r="U315" s="35"/>
      <c r="V315" s="35"/>
      <c r="W315" s="35"/>
      <c r="X315" s="35"/>
      <c r="Y315" s="35"/>
      <c r="Z315" s="35"/>
    </row>
    <row r="316" spans="2:26" x14ac:dyDescent="0.2">
      <c r="B316" s="27">
        <v>1995</v>
      </c>
      <c r="C316" s="28" t="s">
        <v>80</v>
      </c>
      <c r="D316" s="29">
        <v>-20600841.889999993</v>
      </c>
      <c r="E316" s="30">
        <v>-25710.850000000002</v>
      </c>
      <c r="F316" s="31">
        <f>D316-E316</f>
        <v>-20575131.039999992</v>
      </c>
      <c r="G316" s="30">
        <v>-900000</v>
      </c>
      <c r="H316" s="31">
        <f>F316+0.5*G316</f>
        <v>-21025131.039999992</v>
      </c>
      <c r="I316" s="32">
        <f>+O316</f>
        <v>0</v>
      </c>
      <c r="J316" s="33" t="str">
        <f>IF(I316=0,"",1/I316)</f>
        <v/>
      </c>
      <c r="K316" s="31">
        <f>IF(I316=0,0,H316/I316)</f>
        <v>0</v>
      </c>
      <c r="L316" s="30">
        <v>-473968.65752645821</v>
      </c>
      <c r="M316" s="31">
        <f t="shared" si="31"/>
        <v>473968.65752645821</v>
      </c>
      <c r="O316" s="36"/>
      <c r="P316" s="35"/>
      <c r="Q316" s="35"/>
      <c r="R316" s="35"/>
      <c r="S316" s="35"/>
      <c r="T316" s="35"/>
      <c r="U316" s="35"/>
      <c r="V316" s="35"/>
      <c r="W316" s="35"/>
      <c r="X316" s="35"/>
      <c r="Y316" s="35"/>
      <c r="Z316" s="35"/>
    </row>
    <row r="317" spans="2:26" x14ac:dyDescent="0.2">
      <c r="B317" s="37">
        <v>2440</v>
      </c>
      <c r="C317" s="38" t="s">
        <v>81</v>
      </c>
      <c r="D317" s="29">
        <v>0</v>
      </c>
      <c r="E317" s="30">
        <v>0</v>
      </c>
      <c r="F317" s="31">
        <f t="shared" si="26"/>
        <v>0</v>
      </c>
      <c r="G317" s="30">
        <v>0</v>
      </c>
      <c r="H317" s="31">
        <f t="shared" si="27"/>
        <v>0</v>
      </c>
      <c r="I317" s="32">
        <f t="shared" si="25"/>
        <v>0</v>
      </c>
      <c r="J317" s="33" t="str">
        <f t="shared" si="28"/>
        <v/>
      </c>
      <c r="K317" s="31">
        <f t="shared" si="30"/>
        <v>0</v>
      </c>
      <c r="L317" s="30">
        <v>0</v>
      </c>
      <c r="M317" s="31">
        <f t="shared" si="31"/>
        <v>0</v>
      </c>
      <c r="O317" s="35"/>
      <c r="P317" s="35"/>
      <c r="Q317" s="35"/>
      <c r="R317" s="35"/>
      <c r="S317" s="35"/>
      <c r="T317" s="35"/>
      <c r="U317" s="35"/>
      <c r="V317" s="35"/>
      <c r="W317" s="35"/>
      <c r="X317" s="35"/>
      <c r="Y317" s="35"/>
      <c r="Z317" s="35"/>
    </row>
    <row r="318" spans="2:26" x14ac:dyDescent="0.2">
      <c r="B318" s="37">
        <v>2005</v>
      </c>
      <c r="C318" s="38" t="s">
        <v>82</v>
      </c>
      <c r="D318" s="29">
        <v>0</v>
      </c>
      <c r="E318" s="30">
        <v>0</v>
      </c>
      <c r="F318" s="31">
        <f t="shared" si="26"/>
        <v>0</v>
      </c>
      <c r="G318" s="30">
        <v>0</v>
      </c>
      <c r="H318" s="31">
        <f t="shared" si="27"/>
        <v>0</v>
      </c>
      <c r="I318" s="32">
        <f t="shared" si="25"/>
        <v>0</v>
      </c>
      <c r="J318" s="33" t="str">
        <f t="shared" si="28"/>
        <v/>
      </c>
      <c r="K318" s="31">
        <f t="shared" si="30"/>
        <v>0</v>
      </c>
      <c r="L318" s="30">
        <v>0</v>
      </c>
      <c r="M318" s="31">
        <f t="shared" si="31"/>
        <v>0</v>
      </c>
      <c r="O318" s="35"/>
      <c r="P318" s="35"/>
      <c r="Q318" s="35"/>
      <c r="R318" s="35"/>
      <c r="S318" s="35"/>
      <c r="T318" s="35"/>
      <c r="U318" s="35"/>
      <c r="V318" s="35"/>
      <c r="W318" s="35"/>
      <c r="X318" s="35"/>
      <c r="Y318" s="35"/>
      <c r="Z318" s="35"/>
    </row>
    <row r="319" spans="2:26" x14ac:dyDescent="0.2">
      <c r="B319" s="37" t="s">
        <v>84</v>
      </c>
      <c r="C319" s="38"/>
      <c r="D319" s="41"/>
      <c r="E319" s="30"/>
      <c r="F319" s="31">
        <f>D319-E319</f>
        <v>0</v>
      </c>
      <c r="G319" s="30"/>
      <c r="H319" s="31">
        <f>F319+0.5*G319</f>
        <v>0</v>
      </c>
      <c r="I319" s="32"/>
      <c r="J319" s="33" t="str">
        <f>IF(I319=0,"",1/I319)</f>
        <v/>
      </c>
      <c r="K319" s="31">
        <f>IF(I319=0,0,H319/I319)</f>
        <v>0</v>
      </c>
      <c r="L319" s="30"/>
      <c r="M319" s="31">
        <f t="shared" si="31"/>
        <v>0</v>
      </c>
      <c r="O319" s="35"/>
      <c r="P319" s="35"/>
      <c r="Q319" s="35"/>
      <c r="R319" s="35"/>
      <c r="S319" s="35"/>
      <c r="T319" s="35"/>
      <c r="U319" s="35"/>
      <c r="V319" s="35"/>
      <c r="W319" s="35"/>
      <c r="X319" s="35"/>
      <c r="Y319" s="35"/>
      <c r="Z319" s="35"/>
    </row>
    <row r="320" spans="2:26" x14ac:dyDescent="0.2">
      <c r="B320" s="37" t="s">
        <v>84</v>
      </c>
      <c r="C320" s="38"/>
      <c r="D320" s="41"/>
      <c r="E320" s="30"/>
      <c r="F320" s="31">
        <f>D320-E320</f>
        <v>0</v>
      </c>
      <c r="G320" s="30"/>
      <c r="H320" s="31">
        <f>F320+0.5*G320</f>
        <v>0</v>
      </c>
      <c r="I320" s="32"/>
      <c r="J320" s="33" t="str">
        <f>IF(I320=0,"",1/I320)</f>
        <v/>
      </c>
      <c r="K320" s="31">
        <f>IF(I320=0,0,H320/I320)</f>
        <v>0</v>
      </c>
      <c r="L320" s="30"/>
      <c r="M320" s="31">
        <f t="shared" si="31"/>
        <v>0</v>
      </c>
      <c r="O320" s="35"/>
      <c r="P320" s="35"/>
      <c r="Q320" s="35"/>
      <c r="R320" s="35"/>
      <c r="S320" s="35"/>
      <c r="T320" s="35"/>
      <c r="U320" s="35"/>
      <c r="V320" s="35"/>
      <c r="W320" s="35"/>
      <c r="X320" s="35"/>
      <c r="Y320" s="35"/>
      <c r="Z320" s="35"/>
    </row>
    <row r="321" spans="1:26" x14ac:dyDescent="0.2">
      <c r="B321" s="37" t="s">
        <v>84</v>
      </c>
      <c r="C321" s="38"/>
      <c r="D321" s="41"/>
      <c r="E321" s="30"/>
      <c r="F321" s="31">
        <f t="shared" si="26"/>
        <v>0</v>
      </c>
      <c r="G321" s="30"/>
      <c r="H321" s="31">
        <f t="shared" si="27"/>
        <v>0</v>
      </c>
      <c r="I321" s="32"/>
      <c r="J321" s="33" t="str">
        <f t="shared" si="28"/>
        <v/>
      </c>
      <c r="K321" s="31">
        <f t="shared" si="30"/>
        <v>0</v>
      </c>
      <c r="L321" s="30"/>
      <c r="M321" s="31">
        <f t="shared" si="31"/>
        <v>0</v>
      </c>
      <c r="O321" s="35"/>
      <c r="P321" s="35"/>
      <c r="Q321" s="35"/>
      <c r="R321" s="35"/>
      <c r="S321" s="35"/>
      <c r="T321" s="35"/>
      <c r="U321" s="35"/>
      <c r="V321" s="35"/>
      <c r="W321" s="35"/>
      <c r="X321" s="35"/>
      <c r="Y321" s="35"/>
      <c r="Z321" s="35"/>
    </row>
    <row r="322" spans="1:26" ht="12.75" thickBot="1" x14ac:dyDescent="0.25">
      <c r="B322" s="42"/>
      <c r="C322" s="43"/>
      <c r="D322" s="44"/>
      <c r="E322" s="45"/>
      <c r="F322" s="46">
        <v>0</v>
      </c>
      <c r="G322" s="45"/>
      <c r="H322" s="46">
        <v>0</v>
      </c>
      <c r="I322" s="47"/>
      <c r="J322" s="48"/>
      <c r="K322" s="46">
        <v>0</v>
      </c>
      <c r="L322" s="45"/>
      <c r="M322" s="46">
        <v>0</v>
      </c>
      <c r="O322" s="35"/>
      <c r="P322" s="35"/>
      <c r="Q322" s="35"/>
      <c r="R322" s="35"/>
      <c r="S322" s="35"/>
      <c r="T322" s="35"/>
      <c r="U322" s="35"/>
      <c r="V322" s="35"/>
      <c r="W322" s="35"/>
      <c r="X322" s="35"/>
      <c r="Y322" s="35"/>
      <c r="Z322" s="35"/>
    </row>
    <row r="323" spans="1:26" ht="12.75" thickTop="1" x14ac:dyDescent="0.2">
      <c r="B323" s="49"/>
      <c r="C323" s="50" t="s">
        <v>83</v>
      </c>
      <c r="D323" s="51">
        <f>SUM(D267:D322)</f>
        <v>180846582.25000006</v>
      </c>
      <c r="E323" s="52">
        <f>SUM(E267:E322)</f>
        <v>340864.61</v>
      </c>
      <c r="F323" s="52">
        <f>SUM(F267:F322)</f>
        <v>180505717.64000008</v>
      </c>
      <c r="G323" s="52">
        <f>SUM(G267:G322)</f>
        <v>21138135.440000005</v>
      </c>
      <c r="H323" s="52">
        <f>SUM(H267:H322)</f>
        <v>191074785.36000007</v>
      </c>
      <c r="I323" s="53"/>
      <c r="J323" s="54"/>
      <c r="K323" s="52">
        <f>SUM(K267:K322)</f>
        <v>8334649.5055551613</v>
      </c>
      <c r="L323" s="52">
        <f>SUM(L267:L322)</f>
        <v>5737447.3904620316</v>
      </c>
      <c r="M323" s="52">
        <f>SUM(M267:M322)</f>
        <v>2597202.1150931246</v>
      </c>
      <c r="N323" s="55"/>
      <c r="O323" s="35"/>
      <c r="P323" s="35"/>
      <c r="Q323" s="35"/>
      <c r="R323" s="35"/>
      <c r="S323" s="35"/>
      <c r="T323" s="35"/>
      <c r="U323" s="35"/>
      <c r="V323" s="35"/>
      <c r="W323" s="35"/>
      <c r="X323" s="35"/>
      <c r="Y323" s="35"/>
      <c r="Z323" s="35"/>
    </row>
    <row r="324" spans="1:26" x14ac:dyDescent="0.2">
      <c r="C324" s="56"/>
      <c r="D324" s="57"/>
      <c r="E324" s="57"/>
      <c r="G324" s="57"/>
      <c r="L324" s="57"/>
      <c r="M324" s="58"/>
      <c r="O324" s="35"/>
      <c r="P324" s="35"/>
      <c r="Q324" s="35"/>
      <c r="R324" s="35"/>
      <c r="S324" s="35"/>
      <c r="T324" s="35"/>
      <c r="U324" s="35"/>
      <c r="V324" s="35"/>
      <c r="W324" s="35"/>
      <c r="X324" s="35"/>
      <c r="Y324" s="35"/>
      <c r="Z324" s="35"/>
    </row>
    <row r="325" spans="1:26" x14ac:dyDescent="0.2">
      <c r="O325" s="35"/>
      <c r="P325" s="35"/>
      <c r="Q325" s="35"/>
      <c r="R325" s="35"/>
      <c r="S325" s="35"/>
      <c r="T325" s="35"/>
      <c r="U325" s="35"/>
      <c r="V325" s="35"/>
      <c r="W325" s="35"/>
      <c r="X325" s="35"/>
      <c r="Y325" s="35"/>
      <c r="Z325" s="35"/>
    </row>
    <row r="326" spans="1:26" x14ac:dyDescent="0.2">
      <c r="B326" s="14"/>
      <c r="C326" s="15"/>
      <c r="D326" s="16" t="s">
        <v>1</v>
      </c>
      <c r="E326" s="17">
        <f>+E263+1</f>
        <v>2022</v>
      </c>
      <c r="F326" s="7" t="s">
        <v>2</v>
      </c>
      <c r="I326" s="14"/>
      <c r="J326" s="14"/>
      <c r="K326" s="18"/>
      <c r="O326" s="35"/>
      <c r="P326" s="35"/>
      <c r="Q326" s="35"/>
      <c r="R326" s="35"/>
      <c r="S326" s="35"/>
      <c r="T326" s="35"/>
      <c r="U326" s="35"/>
      <c r="V326" s="35"/>
      <c r="W326" s="35"/>
      <c r="X326" s="35"/>
      <c r="Y326" s="35"/>
      <c r="Z326" s="35"/>
    </row>
    <row r="327" spans="1:26" x14ac:dyDescent="0.2">
      <c r="O327" s="35"/>
      <c r="P327" s="35"/>
      <c r="Q327" s="35"/>
      <c r="R327" s="35"/>
      <c r="S327" s="35"/>
      <c r="T327" s="35"/>
      <c r="U327" s="35"/>
      <c r="V327" s="35"/>
      <c r="W327" s="35"/>
      <c r="X327" s="35"/>
      <c r="Y327" s="35"/>
      <c r="Z327" s="35"/>
    </row>
    <row r="328" spans="1:26" ht="36" customHeight="1" x14ac:dyDescent="0.2">
      <c r="A328" s="19"/>
      <c r="B328" s="73" t="s">
        <v>3</v>
      </c>
      <c r="C328" s="74" t="s">
        <v>4</v>
      </c>
      <c r="D328" s="20" t="str">
        <f>"Opening Cost PP&amp;E as at Jan 1, "&amp;E326</f>
        <v>Opening Cost PP&amp;E as at Jan 1, 2022</v>
      </c>
      <c r="E328" s="21" t="s">
        <v>5</v>
      </c>
      <c r="F328" s="21" t="s">
        <v>6</v>
      </c>
      <c r="G328" s="21" t="s">
        <v>7</v>
      </c>
      <c r="H328" s="21" t="s">
        <v>8</v>
      </c>
      <c r="I328" s="22" t="s">
        <v>9</v>
      </c>
      <c r="J328" s="22" t="s">
        <v>10</v>
      </c>
      <c r="K328" s="21" t="str">
        <f>E326&amp;" Depreciation Expense"</f>
        <v>2022 Depreciation Expense</v>
      </c>
      <c r="L328" s="75" t="str">
        <f>E326&amp;" Depreciation Expense per Appendix 2-B Fixed Assets 
(l)"</f>
        <v>2022 Depreciation Expense per Appendix 2-B Fixed Assets 
(l)</v>
      </c>
      <c r="M328" s="21" t="s">
        <v>11</v>
      </c>
      <c r="O328" s="35"/>
      <c r="P328" s="35"/>
      <c r="Q328" s="35"/>
      <c r="R328" s="35"/>
      <c r="S328" s="35"/>
      <c r="T328" s="35"/>
      <c r="U328" s="35"/>
      <c r="V328" s="35"/>
      <c r="W328" s="35"/>
      <c r="X328" s="35"/>
      <c r="Y328" s="35"/>
      <c r="Z328" s="35"/>
    </row>
    <row r="329" spans="1:26" ht="24.95" customHeight="1" x14ac:dyDescent="0.2">
      <c r="A329" s="19"/>
      <c r="B329" s="73"/>
      <c r="C329" s="74"/>
      <c r="D329" s="24" t="s">
        <v>12</v>
      </c>
      <c r="E329" s="24" t="s">
        <v>13</v>
      </c>
      <c r="F329" s="24" t="s">
        <v>14</v>
      </c>
      <c r="G329" s="24" t="s">
        <v>15</v>
      </c>
      <c r="H329" s="25" t="s">
        <v>16</v>
      </c>
      <c r="I329" s="26" t="s">
        <v>17</v>
      </c>
      <c r="J329" s="26" t="s">
        <v>18</v>
      </c>
      <c r="K329" s="24" t="s">
        <v>19</v>
      </c>
      <c r="L329" s="76"/>
      <c r="M329" s="24" t="s">
        <v>20</v>
      </c>
      <c r="O329" s="35"/>
      <c r="P329" s="35"/>
      <c r="Q329" s="35"/>
      <c r="R329" s="35"/>
      <c r="S329" s="35"/>
      <c r="T329" s="35"/>
      <c r="U329" s="35"/>
      <c r="V329" s="35"/>
      <c r="W329" s="35"/>
      <c r="X329" s="35"/>
      <c r="Y329" s="35"/>
      <c r="Z329" s="35"/>
    </row>
    <row r="330" spans="1:26" x14ac:dyDescent="0.2">
      <c r="B330" s="27">
        <v>1606</v>
      </c>
      <c r="C330" s="28" t="s">
        <v>21</v>
      </c>
      <c r="D330" s="29">
        <v>0</v>
      </c>
      <c r="E330" s="30">
        <v>0</v>
      </c>
      <c r="F330" s="31">
        <f>D330-E330</f>
        <v>0</v>
      </c>
      <c r="G330" s="30">
        <v>0</v>
      </c>
      <c r="H330" s="31">
        <f>F330+0.5*G330</f>
        <v>0</v>
      </c>
      <c r="I330" s="32">
        <f t="shared" ref="I330:I380" si="32">INDEX($B$12:$P$69,MATCH($B330,$B$12:$B$69,0),MATCH(I$75,$B$12:$P$12,0))</f>
        <v>40</v>
      </c>
      <c r="J330" s="33">
        <f>IF(I330=0,"",1/I330)</f>
        <v>2.5000000000000001E-2</v>
      </c>
      <c r="K330" s="31">
        <f>IF(I330=0,0,H330/I330)</f>
        <v>0</v>
      </c>
      <c r="L330" s="30">
        <v>0</v>
      </c>
      <c r="M330" s="31">
        <f>IF(ISERROR(+K330-L330),"",+K330-L330)</f>
        <v>0</v>
      </c>
      <c r="N330" s="34"/>
      <c r="O330" s="35"/>
      <c r="P330" s="35"/>
      <c r="Q330" s="35"/>
      <c r="R330" s="35"/>
      <c r="S330" s="35"/>
      <c r="T330" s="35"/>
      <c r="U330" s="35"/>
      <c r="V330" s="35"/>
      <c r="W330" s="35"/>
      <c r="X330" s="35"/>
      <c r="Y330" s="35"/>
      <c r="Z330" s="35"/>
    </row>
    <row r="331" spans="1:26" x14ac:dyDescent="0.2">
      <c r="B331" s="27">
        <v>1608</v>
      </c>
      <c r="C331" s="28" t="s">
        <v>22</v>
      </c>
      <c r="D331" s="29">
        <v>156053</v>
      </c>
      <c r="E331" s="30">
        <v>0</v>
      </c>
      <c r="F331" s="31">
        <f t="shared" ref="F331:F383" si="33">D331-E331</f>
        <v>156053</v>
      </c>
      <c r="G331" s="30">
        <v>0</v>
      </c>
      <c r="H331" s="31">
        <f t="shared" ref="H331:H383" si="34">F331+0.5*G331</f>
        <v>156053</v>
      </c>
      <c r="I331" s="32">
        <f t="shared" si="32"/>
        <v>40</v>
      </c>
      <c r="J331" s="33">
        <f t="shared" ref="J331:J383" si="35">IF(I331=0,"",1/I331)</f>
        <v>2.5000000000000001E-2</v>
      </c>
      <c r="K331" s="31">
        <f>IF(I331=0,0,H331/I331)</f>
        <v>3901.3249999999998</v>
      </c>
      <c r="L331" s="30">
        <v>3901.33</v>
      </c>
      <c r="M331" s="31">
        <f t="shared" ref="M331:M375" si="36">IF(ISERROR(+K331-L331),"",+K331-L331)</f>
        <v>-5.0000000001091394E-3</v>
      </c>
      <c r="N331" s="34"/>
      <c r="O331" s="35"/>
      <c r="P331" s="35"/>
      <c r="Q331" s="35"/>
      <c r="R331" s="35"/>
      <c r="S331" s="35"/>
      <c r="T331" s="35"/>
      <c r="U331" s="35"/>
      <c r="V331" s="35"/>
      <c r="W331" s="35"/>
      <c r="X331" s="35"/>
      <c r="Y331" s="35"/>
      <c r="Z331" s="35"/>
    </row>
    <row r="332" spans="1:26" x14ac:dyDescent="0.2">
      <c r="B332" s="27">
        <v>1609</v>
      </c>
      <c r="C332" s="28" t="s">
        <v>23</v>
      </c>
      <c r="D332" s="29">
        <v>155722.38</v>
      </c>
      <c r="E332" s="30">
        <v>0</v>
      </c>
      <c r="F332" s="31">
        <f t="shared" si="33"/>
        <v>155722.38</v>
      </c>
      <c r="G332" s="30">
        <v>0</v>
      </c>
      <c r="H332" s="31">
        <f t="shared" si="34"/>
        <v>155722.38</v>
      </c>
      <c r="I332" s="32">
        <f t="shared" si="32"/>
        <v>45</v>
      </c>
      <c r="J332" s="33">
        <f t="shared" si="35"/>
        <v>2.2222222222222223E-2</v>
      </c>
      <c r="K332" s="31">
        <f>IF(I332=0,0,H332/I332)</f>
        <v>3460.4973333333332</v>
      </c>
      <c r="L332" s="30">
        <v>3460.5</v>
      </c>
      <c r="M332" s="31">
        <f t="shared" si="36"/>
        <v>-2.6666666667551908E-3</v>
      </c>
      <c r="N332" s="34"/>
      <c r="O332" s="35"/>
      <c r="P332" s="35"/>
      <c r="Q332" s="35"/>
      <c r="R332" s="35"/>
      <c r="S332" s="35"/>
      <c r="T332" s="35"/>
      <c r="U332" s="35"/>
      <c r="V332" s="35"/>
      <c r="W332" s="35"/>
      <c r="X332" s="35"/>
      <c r="Y332" s="35"/>
      <c r="Z332" s="35"/>
    </row>
    <row r="333" spans="1:26" x14ac:dyDescent="0.2">
      <c r="B333" s="27">
        <v>1610</v>
      </c>
      <c r="C333" s="28" t="s">
        <v>24</v>
      </c>
      <c r="D333" s="29">
        <v>40575.65</v>
      </c>
      <c r="E333" s="30">
        <v>0</v>
      </c>
      <c r="F333" s="31">
        <f t="shared" si="33"/>
        <v>40575.65</v>
      </c>
      <c r="G333" s="30">
        <v>0</v>
      </c>
      <c r="H333" s="31">
        <f t="shared" si="34"/>
        <v>40575.65</v>
      </c>
      <c r="I333" s="32">
        <f t="shared" si="32"/>
        <v>40</v>
      </c>
      <c r="J333" s="33">
        <f t="shared" si="35"/>
        <v>2.5000000000000001E-2</v>
      </c>
      <c r="K333" s="31">
        <f t="shared" ref="K333:K383" si="37">IF(I333=0,0,H333/I333)</f>
        <v>1014.39125</v>
      </c>
      <c r="L333" s="30">
        <v>1014.4</v>
      </c>
      <c r="M333" s="31">
        <f t="shared" si="36"/>
        <v>-8.7499999999636202E-3</v>
      </c>
      <c r="N333" s="34"/>
      <c r="O333" s="35"/>
      <c r="P333" s="35"/>
      <c r="Q333" s="35"/>
      <c r="R333" s="35"/>
      <c r="S333" s="35"/>
      <c r="T333" s="35"/>
      <c r="U333" s="35"/>
      <c r="V333" s="35"/>
      <c r="W333" s="35"/>
      <c r="X333" s="35"/>
      <c r="Y333" s="35"/>
      <c r="Z333" s="35"/>
    </row>
    <row r="334" spans="1:26" x14ac:dyDescent="0.2">
      <c r="B334" s="27">
        <v>1611</v>
      </c>
      <c r="C334" s="28" t="s">
        <v>25</v>
      </c>
      <c r="D334" s="29">
        <v>2805067.9100000006</v>
      </c>
      <c r="E334" s="30">
        <v>0</v>
      </c>
      <c r="F334" s="31">
        <f t="shared" si="33"/>
        <v>2805067.9100000006</v>
      </c>
      <c r="G334" s="30">
        <v>323701.68</v>
      </c>
      <c r="H334" s="31">
        <f t="shared" si="34"/>
        <v>2966918.7500000005</v>
      </c>
      <c r="I334" s="32">
        <f t="shared" si="32"/>
        <v>5</v>
      </c>
      <c r="J334" s="33">
        <f t="shared" si="35"/>
        <v>0.2</v>
      </c>
      <c r="K334" s="31">
        <f t="shared" si="37"/>
        <v>593383.75000000012</v>
      </c>
      <c r="L334" s="30">
        <v>368835.45799999998</v>
      </c>
      <c r="M334" s="31">
        <f t="shared" si="36"/>
        <v>224548.29200000013</v>
      </c>
      <c r="N334" s="34"/>
      <c r="O334" s="35"/>
      <c r="P334" s="35"/>
      <c r="Q334" s="35"/>
      <c r="R334" s="35"/>
      <c r="S334" s="35"/>
      <c r="T334" s="35"/>
      <c r="U334" s="35"/>
      <c r="V334" s="35"/>
      <c r="W334" s="35"/>
      <c r="X334" s="35"/>
      <c r="Y334" s="35"/>
      <c r="Z334" s="35"/>
    </row>
    <row r="335" spans="1:26" x14ac:dyDescent="0.2">
      <c r="B335" s="27" t="s">
        <v>26</v>
      </c>
      <c r="C335" s="28" t="s">
        <v>27</v>
      </c>
      <c r="D335" s="29">
        <v>13501716.1</v>
      </c>
      <c r="E335" s="30">
        <v>0</v>
      </c>
      <c r="F335" s="31">
        <f t="shared" si="33"/>
        <v>13501716.1</v>
      </c>
      <c r="G335" s="30">
        <v>690054.6</v>
      </c>
      <c r="H335" s="31">
        <f t="shared" si="34"/>
        <v>13846743.4</v>
      </c>
      <c r="I335" s="32">
        <f t="shared" si="32"/>
        <v>10</v>
      </c>
      <c r="J335" s="33">
        <f t="shared" si="35"/>
        <v>0.1</v>
      </c>
      <c r="K335" s="31">
        <f t="shared" si="37"/>
        <v>1384674.34</v>
      </c>
      <c r="L335" s="30">
        <v>724165.05999999994</v>
      </c>
      <c r="M335" s="31">
        <f t="shared" si="36"/>
        <v>660509.28000000014</v>
      </c>
      <c r="N335" s="34"/>
      <c r="O335" s="35"/>
      <c r="P335" s="35"/>
      <c r="Q335" s="35"/>
      <c r="R335" s="35"/>
      <c r="S335" s="35"/>
      <c r="T335" s="35"/>
      <c r="U335" s="35"/>
      <c r="V335" s="35"/>
      <c r="W335" s="35"/>
      <c r="X335" s="35"/>
      <c r="Y335" s="35"/>
      <c r="Z335" s="35"/>
    </row>
    <row r="336" spans="1:26" x14ac:dyDescent="0.2">
      <c r="B336" s="27">
        <v>1612</v>
      </c>
      <c r="C336" s="28" t="s">
        <v>28</v>
      </c>
      <c r="D336" s="29">
        <v>343642.75999999995</v>
      </c>
      <c r="E336" s="30">
        <v>0</v>
      </c>
      <c r="F336" s="31">
        <f t="shared" si="33"/>
        <v>343642.75999999995</v>
      </c>
      <c r="G336" s="30">
        <v>9999.9599999999991</v>
      </c>
      <c r="H336" s="31">
        <f t="shared" si="34"/>
        <v>348642.73999999993</v>
      </c>
      <c r="I336" s="32">
        <f t="shared" si="32"/>
        <v>40</v>
      </c>
      <c r="J336" s="33">
        <f t="shared" si="35"/>
        <v>2.5000000000000001E-2</v>
      </c>
      <c r="K336" s="31">
        <f t="shared" si="37"/>
        <v>8716.0684999999976</v>
      </c>
      <c r="L336" s="30">
        <v>7460.2284999999993</v>
      </c>
      <c r="M336" s="31">
        <f t="shared" si="36"/>
        <v>1255.8399999999983</v>
      </c>
      <c r="N336" s="34"/>
      <c r="O336" s="35"/>
      <c r="P336" s="35"/>
      <c r="Q336" s="35"/>
      <c r="R336" s="35"/>
      <c r="S336" s="35"/>
      <c r="T336" s="35"/>
      <c r="U336" s="35"/>
      <c r="V336" s="35"/>
      <c r="W336" s="35"/>
      <c r="X336" s="35"/>
      <c r="Y336" s="35"/>
      <c r="Z336" s="35"/>
    </row>
    <row r="337" spans="2:26" x14ac:dyDescent="0.2">
      <c r="B337" s="27">
        <v>1805</v>
      </c>
      <c r="C337" s="28" t="s">
        <v>29</v>
      </c>
      <c r="D337" s="29">
        <v>506653.75714285712</v>
      </c>
      <c r="E337" s="30">
        <v>0</v>
      </c>
      <c r="F337" s="31">
        <f t="shared" si="33"/>
        <v>506653.75714285712</v>
      </c>
      <c r="G337" s="30">
        <v>5000.04</v>
      </c>
      <c r="H337" s="31">
        <f t="shared" si="34"/>
        <v>509153.77714285714</v>
      </c>
      <c r="I337" s="32">
        <f t="shared" si="32"/>
        <v>0</v>
      </c>
      <c r="J337" s="33" t="str">
        <f t="shared" si="35"/>
        <v/>
      </c>
      <c r="K337" s="31">
        <f t="shared" si="37"/>
        <v>0</v>
      </c>
      <c r="L337" s="30">
        <v>0</v>
      </c>
      <c r="M337" s="31">
        <f t="shared" si="36"/>
        <v>0</v>
      </c>
      <c r="N337" s="34"/>
      <c r="O337" s="35"/>
      <c r="P337" s="35"/>
      <c r="Q337" s="35"/>
      <c r="R337" s="35"/>
      <c r="S337" s="35"/>
      <c r="T337" s="35"/>
      <c r="U337" s="35"/>
      <c r="V337" s="35"/>
      <c r="W337" s="35"/>
      <c r="X337" s="35"/>
      <c r="Y337" s="35"/>
      <c r="Z337" s="35"/>
    </row>
    <row r="338" spans="2:26" x14ac:dyDescent="0.2">
      <c r="B338" s="27">
        <v>1808</v>
      </c>
      <c r="C338" s="28" t="s">
        <v>30</v>
      </c>
      <c r="D338" s="29">
        <v>3475850.24</v>
      </c>
      <c r="E338" s="30">
        <v>0</v>
      </c>
      <c r="F338" s="31">
        <f t="shared" si="33"/>
        <v>3475850.24</v>
      </c>
      <c r="G338" s="30">
        <v>144151.67999999999</v>
      </c>
      <c r="H338" s="31">
        <f t="shared" si="34"/>
        <v>3547926.08</v>
      </c>
      <c r="I338" s="32">
        <f t="shared" si="32"/>
        <v>50</v>
      </c>
      <c r="J338" s="33">
        <f t="shared" si="35"/>
        <v>0.02</v>
      </c>
      <c r="K338" s="31">
        <f t="shared" si="37"/>
        <v>70958.521600000007</v>
      </c>
      <c r="L338" s="30">
        <v>70958.516799999998</v>
      </c>
      <c r="M338" s="31">
        <f t="shared" si="36"/>
        <v>4.8000000097090378E-3</v>
      </c>
      <c r="N338" s="34"/>
      <c r="O338" s="35"/>
      <c r="P338" s="35"/>
      <c r="Q338" s="35"/>
      <c r="R338" s="35"/>
      <c r="S338" s="35"/>
      <c r="T338" s="35"/>
      <c r="U338" s="35"/>
      <c r="V338" s="35"/>
      <c r="W338" s="35"/>
      <c r="X338" s="35"/>
      <c r="Y338" s="35"/>
      <c r="Z338" s="35"/>
    </row>
    <row r="339" spans="2:26" x14ac:dyDescent="0.2">
      <c r="B339" s="27">
        <v>1810</v>
      </c>
      <c r="C339" s="28" t="s">
        <v>31</v>
      </c>
      <c r="D339" s="29">
        <v>0</v>
      </c>
      <c r="E339" s="30">
        <v>0</v>
      </c>
      <c r="F339" s="31">
        <f t="shared" si="33"/>
        <v>0</v>
      </c>
      <c r="G339" s="30">
        <v>0</v>
      </c>
      <c r="H339" s="31">
        <f t="shared" si="34"/>
        <v>0</v>
      </c>
      <c r="I339" s="32">
        <f t="shared" si="32"/>
        <v>0</v>
      </c>
      <c r="J339" s="33" t="str">
        <f t="shared" si="35"/>
        <v/>
      </c>
      <c r="K339" s="31">
        <f t="shared" si="37"/>
        <v>0</v>
      </c>
      <c r="L339" s="30">
        <v>0</v>
      </c>
      <c r="M339" s="31">
        <f t="shared" si="36"/>
        <v>0</v>
      </c>
      <c r="N339" s="34"/>
      <c r="O339" s="35"/>
      <c r="P339" s="35"/>
      <c r="Q339" s="35"/>
      <c r="R339" s="35"/>
      <c r="S339" s="35"/>
      <c r="T339" s="35"/>
      <c r="U339" s="35"/>
      <c r="V339" s="35"/>
      <c r="W339" s="35"/>
      <c r="X339" s="35"/>
      <c r="Y339" s="35"/>
      <c r="Z339" s="35"/>
    </row>
    <row r="340" spans="2:26" x14ac:dyDescent="0.2">
      <c r="B340" s="27">
        <v>1815</v>
      </c>
      <c r="C340" s="28" t="s">
        <v>32</v>
      </c>
      <c r="D340" s="29">
        <v>0</v>
      </c>
      <c r="E340" s="30">
        <v>0</v>
      </c>
      <c r="F340" s="31">
        <f t="shared" si="33"/>
        <v>0</v>
      </c>
      <c r="G340" s="30">
        <v>0</v>
      </c>
      <c r="H340" s="31">
        <f t="shared" si="34"/>
        <v>0</v>
      </c>
      <c r="I340" s="32">
        <f t="shared" si="32"/>
        <v>0</v>
      </c>
      <c r="J340" s="33" t="str">
        <f t="shared" si="35"/>
        <v/>
      </c>
      <c r="K340" s="31">
        <f t="shared" si="37"/>
        <v>0</v>
      </c>
      <c r="L340" s="30">
        <v>0</v>
      </c>
      <c r="M340" s="31">
        <f t="shared" si="36"/>
        <v>0</v>
      </c>
      <c r="N340" s="34"/>
      <c r="O340" s="35"/>
      <c r="P340" s="35"/>
      <c r="Q340" s="35"/>
      <c r="R340" s="35"/>
      <c r="S340" s="35"/>
      <c r="T340" s="35"/>
      <c r="U340" s="35"/>
      <c r="V340" s="35"/>
      <c r="W340" s="35"/>
      <c r="X340" s="35"/>
      <c r="Y340" s="35"/>
      <c r="Z340" s="35"/>
    </row>
    <row r="341" spans="2:26" x14ac:dyDescent="0.2">
      <c r="B341" s="27">
        <v>1820</v>
      </c>
      <c r="C341" s="28" t="s">
        <v>33</v>
      </c>
      <c r="D341" s="29">
        <v>21193945.43</v>
      </c>
      <c r="E341" s="30">
        <v>0</v>
      </c>
      <c r="F341" s="31">
        <f t="shared" si="33"/>
        <v>21193945.43</v>
      </c>
      <c r="G341" s="30">
        <v>2113526.4000000004</v>
      </c>
      <c r="H341" s="31">
        <f t="shared" si="34"/>
        <v>22250708.629999999</v>
      </c>
      <c r="I341" s="32">
        <f t="shared" si="32"/>
        <v>50</v>
      </c>
      <c r="J341" s="33">
        <f t="shared" si="35"/>
        <v>0.02</v>
      </c>
      <c r="K341" s="31">
        <f t="shared" si="37"/>
        <v>445014.17259999999</v>
      </c>
      <c r="L341" s="30">
        <v>414433.91480000003</v>
      </c>
      <c r="M341" s="31">
        <f t="shared" si="36"/>
        <v>30580.257799999963</v>
      </c>
      <c r="N341" s="34"/>
      <c r="O341" s="35"/>
      <c r="P341" s="35"/>
      <c r="Q341" s="35"/>
      <c r="R341" s="35"/>
      <c r="S341" s="35"/>
      <c r="T341" s="35"/>
      <c r="U341" s="35"/>
      <c r="V341" s="35"/>
      <c r="W341" s="35"/>
      <c r="X341" s="35"/>
      <c r="Y341" s="35"/>
      <c r="Z341" s="35"/>
    </row>
    <row r="342" spans="2:26" x14ac:dyDescent="0.2">
      <c r="B342" s="27" t="s">
        <v>34</v>
      </c>
      <c r="C342" s="28" t="s">
        <v>35</v>
      </c>
      <c r="D342" s="29">
        <v>5669008.7328571435</v>
      </c>
      <c r="E342" s="30">
        <v>0</v>
      </c>
      <c r="F342" s="31">
        <f t="shared" si="33"/>
        <v>5669008.7328571435</v>
      </c>
      <c r="G342" s="30">
        <v>405094.31999999995</v>
      </c>
      <c r="H342" s="31">
        <f t="shared" si="34"/>
        <v>5871555.8928571437</v>
      </c>
      <c r="I342" s="32">
        <f t="shared" si="32"/>
        <v>40</v>
      </c>
      <c r="J342" s="33">
        <f t="shared" si="35"/>
        <v>2.5000000000000001E-2</v>
      </c>
      <c r="K342" s="31">
        <f t="shared" si="37"/>
        <v>146788.89732142858</v>
      </c>
      <c r="L342" s="30">
        <v>146200.10757142858</v>
      </c>
      <c r="M342" s="31">
        <f t="shared" si="36"/>
        <v>588.78974999999627</v>
      </c>
      <c r="N342" s="34"/>
      <c r="O342" s="35"/>
      <c r="P342" s="35"/>
      <c r="Q342" s="35"/>
      <c r="R342" s="35"/>
      <c r="S342" s="35"/>
      <c r="T342" s="35"/>
      <c r="U342" s="35"/>
      <c r="V342" s="35"/>
      <c r="W342" s="35"/>
      <c r="X342" s="35"/>
      <c r="Y342" s="35"/>
      <c r="Z342" s="35"/>
    </row>
    <row r="343" spans="2:26" x14ac:dyDescent="0.2">
      <c r="B343" s="27">
        <v>1825</v>
      </c>
      <c r="C343" s="28" t="s">
        <v>36</v>
      </c>
      <c r="D343" s="29">
        <v>0</v>
      </c>
      <c r="E343" s="30">
        <v>0</v>
      </c>
      <c r="F343" s="31">
        <f t="shared" si="33"/>
        <v>0</v>
      </c>
      <c r="G343" s="30">
        <v>0</v>
      </c>
      <c r="H343" s="31">
        <f t="shared" si="34"/>
        <v>0</v>
      </c>
      <c r="I343" s="32">
        <f t="shared" si="32"/>
        <v>0</v>
      </c>
      <c r="J343" s="33" t="str">
        <f t="shared" si="35"/>
        <v/>
      </c>
      <c r="K343" s="31">
        <f t="shared" si="37"/>
        <v>0</v>
      </c>
      <c r="L343" s="30">
        <v>0</v>
      </c>
      <c r="M343" s="31">
        <f t="shared" si="36"/>
        <v>0</v>
      </c>
      <c r="N343" s="34"/>
      <c r="O343" s="35"/>
      <c r="P343" s="35"/>
      <c r="Q343" s="35"/>
      <c r="R343" s="35"/>
      <c r="S343" s="35"/>
      <c r="T343" s="35"/>
      <c r="U343" s="35"/>
      <c r="V343" s="35"/>
      <c r="W343" s="35"/>
      <c r="X343" s="35"/>
      <c r="Y343" s="35"/>
      <c r="Z343" s="35"/>
    </row>
    <row r="344" spans="2:26" x14ac:dyDescent="0.2">
      <c r="B344" s="27">
        <v>1830</v>
      </c>
      <c r="C344" s="28" t="s">
        <v>37</v>
      </c>
      <c r="D344" s="29">
        <v>39908969.028842114</v>
      </c>
      <c r="E344" s="30">
        <v>0</v>
      </c>
      <c r="F344" s="31">
        <f t="shared" si="33"/>
        <v>39908969.028842114</v>
      </c>
      <c r="G344" s="30">
        <v>3393787.6512631578</v>
      </c>
      <c r="H344" s="31">
        <f t="shared" si="34"/>
        <v>41605862.854473695</v>
      </c>
      <c r="I344" s="32">
        <f t="shared" si="32"/>
        <v>45</v>
      </c>
      <c r="J344" s="33">
        <f t="shared" si="35"/>
        <v>2.2222222222222223E-2</v>
      </c>
      <c r="K344" s="31">
        <f t="shared" si="37"/>
        <v>924574.73009941541</v>
      </c>
      <c r="L344" s="30">
        <v>782742.48098830401</v>
      </c>
      <c r="M344" s="31">
        <f t="shared" si="36"/>
        <v>141832.24911111139</v>
      </c>
      <c r="N344" s="34"/>
      <c r="O344" s="35"/>
      <c r="P344" s="35"/>
      <c r="Q344" s="35"/>
      <c r="R344" s="35"/>
      <c r="S344" s="35"/>
      <c r="T344" s="35"/>
      <c r="U344" s="35"/>
      <c r="V344" s="35"/>
      <c r="W344" s="35"/>
      <c r="X344" s="35"/>
      <c r="Y344" s="35"/>
      <c r="Z344" s="35"/>
    </row>
    <row r="345" spans="2:26" x14ac:dyDescent="0.2">
      <c r="B345" s="27">
        <v>1835</v>
      </c>
      <c r="C345" s="28" t="s">
        <v>38</v>
      </c>
      <c r="D345" s="29">
        <v>55318086.08715789</v>
      </c>
      <c r="E345" s="30">
        <v>0</v>
      </c>
      <c r="F345" s="31">
        <f t="shared" si="33"/>
        <v>55318086.08715789</v>
      </c>
      <c r="G345" s="30">
        <v>2854897.324736842</v>
      </c>
      <c r="H345" s="31">
        <f t="shared" si="34"/>
        <v>56745534.749526314</v>
      </c>
      <c r="I345" s="32">
        <f t="shared" si="32"/>
        <v>45</v>
      </c>
      <c r="J345" s="33">
        <f t="shared" si="35"/>
        <v>2.2222222222222223E-2</v>
      </c>
      <c r="K345" s="31">
        <f t="shared" si="37"/>
        <v>1261011.883322807</v>
      </c>
      <c r="L345" s="30">
        <v>1181921.1024339183</v>
      </c>
      <c r="M345" s="31">
        <f t="shared" si="36"/>
        <v>79090.780888888752</v>
      </c>
      <c r="N345" s="34"/>
      <c r="O345" s="35"/>
      <c r="P345" s="35"/>
      <c r="Q345" s="35"/>
      <c r="R345" s="35"/>
      <c r="S345" s="35"/>
      <c r="T345" s="35"/>
      <c r="U345" s="35"/>
      <c r="V345" s="35"/>
      <c r="W345" s="35"/>
      <c r="X345" s="35"/>
      <c r="Y345" s="35"/>
      <c r="Z345" s="35"/>
    </row>
    <row r="346" spans="2:26" x14ac:dyDescent="0.2">
      <c r="B346" s="27">
        <v>1840</v>
      </c>
      <c r="C346" s="28" t="s">
        <v>39</v>
      </c>
      <c r="D346" s="29">
        <v>2886382.42</v>
      </c>
      <c r="E346" s="30">
        <v>0</v>
      </c>
      <c r="F346" s="31">
        <f t="shared" si="33"/>
        <v>2886382.42</v>
      </c>
      <c r="G346" s="30">
        <v>179473.83600000001</v>
      </c>
      <c r="H346" s="31">
        <f t="shared" si="34"/>
        <v>2976119.338</v>
      </c>
      <c r="I346" s="32">
        <f t="shared" si="32"/>
        <v>50</v>
      </c>
      <c r="J346" s="33">
        <f t="shared" si="35"/>
        <v>0.02</v>
      </c>
      <c r="K346" s="31">
        <f t="shared" si="37"/>
        <v>59522.386760000001</v>
      </c>
      <c r="L346" s="30">
        <v>56446.851560000003</v>
      </c>
      <c r="M346" s="31">
        <f t="shared" si="36"/>
        <v>3075.5351999999984</v>
      </c>
      <c r="N346" s="34"/>
      <c r="O346" s="35"/>
      <c r="P346" s="35"/>
      <c r="Q346" s="35"/>
      <c r="R346" s="35"/>
      <c r="S346" s="35"/>
      <c r="T346" s="35"/>
      <c r="U346" s="35"/>
      <c r="V346" s="35"/>
      <c r="W346" s="35"/>
      <c r="X346" s="35"/>
      <c r="Y346" s="35"/>
      <c r="Z346" s="35"/>
    </row>
    <row r="347" spans="2:26" x14ac:dyDescent="0.2">
      <c r="B347" s="27">
        <v>1845</v>
      </c>
      <c r="C347" s="28" t="s">
        <v>40</v>
      </c>
      <c r="D347" s="29">
        <v>13230766.338</v>
      </c>
      <c r="E347" s="30">
        <v>0</v>
      </c>
      <c r="F347" s="31">
        <f t="shared" si="33"/>
        <v>13230766.338</v>
      </c>
      <c r="G347" s="30">
        <v>189231.13200000001</v>
      </c>
      <c r="H347" s="31">
        <f t="shared" si="34"/>
        <v>13325381.903999999</v>
      </c>
      <c r="I347" s="32">
        <f t="shared" si="32"/>
        <v>40</v>
      </c>
      <c r="J347" s="33">
        <f t="shared" si="35"/>
        <v>2.5000000000000001E-2</v>
      </c>
      <c r="K347" s="31">
        <f t="shared" si="37"/>
        <v>333134.54759999999</v>
      </c>
      <c r="L347" s="30">
        <v>327092.42934999999</v>
      </c>
      <c r="M347" s="31">
        <f t="shared" si="36"/>
        <v>6042.1182499999995</v>
      </c>
      <c r="N347" s="34"/>
      <c r="O347" s="35"/>
      <c r="P347" s="35"/>
      <c r="Q347" s="35"/>
      <c r="R347" s="35"/>
      <c r="S347" s="35"/>
      <c r="T347" s="35"/>
      <c r="U347" s="35"/>
      <c r="V347" s="35"/>
      <c r="W347" s="35"/>
      <c r="X347" s="35"/>
      <c r="Y347" s="35"/>
      <c r="Z347" s="35"/>
    </row>
    <row r="348" spans="2:26" x14ac:dyDescent="0.2">
      <c r="B348" s="27">
        <v>1850</v>
      </c>
      <c r="C348" s="28" t="s">
        <v>41</v>
      </c>
      <c r="D348" s="29">
        <v>21998346.404000007</v>
      </c>
      <c r="E348" s="30">
        <v>0</v>
      </c>
      <c r="F348" s="31">
        <f t="shared" si="33"/>
        <v>21998346.404000007</v>
      </c>
      <c r="G348" s="30">
        <v>1771673.3640000001</v>
      </c>
      <c r="H348" s="31">
        <f t="shared" si="34"/>
        <v>22884183.086000007</v>
      </c>
      <c r="I348" s="32">
        <f t="shared" si="32"/>
        <v>40</v>
      </c>
      <c r="J348" s="33">
        <f t="shared" si="35"/>
        <v>2.5000000000000001E-2</v>
      </c>
      <c r="K348" s="31">
        <f t="shared" si="37"/>
        <v>572104.57715000014</v>
      </c>
      <c r="L348" s="30">
        <v>519344.52239999996</v>
      </c>
      <c r="M348" s="31">
        <f t="shared" si="36"/>
        <v>52760.054750000185</v>
      </c>
      <c r="N348" s="34"/>
      <c r="O348" s="35"/>
      <c r="P348" s="35"/>
      <c r="Q348" s="35"/>
      <c r="R348" s="35"/>
      <c r="S348" s="35"/>
      <c r="T348" s="35"/>
      <c r="U348" s="35"/>
      <c r="V348" s="35"/>
      <c r="W348" s="35"/>
      <c r="X348" s="35"/>
      <c r="Y348" s="35"/>
      <c r="Z348" s="35"/>
    </row>
    <row r="349" spans="2:26" x14ac:dyDescent="0.2">
      <c r="B349" s="27">
        <v>1855</v>
      </c>
      <c r="C349" s="28" t="s">
        <v>42</v>
      </c>
      <c r="D349" s="29">
        <v>16392183.391999997</v>
      </c>
      <c r="E349" s="30">
        <v>0</v>
      </c>
      <c r="F349" s="31">
        <f t="shared" si="33"/>
        <v>16392183.391999997</v>
      </c>
      <c r="G349" s="30">
        <v>730741.09200000006</v>
      </c>
      <c r="H349" s="31">
        <f t="shared" si="34"/>
        <v>16757553.937999997</v>
      </c>
      <c r="I349" s="32">
        <f t="shared" si="32"/>
        <v>40</v>
      </c>
      <c r="J349" s="33">
        <f t="shared" si="35"/>
        <v>2.5000000000000001E-2</v>
      </c>
      <c r="K349" s="31">
        <f t="shared" si="37"/>
        <v>418938.84844999993</v>
      </c>
      <c r="L349" s="30">
        <v>394178.00095000002</v>
      </c>
      <c r="M349" s="31">
        <f t="shared" si="36"/>
        <v>24760.847499999916</v>
      </c>
      <c r="N349" s="34"/>
      <c r="O349" s="35"/>
      <c r="P349" s="35"/>
      <c r="Q349" s="35"/>
      <c r="R349" s="35"/>
      <c r="S349" s="35"/>
      <c r="T349" s="35"/>
      <c r="U349" s="35"/>
      <c r="V349" s="35"/>
      <c r="W349" s="35"/>
      <c r="X349" s="35"/>
      <c r="Y349" s="35"/>
      <c r="Z349" s="35"/>
    </row>
    <row r="350" spans="2:26" x14ac:dyDescent="0.2">
      <c r="B350" s="27">
        <v>1860</v>
      </c>
      <c r="C350" s="28" t="s">
        <v>43</v>
      </c>
      <c r="D350" s="29">
        <v>521749.04999999912</v>
      </c>
      <c r="E350" s="30">
        <v>0</v>
      </c>
      <c r="F350" s="31">
        <f t="shared" si="33"/>
        <v>521749.04999999912</v>
      </c>
      <c r="G350" s="30">
        <v>0</v>
      </c>
      <c r="H350" s="31">
        <f t="shared" si="34"/>
        <v>521749.04999999912</v>
      </c>
      <c r="I350" s="32">
        <f t="shared" si="32"/>
        <v>30</v>
      </c>
      <c r="J350" s="33">
        <f t="shared" si="35"/>
        <v>3.3333333333333333E-2</v>
      </c>
      <c r="K350" s="31">
        <f t="shared" si="37"/>
        <v>17391.634999999969</v>
      </c>
      <c r="L350" s="30">
        <v>17193.27</v>
      </c>
      <c r="M350" s="31">
        <f t="shared" si="36"/>
        <v>198.36499999996886</v>
      </c>
      <c r="N350" s="34"/>
      <c r="O350" s="35"/>
      <c r="P350" s="35"/>
      <c r="Q350" s="35"/>
      <c r="R350" s="35"/>
      <c r="S350" s="35"/>
      <c r="T350" s="35"/>
      <c r="U350" s="35"/>
      <c r="V350" s="35"/>
      <c r="W350" s="35"/>
      <c r="X350" s="35"/>
      <c r="Y350" s="35"/>
      <c r="Z350" s="35"/>
    </row>
    <row r="351" spans="2:26" x14ac:dyDescent="0.2">
      <c r="B351" s="27" t="s">
        <v>44</v>
      </c>
      <c r="C351" s="28" t="s">
        <v>45</v>
      </c>
      <c r="D351" s="29">
        <v>5897440.5980000002</v>
      </c>
      <c r="E351" s="30">
        <v>0</v>
      </c>
      <c r="F351" s="31">
        <f t="shared" si="33"/>
        <v>5897440.5980000002</v>
      </c>
      <c r="G351" s="30">
        <v>300668.136</v>
      </c>
      <c r="H351" s="31">
        <f t="shared" si="34"/>
        <v>6047774.6660000002</v>
      </c>
      <c r="I351" s="32">
        <f t="shared" si="32"/>
        <v>15</v>
      </c>
      <c r="J351" s="33">
        <f t="shared" si="35"/>
        <v>6.6666666666666666E-2</v>
      </c>
      <c r="K351" s="31">
        <f t="shared" si="37"/>
        <v>403184.97773333336</v>
      </c>
      <c r="L351" s="30">
        <v>447855.25040000002</v>
      </c>
      <c r="M351" s="31">
        <f t="shared" si="36"/>
        <v>-44670.272666666657</v>
      </c>
      <c r="N351" s="34"/>
      <c r="O351" s="35"/>
      <c r="P351" s="35"/>
      <c r="Q351" s="35"/>
      <c r="R351" s="35"/>
      <c r="S351" s="35"/>
      <c r="T351" s="35"/>
      <c r="U351" s="35"/>
      <c r="V351" s="35"/>
      <c r="W351" s="35"/>
      <c r="X351" s="35"/>
      <c r="Y351" s="35"/>
      <c r="Z351" s="35"/>
    </row>
    <row r="352" spans="2:26" x14ac:dyDescent="0.2">
      <c r="B352" s="27" t="s">
        <v>46</v>
      </c>
      <c r="C352" s="28" t="s">
        <v>47</v>
      </c>
      <c r="D352" s="29">
        <v>1286274.9719999998</v>
      </c>
      <c r="E352" s="30">
        <v>0</v>
      </c>
      <c r="F352" s="31">
        <f t="shared" si="33"/>
        <v>1286274.9719999998</v>
      </c>
      <c r="G352" s="30">
        <v>92097.143999999986</v>
      </c>
      <c r="H352" s="31">
        <f t="shared" si="34"/>
        <v>1332323.5439999998</v>
      </c>
      <c r="I352" s="32">
        <f t="shared" si="32"/>
        <v>30</v>
      </c>
      <c r="J352" s="33">
        <f t="shared" si="35"/>
        <v>3.3333333333333333E-2</v>
      </c>
      <c r="K352" s="31">
        <f t="shared" si="37"/>
        <v>44410.784799999994</v>
      </c>
      <c r="L352" s="30">
        <v>40057.388800000001</v>
      </c>
      <c r="M352" s="31">
        <f t="shared" si="36"/>
        <v>4353.3959999999934</v>
      </c>
      <c r="N352" s="34"/>
      <c r="O352" s="35"/>
      <c r="P352" s="35"/>
      <c r="Q352" s="35"/>
      <c r="R352" s="35"/>
      <c r="S352" s="35"/>
      <c r="T352" s="35"/>
      <c r="U352" s="35"/>
      <c r="V352" s="35"/>
      <c r="W352" s="35"/>
      <c r="X352" s="35"/>
      <c r="Y352" s="35"/>
      <c r="Z352" s="35"/>
    </row>
    <row r="353" spans="2:26" x14ac:dyDescent="0.2">
      <c r="B353" s="27">
        <v>1865</v>
      </c>
      <c r="C353" s="28" t="s">
        <v>48</v>
      </c>
      <c r="D353" s="29">
        <v>134426.32999999999</v>
      </c>
      <c r="E353" s="30">
        <v>0</v>
      </c>
      <c r="F353" s="31">
        <f t="shared" si="33"/>
        <v>134426.32999999999</v>
      </c>
      <c r="G353" s="30">
        <v>0</v>
      </c>
      <c r="H353" s="31">
        <f t="shared" si="34"/>
        <v>134426.32999999999</v>
      </c>
      <c r="I353" s="32">
        <f t="shared" si="32"/>
        <v>10</v>
      </c>
      <c r="J353" s="33">
        <f t="shared" si="35"/>
        <v>0.1</v>
      </c>
      <c r="K353" s="31">
        <f t="shared" si="37"/>
        <v>13442.632999999998</v>
      </c>
      <c r="L353" s="30">
        <v>16.579999999999998</v>
      </c>
      <c r="M353" s="31">
        <f t="shared" si="36"/>
        <v>13426.052999999998</v>
      </c>
      <c r="N353" s="34"/>
      <c r="O353" s="35"/>
      <c r="P353" s="35"/>
      <c r="Q353" s="35"/>
      <c r="R353" s="35"/>
      <c r="S353" s="35"/>
      <c r="T353" s="35"/>
      <c r="U353" s="35"/>
      <c r="V353" s="35"/>
      <c r="W353" s="35"/>
      <c r="X353" s="35"/>
      <c r="Y353" s="35"/>
      <c r="Z353" s="35"/>
    </row>
    <row r="354" spans="2:26" x14ac:dyDescent="0.2">
      <c r="B354" s="27">
        <v>1905</v>
      </c>
      <c r="C354" s="28" t="s">
        <v>29</v>
      </c>
      <c r="D354" s="29">
        <v>0</v>
      </c>
      <c r="E354" s="30">
        <v>0</v>
      </c>
      <c r="F354" s="31">
        <f t="shared" si="33"/>
        <v>0</v>
      </c>
      <c r="G354" s="30">
        <v>0</v>
      </c>
      <c r="H354" s="31">
        <f t="shared" si="34"/>
        <v>0</v>
      </c>
      <c r="I354" s="32">
        <f t="shared" si="32"/>
        <v>0</v>
      </c>
      <c r="J354" s="33" t="str">
        <f t="shared" si="35"/>
        <v/>
      </c>
      <c r="K354" s="31">
        <f t="shared" si="37"/>
        <v>0</v>
      </c>
      <c r="L354" s="30">
        <v>0</v>
      </c>
      <c r="M354" s="31">
        <f t="shared" si="36"/>
        <v>0</v>
      </c>
      <c r="N354" s="34"/>
      <c r="O354" s="35"/>
      <c r="P354" s="35"/>
      <c r="Q354" s="35"/>
      <c r="R354" s="35"/>
      <c r="S354" s="35"/>
      <c r="T354" s="35"/>
      <c r="U354" s="35"/>
      <c r="V354" s="35"/>
      <c r="W354" s="35"/>
      <c r="X354" s="35"/>
      <c r="Y354" s="35"/>
      <c r="Z354" s="35"/>
    </row>
    <row r="355" spans="2:26" x14ac:dyDescent="0.2">
      <c r="B355" s="27">
        <v>1908</v>
      </c>
      <c r="C355" s="28" t="s">
        <v>49</v>
      </c>
      <c r="D355" s="29">
        <v>1148166.71</v>
      </c>
      <c r="E355" s="30">
        <v>0</v>
      </c>
      <c r="F355" s="31">
        <f t="shared" si="33"/>
        <v>1148166.71</v>
      </c>
      <c r="G355" s="30">
        <v>130000.08</v>
      </c>
      <c r="H355" s="31">
        <f t="shared" si="34"/>
        <v>1213166.75</v>
      </c>
      <c r="I355" s="32">
        <f t="shared" si="32"/>
        <v>50</v>
      </c>
      <c r="J355" s="33">
        <f t="shared" si="35"/>
        <v>0.02</v>
      </c>
      <c r="K355" s="31">
        <f t="shared" si="37"/>
        <v>24263.334999999999</v>
      </c>
      <c r="L355" s="30">
        <v>24279.840800000002</v>
      </c>
      <c r="M355" s="31">
        <f t="shared" si="36"/>
        <v>-16.505800000002637</v>
      </c>
      <c r="N355" s="34"/>
      <c r="O355" s="35"/>
      <c r="P355" s="35"/>
      <c r="Q355" s="35"/>
      <c r="R355" s="35"/>
      <c r="S355" s="35"/>
      <c r="T355" s="35"/>
      <c r="U355" s="35"/>
      <c r="V355" s="35"/>
      <c r="W355" s="35"/>
      <c r="X355" s="35"/>
      <c r="Y355" s="35"/>
      <c r="Z355" s="35"/>
    </row>
    <row r="356" spans="2:26" x14ac:dyDescent="0.2">
      <c r="B356" s="27" t="s">
        <v>50</v>
      </c>
      <c r="C356" s="28" t="s">
        <v>51</v>
      </c>
      <c r="D356" s="29">
        <v>30453</v>
      </c>
      <c r="E356" s="30">
        <v>0</v>
      </c>
      <c r="F356" s="31">
        <f t="shared" si="33"/>
        <v>30453</v>
      </c>
      <c r="G356" s="30">
        <v>0</v>
      </c>
      <c r="H356" s="31">
        <f t="shared" si="34"/>
        <v>30453</v>
      </c>
      <c r="I356" s="32">
        <f t="shared" si="32"/>
        <v>25</v>
      </c>
      <c r="J356" s="33">
        <f t="shared" si="35"/>
        <v>0.04</v>
      </c>
      <c r="K356" s="31">
        <f t="shared" si="37"/>
        <v>1218.1199999999999</v>
      </c>
      <c r="L356" s="30">
        <v>1263.72</v>
      </c>
      <c r="M356" s="31">
        <f t="shared" si="36"/>
        <v>-45.600000000000136</v>
      </c>
      <c r="N356" s="34"/>
      <c r="O356" s="35"/>
      <c r="P356" s="35"/>
      <c r="Q356" s="35"/>
      <c r="R356" s="35"/>
      <c r="S356" s="35"/>
      <c r="T356" s="35"/>
      <c r="U356" s="35"/>
      <c r="V356" s="35"/>
      <c r="W356" s="35"/>
      <c r="X356" s="35"/>
      <c r="Y356" s="35"/>
      <c r="Z356" s="35"/>
    </row>
    <row r="357" spans="2:26" x14ac:dyDescent="0.2">
      <c r="B357" s="27">
        <v>1910</v>
      </c>
      <c r="C357" s="28" t="s">
        <v>31</v>
      </c>
      <c r="D357" s="29">
        <v>1673378.73</v>
      </c>
      <c r="E357" s="30">
        <v>0</v>
      </c>
      <c r="F357" s="31">
        <f t="shared" si="33"/>
        <v>1673378.73</v>
      </c>
      <c r="G357" s="30">
        <v>86106</v>
      </c>
      <c r="H357" s="31">
        <f t="shared" si="34"/>
        <v>1716431.73</v>
      </c>
      <c r="I357" s="32">
        <f t="shared" si="32"/>
        <v>5</v>
      </c>
      <c r="J357" s="33">
        <f t="shared" si="35"/>
        <v>0.2</v>
      </c>
      <c r="K357" s="31">
        <f t="shared" si="37"/>
        <v>343286.34600000002</v>
      </c>
      <c r="L357" s="30">
        <v>137123.024</v>
      </c>
      <c r="M357" s="31">
        <f t="shared" si="36"/>
        <v>206163.32200000001</v>
      </c>
      <c r="N357" s="34"/>
      <c r="O357" s="35"/>
      <c r="P357" s="35"/>
      <c r="Q357" s="35"/>
      <c r="R357" s="35"/>
      <c r="S357" s="35"/>
      <c r="T357" s="35"/>
      <c r="U357" s="35"/>
      <c r="V357" s="35"/>
      <c r="W357" s="35"/>
      <c r="X357" s="35"/>
      <c r="Y357" s="35"/>
      <c r="Z357" s="35"/>
    </row>
    <row r="358" spans="2:26" x14ac:dyDescent="0.2">
      <c r="B358" s="27">
        <v>1915</v>
      </c>
      <c r="C358" s="28" t="s">
        <v>52</v>
      </c>
      <c r="D358" s="29">
        <v>1647886.75</v>
      </c>
      <c r="E358" s="30">
        <v>0</v>
      </c>
      <c r="F358" s="31">
        <f t="shared" si="33"/>
        <v>1647886.75</v>
      </c>
      <c r="G358" s="30">
        <v>35000.04</v>
      </c>
      <c r="H358" s="31">
        <f t="shared" si="34"/>
        <v>1665386.77</v>
      </c>
      <c r="I358" s="32">
        <f t="shared" si="32"/>
        <v>10</v>
      </c>
      <c r="J358" s="33">
        <f t="shared" si="35"/>
        <v>0.1</v>
      </c>
      <c r="K358" s="31">
        <f t="shared" si="37"/>
        <v>166538.677</v>
      </c>
      <c r="L358" s="30">
        <v>35861.828000000001</v>
      </c>
      <c r="M358" s="31">
        <f t="shared" si="36"/>
        <v>130676.84899999999</v>
      </c>
      <c r="N358" s="34"/>
      <c r="O358" s="35"/>
      <c r="P358" s="35"/>
      <c r="Q358" s="35"/>
      <c r="R358" s="35"/>
      <c r="S358" s="35"/>
      <c r="T358" s="35"/>
      <c r="U358" s="35"/>
      <c r="V358" s="35"/>
      <c r="W358" s="35"/>
      <c r="X358" s="35"/>
      <c r="Y358" s="35"/>
      <c r="Z358" s="35"/>
    </row>
    <row r="359" spans="2:26" x14ac:dyDescent="0.2">
      <c r="B359" s="27" t="s">
        <v>53</v>
      </c>
      <c r="C359" s="28" t="s">
        <v>54</v>
      </c>
      <c r="D359" s="29">
        <v>0</v>
      </c>
      <c r="E359" s="30">
        <v>0</v>
      </c>
      <c r="F359" s="31">
        <f t="shared" si="33"/>
        <v>0</v>
      </c>
      <c r="G359" s="30">
        <v>0</v>
      </c>
      <c r="H359" s="31">
        <f t="shared" si="34"/>
        <v>0</v>
      </c>
      <c r="I359" s="32">
        <f t="shared" si="32"/>
        <v>0</v>
      </c>
      <c r="J359" s="33" t="str">
        <f t="shared" si="35"/>
        <v/>
      </c>
      <c r="K359" s="31">
        <f t="shared" si="37"/>
        <v>0</v>
      </c>
      <c r="L359" s="30">
        <v>0</v>
      </c>
      <c r="M359" s="31">
        <f t="shared" si="36"/>
        <v>0</v>
      </c>
      <c r="N359" s="34"/>
      <c r="O359" s="35"/>
      <c r="P359" s="35"/>
      <c r="Q359" s="35"/>
      <c r="R359" s="35"/>
      <c r="S359" s="35"/>
      <c r="T359" s="35"/>
      <c r="U359" s="35"/>
      <c r="V359" s="35"/>
      <c r="W359" s="35"/>
      <c r="X359" s="35"/>
      <c r="Y359" s="35"/>
      <c r="Z359" s="35"/>
    </row>
    <row r="360" spans="2:26" x14ac:dyDescent="0.2">
      <c r="B360" s="27">
        <v>1920</v>
      </c>
      <c r="C360" s="28" t="s">
        <v>55</v>
      </c>
      <c r="D360" s="29">
        <v>3035094.6799999997</v>
      </c>
      <c r="E360" s="30">
        <v>0</v>
      </c>
      <c r="F360" s="31">
        <f t="shared" si="33"/>
        <v>3035094.6799999997</v>
      </c>
      <c r="G360" s="30">
        <v>199477.92</v>
      </c>
      <c r="H360" s="31">
        <f t="shared" si="34"/>
        <v>3134833.6399999997</v>
      </c>
      <c r="I360" s="32">
        <f t="shared" si="32"/>
        <v>5</v>
      </c>
      <c r="J360" s="33">
        <f t="shared" si="35"/>
        <v>0.2</v>
      </c>
      <c r="K360" s="31">
        <f t="shared" si="37"/>
        <v>626966.72799999989</v>
      </c>
      <c r="L360" s="30">
        <v>234129.46600000001</v>
      </c>
      <c r="M360" s="31">
        <f t="shared" si="36"/>
        <v>392837.26199999987</v>
      </c>
      <c r="N360" s="34"/>
      <c r="O360" s="34"/>
      <c r="P360" s="35"/>
      <c r="Q360" s="35"/>
      <c r="R360" s="35"/>
      <c r="S360" s="35"/>
      <c r="T360" s="35"/>
      <c r="U360" s="35"/>
      <c r="V360" s="35"/>
      <c r="W360" s="35"/>
      <c r="X360" s="35"/>
      <c r="Y360" s="35"/>
      <c r="Z360" s="35"/>
    </row>
    <row r="361" spans="2:26" x14ac:dyDescent="0.2">
      <c r="B361" s="27" t="s">
        <v>56</v>
      </c>
      <c r="C361" s="28" t="s">
        <v>57</v>
      </c>
      <c r="D361" s="29">
        <v>0</v>
      </c>
      <c r="E361" s="30">
        <v>0</v>
      </c>
      <c r="F361" s="31">
        <f t="shared" si="33"/>
        <v>0</v>
      </c>
      <c r="G361" s="30">
        <v>0</v>
      </c>
      <c r="H361" s="31">
        <f t="shared" si="34"/>
        <v>0</v>
      </c>
      <c r="I361" s="32">
        <f t="shared" si="32"/>
        <v>0</v>
      </c>
      <c r="J361" s="33" t="str">
        <f t="shared" si="35"/>
        <v/>
      </c>
      <c r="K361" s="31">
        <f t="shared" si="37"/>
        <v>0</v>
      </c>
      <c r="L361" s="30">
        <v>0</v>
      </c>
      <c r="M361" s="31">
        <f t="shared" si="36"/>
        <v>0</v>
      </c>
      <c r="N361" s="34"/>
      <c r="O361" s="35"/>
      <c r="P361" s="35"/>
      <c r="Q361" s="35"/>
      <c r="R361" s="35"/>
      <c r="S361" s="35"/>
      <c r="T361" s="35"/>
      <c r="U361" s="35"/>
      <c r="V361" s="35"/>
      <c r="W361" s="35"/>
      <c r="X361" s="35"/>
      <c r="Y361" s="35"/>
      <c r="Z361" s="35"/>
    </row>
    <row r="362" spans="2:26" x14ac:dyDescent="0.2">
      <c r="B362" s="27" t="s">
        <v>58</v>
      </c>
      <c r="C362" s="28" t="s">
        <v>59</v>
      </c>
      <c r="D362" s="29">
        <v>0</v>
      </c>
      <c r="E362" s="30">
        <v>0</v>
      </c>
      <c r="F362" s="31">
        <f t="shared" si="33"/>
        <v>0</v>
      </c>
      <c r="G362" s="30">
        <v>0</v>
      </c>
      <c r="H362" s="31">
        <f t="shared" si="34"/>
        <v>0</v>
      </c>
      <c r="I362" s="32">
        <f t="shared" si="32"/>
        <v>0</v>
      </c>
      <c r="J362" s="33" t="str">
        <f t="shared" si="35"/>
        <v/>
      </c>
      <c r="K362" s="31">
        <f t="shared" si="37"/>
        <v>0</v>
      </c>
      <c r="L362" s="30">
        <v>0</v>
      </c>
      <c r="M362" s="31">
        <f t="shared" si="36"/>
        <v>0</v>
      </c>
      <c r="N362" s="34"/>
      <c r="O362" s="35"/>
      <c r="P362" s="35"/>
      <c r="Q362" s="35"/>
      <c r="R362" s="35"/>
      <c r="S362" s="35"/>
      <c r="T362" s="35"/>
      <c r="U362" s="35"/>
      <c r="V362" s="35"/>
      <c r="W362" s="35"/>
      <c r="X362" s="35"/>
      <c r="Y362" s="35"/>
      <c r="Z362" s="35"/>
    </row>
    <row r="363" spans="2:26" x14ac:dyDescent="0.2">
      <c r="B363" s="27">
        <v>1930</v>
      </c>
      <c r="C363" s="28" t="s">
        <v>60</v>
      </c>
      <c r="D363" s="29">
        <v>1124384.5359999998</v>
      </c>
      <c r="E363" s="30">
        <v>0</v>
      </c>
      <c r="F363" s="31">
        <f t="shared" si="33"/>
        <v>1124384.5359999998</v>
      </c>
      <c r="G363" s="30">
        <v>95000.004000000001</v>
      </c>
      <c r="H363" s="31">
        <f t="shared" si="34"/>
        <v>1171884.5379999999</v>
      </c>
      <c r="I363" s="32">
        <f t="shared" si="32"/>
        <v>5</v>
      </c>
      <c r="J363" s="33">
        <f t="shared" si="35"/>
        <v>0.2</v>
      </c>
      <c r="K363" s="31">
        <f t="shared" si="37"/>
        <v>234376.90759999998</v>
      </c>
      <c r="L363" s="30">
        <v>147491.49160000001</v>
      </c>
      <c r="M363" s="31">
        <f t="shared" si="36"/>
        <v>86885.415999999968</v>
      </c>
      <c r="N363" s="34"/>
      <c r="O363" s="35"/>
      <c r="P363" s="35"/>
      <c r="Q363" s="35"/>
      <c r="R363" s="35"/>
      <c r="S363" s="35"/>
      <c r="T363" s="35"/>
      <c r="U363" s="35"/>
      <c r="V363" s="35"/>
      <c r="W363" s="35"/>
      <c r="X363" s="35"/>
      <c r="Y363" s="35"/>
      <c r="Z363" s="35"/>
    </row>
    <row r="364" spans="2:26" x14ac:dyDescent="0.2">
      <c r="B364" s="27" t="s">
        <v>61</v>
      </c>
      <c r="C364" s="28" t="s">
        <v>62</v>
      </c>
      <c r="D364" s="29">
        <v>5114022.5240000002</v>
      </c>
      <c r="E364" s="30">
        <v>0</v>
      </c>
      <c r="F364" s="31">
        <f t="shared" si="33"/>
        <v>5114022.5240000002</v>
      </c>
      <c r="G364" s="30">
        <v>450000.03599999996</v>
      </c>
      <c r="H364" s="31">
        <f t="shared" si="34"/>
        <v>5339022.5420000004</v>
      </c>
      <c r="I364" s="32">
        <f t="shared" si="32"/>
        <v>10</v>
      </c>
      <c r="J364" s="33">
        <f t="shared" si="35"/>
        <v>0.1</v>
      </c>
      <c r="K364" s="31">
        <f t="shared" si="37"/>
        <v>533902.25420000008</v>
      </c>
      <c r="L364" s="30">
        <v>366482.51819999999</v>
      </c>
      <c r="M364" s="31">
        <f t="shared" si="36"/>
        <v>167419.73600000009</v>
      </c>
      <c r="N364" s="34"/>
      <c r="O364" s="35"/>
      <c r="P364" s="35"/>
      <c r="Q364" s="35"/>
      <c r="R364" s="35"/>
      <c r="S364" s="35"/>
      <c r="T364" s="35"/>
      <c r="U364" s="35"/>
      <c r="V364" s="35"/>
      <c r="W364" s="35"/>
      <c r="X364" s="35"/>
      <c r="Y364" s="35"/>
      <c r="Z364" s="35"/>
    </row>
    <row r="365" spans="2:26" x14ac:dyDescent="0.2">
      <c r="B365" s="27">
        <v>1935</v>
      </c>
      <c r="C365" s="28" t="s">
        <v>63</v>
      </c>
      <c r="D365" s="29">
        <v>173575.58</v>
      </c>
      <c r="E365" s="30">
        <v>0</v>
      </c>
      <c r="F365" s="31">
        <f t="shared" si="33"/>
        <v>173575.58</v>
      </c>
      <c r="G365" s="30">
        <v>0</v>
      </c>
      <c r="H365" s="31">
        <f t="shared" si="34"/>
        <v>173575.58</v>
      </c>
      <c r="I365" s="32">
        <f t="shared" si="32"/>
        <v>10</v>
      </c>
      <c r="J365" s="33">
        <f t="shared" si="35"/>
        <v>0.1</v>
      </c>
      <c r="K365" s="31">
        <f t="shared" si="37"/>
        <v>17357.557999999997</v>
      </c>
      <c r="L365" s="30">
        <v>693.74</v>
      </c>
      <c r="M365" s="31">
        <f t="shared" si="36"/>
        <v>16663.817999999996</v>
      </c>
      <c r="N365" s="34"/>
      <c r="O365" s="35"/>
      <c r="P365" s="35"/>
      <c r="Q365" s="35"/>
      <c r="R365" s="35"/>
      <c r="S365" s="35"/>
      <c r="T365" s="35"/>
      <c r="U365" s="35"/>
      <c r="V365" s="35"/>
      <c r="W365" s="35"/>
      <c r="X365" s="35"/>
      <c r="Y365" s="35"/>
      <c r="Z365" s="35"/>
    </row>
    <row r="366" spans="2:26" x14ac:dyDescent="0.2">
      <c r="B366" s="27">
        <v>1940</v>
      </c>
      <c r="C366" s="28" t="s">
        <v>64</v>
      </c>
      <c r="D366" s="29">
        <v>1132831.29</v>
      </c>
      <c r="E366" s="30">
        <v>0</v>
      </c>
      <c r="F366" s="31">
        <f t="shared" si="33"/>
        <v>1132831.29</v>
      </c>
      <c r="G366" s="30">
        <v>75000</v>
      </c>
      <c r="H366" s="31">
        <f t="shared" si="34"/>
        <v>1170331.29</v>
      </c>
      <c r="I366" s="32">
        <f t="shared" si="32"/>
        <v>10</v>
      </c>
      <c r="J366" s="33">
        <f t="shared" si="35"/>
        <v>0.1</v>
      </c>
      <c r="K366" s="31">
        <f t="shared" si="37"/>
        <v>117033.129</v>
      </c>
      <c r="L366" s="30">
        <v>46012.84</v>
      </c>
      <c r="M366" s="31">
        <f t="shared" si="36"/>
        <v>71020.289000000004</v>
      </c>
      <c r="N366" s="34"/>
      <c r="O366" s="35"/>
      <c r="P366" s="35"/>
      <c r="Q366" s="35"/>
      <c r="R366" s="35"/>
      <c r="S366" s="35"/>
      <c r="T366" s="35"/>
      <c r="U366" s="35"/>
      <c r="V366" s="35"/>
      <c r="W366" s="35"/>
      <c r="X366" s="35"/>
      <c r="Y366" s="35"/>
      <c r="Z366" s="35"/>
    </row>
    <row r="367" spans="2:26" x14ac:dyDescent="0.2">
      <c r="B367" s="27">
        <v>1945</v>
      </c>
      <c r="C367" s="28" t="s">
        <v>65</v>
      </c>
      <c r="D367" s="29">
        <v>576329.17999999993</v>
      </c>
      <c r="E367" s="30">
        <v>0</v>
      </c>
      <c r="F367" s="31">
        <f t="shared" si="33"/>
        <v>576329.17999999993</v>
      </c>
      <c r="G367" s="30">
        <v>0</v>
      </c>
      <c r="H367" s="31">
        <f t="shared" si="34"/>
        <v>576329.17999999993</v>
      </c>
      <c r="I367" s="32">
        <f t="shared" si="32"/>
        <v>10</v>
      </c>
      <c r="J367" s="33">
        <f t="shared" si="35"/>
        <v>0.1</v>
      </c>
      <c r="K367" s="31">
        <f t="shared" si="37"/>
        <v>57632.917999999991</v>
      </c>
      <c r="L367" s="30">
        <v>9808.5400000000009</v>
      </c>
      <c r="M367" s="31">
        <f t="shared" si="36"/>
        <v>47824.37799999999</v>
      </c>
      <c r="N367" s="34"/>
      <c r="O367" s="35"/>
      <c r="P367" s="35"/>
      <c r="Q367" s="35"/>
      <c r="R367" s="35"/>
      <c r="S367" s="35"/>
      <c r="T367" s="35"/>
      <c r="U367" s="35"/>
      <c r="V367" s="35"/>
      <c r="W367" s="35"/>
      <c r="X367" s="35"/>
      <c r="Y367" s="35"/>
      <c r="Z367" s="35"/>
    </row>
    <row r="368" spans="2:26" x14ac:dyDescent="0.2">
      <c r="B368" s="27">
        <v>1950</v>
      </c>
      <c r="C368" s="28" t="s">
        <v>66</v>
      </c>
      <c r="D368" s="29">
        <v>125339.35999999999</v>
      </c>
      <c r="E368" s="30">
        <v>0</v>
      </c>
      <c r="F368" s="31">
        <f t="shared" si="33"/>
        <v>125339.35999999999</v>
      </c>
      <c r="G368" s="30">
        <v>15999.96</v>
      </c>
      <c r="H368" s="31">
        <f t="shared" si="34"/>
        <v>133339.34</v>
      </c>
      <c r="I368" s="32">
        <f t="shared" si="32"/>
        <v>10</v>
      </c>
      <c r="J368" s="33">
        <f t="shared" si="35"/>
        <v>0.1</v>
      </c>
      <c r="K368" s="31">
        <f t="shared" si="37"/>
        <v>13333.933999999999</v>
      </c>
      <c r="L368" s="30">
        <v>2399.9939999999997</v>
      </c>
      <c r="M368" s="31">
        <f t="shared" si="36"/>
        <v>10933.939999999999</v>
      </c>
      <c r="N368" s="34"/>
      <c r="O368" s="35"/>
      <c r="P368" s="35"/>
      <c r="Q368" s="35"/>
      <c r="R368" s="35"/>
      <c r="S368" s="35"/>
      <c r="T368" s="35"/>
      <c r="U368" s="35"/>
      <c r="V368" s="35"/>
      <c r="W368" s="35"/>
      <c r="X368" s="35"/>
      <c r="Y368" s="35"/>
      <c r="Z368" s="35"/>
    </row>
    <row r="369" spans="2:26" x14ac:dyDescent="0.2">
      <c r="B369" s="27">
        <v>1955</v>
      </c>
      <c r="C369" s="28" t="s">
        <v>67</v>
      </c>
      <c r="D369" s="29">
        <v>777190.53</v>
      </c>
      <c r="E369" s="30">
        <v>0</v>
      </c>
      <c r="F369" s="31">
        <f t="shared" si="33"/>
        <v>777190.53</v>
      </c>
      <c r="G369" s="30">
        <v>0</v>
      </c>
      <c r="H369" s="31">
        <f t="shared" si="34"/>
        <v>777190.53</v>
      </c>
      <c r="I369" s="32">
        <f t="shared" si="32"/>
        <v>10</v>
      </c>
      <c r="J369" s="33">
        <f t="shared" si="35"/>
        <v>0.1</v>
      </c>
      <c r="K369" s="31">
        <f t="shared" si="37"/>
        <v>77719.053</v>
      </c>
      <c r="L369" s="30">
        <v>62238.04</v>
      </c>
      <c r="M369" s="31">
        <f t="shared" si="36"/>
        <v>15481.012999999999</v>
      </c>
      <c r="N369" s="34"/>
      <c r="O369" s="35"/>
      <c r="P369" s="35"/>
      <c r="Q369" s="35"/>
      <c r="R369" s="35"/>
      <c r="S369" s="35"/>
      <c r="T369" s="35"/>
      <c r="U369" s="35"/>
      <c r="V369" s="35"/>
      <c r="W369" s="35"/>
      <c r="X369" s="35"/>
      <c r="Y369" s="35"/>
      <c r="Z369" s="35"/>
    </row>
    <row r="370" spans="2:26" x14ac:dyDescent="0.2">
      <c r="B370" s="27" t="s">
        <v>68</v>
      </c>
      <c r="C370" s="28" t="s">
        <v>69</v>
      </c>
      <c r="D370" s="29">
        <v>176009.84999999998</v>
      </c>
      <c r="E370" s="30">
        <v>0</v>
      </c>
      <c r="F370" s="31">
        <f t="shared" si="33"/>
        <v>176009.84999999998</v>
      </c>
      <c r="G370" s="30">
        <v>52065</v>
      </c>
      <c r="H370" s="31">
        <f t="shared" si="34"/>
        <v>202042.34999999998</v>
      </c>
      <c r="I370" s="32">
        <f t="shared" si="32"/>
        <v>5</v>
      </c>
      <c r="J370" s="33">
        <f t="shared" si="35"/>
        <v>0.2</v>
      </c>
      <c r="K370" s="31">
        <f t="shared" si="37"/>
        <v>40408.469999999994</v>
      </c>
      <c r="L370" s="30">
        <v>39671.847999999998</v>
      </c>
      <c r="M370" s="31">
        <f t="shared" si="36"/>
        <v>736.62199999999575</v>
      </c>
      <c r="N370" s="34"/>
      <c r="O370" s="35"/>
      <c r="P370" s="35"/>
      <c r="Q370" s="35"/>
      <c r="R370" s="35"/>
      <c r="S370" s="35"/>
      <c r="T370" s="35"/>
      <c r="U370" s="35"/>
      <c r="V370" s="35"/>
      <c r="W370" s="35"/>
      <c r="X370" s="35"/>
      <c r="Y370" s="35"/>
      <c r="Z370" s="35"/>
    </row>
    <row r="371" spans="2:26" x14ac:dyDescent="0.2">
      <c r="B371" s="27" t="s">
        <v>70</v>
      </c>
      <c r="C371" s="28" t="s">
        <v>71</v>
      </c>
      <c r="D371" s="29">
        <v>0</v>
      </c>
      <c r="E371" s="30">
        <v>0</v>
      </c>
      <c r="F371" s="31">
        <f t="shared" si="33"/>
        <v>0</v>
      </c>
      <c r="G371" s="30">
        <v>0</v>
      </c>
      <c r="H371" s="31">
        <f t="shared" si="34"/>
        <v>0</v>
      </c>
      <c r="I371" s="32">
        <f t="shared" si="32"/>
        <v>0</v>
      </c>
      <c r="J371" s="33" t="str">
        <f t="shared" si="35"/>
        <v/>
      </c>
      <c r="K371" s="31">
        <f t="shared" si="37"/>
        <v>0</v>
      </c>
      <c r="L371" s="30">
        <v>0</v>
      </c>
      <c r="M371" s="31">
        <f t="shared" si="36"/>
        <v>0</v>
      </c>
      <c r="N371" s="34"/>
      <c r="O371" s="35"/>
      <c r="P371" s="35"/>
      <c r="Q371" s="35"/>
      <c r="R371" s="35"/>
      <c r="S371" s="35"/>
      <c r="T371" s="35"/>
      <c r="U371" s="35"/>
      <c r="V371" s="35"/>
      <c r="W371" s="35"/>
      <c r="X371" s="35"/>
      <c r="Y371" s="35"/>
      <c r="Z371" s="35"/>
    </row>
    <row r="372" spans="2:26" x14ac:dyDescent="0.2">
      <c r="B372" s="27">
        <v>1960</v>
      </c>
      <c r="C372" s="28" t="s">
        <v>72</v>
      </c>
      <c r="D372" s="29">
        <v>116272.90000000001</v>
      </c>
      <c r="E372" s="30">
        <v>0</v>
      </c>
      <c r="F372" s="31">
        <f t="shared" si="33"/>
        <v>116272.90000000001</v>
      </c>
      <c r="G372" s="30">
        <v>0</v>
      </c>
      <c r="H372" s="31">
        <f t="shared" si="34"/>
        <v>116272.90000000001</v>
      </c>
      <c r="I372" s="32">
        <f t="shared" si="32"/>
        <v>10</v>
      </c>
      <c r="J372" s="33">
        <f t="shared" si="35"/>
        <v>0.1</v>
      </c>
      <c r="K372" s="31">
        <f t="shared" si="37"/>
        <v>11627.29</v>
      </c>
      <c r="L372" s="30">
        <v>4123.6000000000004</v>
      </c>
      <c r="M372" s="31">
        <f t="shared" si="36"/>
        <v>7503.6900000000005</v>
      </c>
      <c r="N372" s="34"/>
      <c r="O372" s="35"/>
      <c r="P372" s="35"/>
      <c r="Q372" s="35"/>
      <c r="R372" s="35"/>
      <c r="S372" s="35"/>
      <c r="T372" s="35"/>
      <c r="U372" s="35"/>
      <c r="V372" s="35"/>
      <c r="W372" s="35"/>
      <c r="X372" s="35"/>
      <c r="Y372" s="35"/>
      <c r="Z372" s="35"/>
    </row>
    <row r="373" spans="2:26" x14ac:dyDescent="0.2">
      <c r="B373" s="27" t="s">
        <v>73</v>
      </c>
      <c r="C373" s="28" t="s">
        <v>74</v>
      </c>
      <c r="D373" s="29">
        <v>96227.000000000015</v>
      </c>
      <c r="E373" s="30">
        <v>0</v>
      </c>
      <c r="F373" s="31">
        <f t="shared" si="33"/>
        <v>96227.000000000015</v>
      </c>
      <c r="G373" s="30">
        <v>0</v>
      </c>
      <c r="H373" s="31">
        <f t="shared" si="34"/>
        <v>96227.000000000015</v>
      </c>
      <c r="I373" s="32">
        <f t="shared" si="32"/>
        <v>5</v>
      </c>
      <c r="J373" s="33">
        <f t="shared" si="35"/>
        <v>0.2</v>
      </c>
      <c r="K373" s="31">
        <f t="shared" si="37"/>
        <v>19245.400000000001</v>
      </c>
      <c r="L373" s="30">
        <v>968.08</v>
      </c>
      <c r="M373" s="31">
        <f t="shared" si="36"/>
        <v>18277.32</v>
      </c>
      <c r="N373" s="34"/>
      <c r="O373" s="35"/>
      <c r="P373" s="35"/>
      <c r="Q373" s="35"/>
      <c r="R373" s="35"/>
      <c r="S373" s="35"/>
      <c r="T373" s="35"/>
      <c r="U373" s="35"/>
      <c r="V373" s="35"/>
      <c r="W373" s="35"/>
      <c r="X373" s="35"/>
      <c r="Y373" s="35"/>
      <c r="Z373" s="35"/>
    </row>
    <row r="374" spans="2:26" x14ac:dyDescent="0.2">
      <c r="B374" s="27">
        <v>1970</v>
      </c>
      <c r="C374" s="28" t="s">
        <v>75</v>
      </c>
      <c r="D374" s="29">
        <v>0</v>
      </c>
      <c r="E374" s="30">
        <v>0</v>
      </c>
      <c r="F374" s="31">
        <f t="shared" si="33"/>
        <v>0</v>
      </c>
      <c r="G374" s="30">
        <v>0</v>
      </c>
      <c r="H374" s="31">
        <f t="shared" si="34"/>
        <v>0</v>
      </c>
      <c r="I374" s="32">
        <f t="shared" si="32"/>
        <v>0</v>
      </c>
      <c r="J374" s="33" t="str">
        <f t="shared" si="35"/>
        <v/>
      </c>
      <c r="K374" s="31">
        <f t="shared" si="37"/>
        <v>0</v>
      </c>
      <c r="L374" s="30">
        <v>0</v>
      </c>
      <c r="M374" s="31">
        <f t="shared" si="36"/>
        <v>0</v>
      </c>
      <c r="N374" s="34"/>
      <c r="O374" s="35"/>
      <c r="P374" s="35"/>
      <c r="Q374" s="35"/>
      <c r="R374" s="35"/>
      <c r="S374" s="35"/>
      <c r="T374" s="35"/>
      <c r="U374" s="35"/>
      <c r="V374" s="35"/>
      <c r="W374" s="35"/>
      <c r="X374" s="35"/>
      <c r="Y374" s="35"/>
      <c r="Z374" s="35"/>
    </row>
    <row r="375" spans="2:26" x14ac:dyDescent="0.2">
      <c r="B375" s="27">
        <v>1975</v>
      </c>
      <c r="C375" s="28" t="s">
        <v>76</v>
      </c>
      <c r="D375" s="29">
        <v>0</v>
      </c>
      <c r="E375" s="30">
        <v>0</v>
      </c>
      <c r="F375" s="31">
        <f t="shared" si="33"/>
        <v>0</v>
      </c>
      <c r="G375" s="30">
        <v>0</v>
      </c>
      <c r="H375" s="31">
        <f t="shared" si="34"/>
        <v>0</v>
      </c>
      <c r="I375" s="32">
        <f t="shared" si="32"/>
        <v>0</v>
      </c>
      <c r="J375" s="33" t="str">
        <f t="shared" si="35"/>
        <v/>
      </c>
      <c r="K375" s="31">
        <f t="shared" si="37"/>
        <v>0</v>
      </c>
      <c r="L375" s="30">
        <v>0</v>
      </c>
      <c r="M375" s="31">
        <f t="shared" si="36"/>
        <v>0</v>
      </c>
      <c r="N375" s="34"/>
      <c r="O375" s="35"/>
      <c r="P375" s="35"/>
      <c r="Q375" s="35"/>
      <c r="R375" s="35"/>
      <c r="S375" s="35"/>
      <c r="T375" s="35"/>
      <c r="U375" s="35"/>
      <c r="V375" s="35"/>
      <c r="W375" s="35"/>
      <c r="X375" s="35"/>
      <c r="Y375" s="35"/>
      <c r="Z375" s="35"/>
    </row>
    <row r="376" spans="2:26" x14ac:dyDescent="0.2">
      <c r="B376" s="27">
        <v>1980</v>
      </c>
      <c r="C376" s="28" t="s">
        <v>77</v>
      </c>
      <c r="D376" s="29">
        <v>1115536.3800000004</v>
      </c>
      <c r="E376" s="30">
        <v>0</v>
      </c>
      <c r="F376" s="31">
        <f>D376-E376</f>
        <v>1115536.3800000004</v>
      </c>
      <c r="G376" s="30">
        <v>0</v>
      </c>
      <c r="H376" s="31">
        <f>F376+0.5*G376</f>
        <v>1115536.3800000004</v>
      </c>
      <c r="I376" s="32">
        <f t="shared" si="32"/>
        <v>20</v>
      </c>
      <c r="J376" s="33">
        <f>IF(I376=0,"",1/I376)</f>
        <v>0.05</v>
      </c>
      <c r="K376" s="31">
        <f>IF(I376=0,0,H376/I376)</f>
        <v>55776.819000000018</v>
      </c>
      <c r="L376" s="30">
        <v>20645.68</v>
      </c>
      <c r="M376" s="31">
        <f>IF(ISERROR(+K376-L376),"",+K376-L376)</f>
        <v>35131.139000000017</v>
      </c>
      <c r="N376" s="34"/>
      <c r="O376" s="35"/>
      <c r="P376" s="35"/>
      <c r="Q376" s="35"/>
      <c r="R376" s="35"/>
      <c r="S376" s="35"/>
      <c r="T376" s="35"/>
      <c r="U376" s="35"/>
      <c r="V376" s="35"/>
      <c r="W376" s="35"/>
      <c r="X376" s="35"/>
      <c r="Y376" s="35"/>
      <c r="Z376" s="35"/>
    </row>
    <row r="377" spans="2:26" x14ac:dyDescent="0.2">
      <c r="B377" s="27">
        <v>1985</v>
      </c>
      <c r="C377" s="28" t="s">
        <v>78</v>
      </c>
      <c r="D377" s="29">
        <v>0</v>
      </c>
      <c r="E377" s="30">
        <v>0</v>
      </c>
      <c r="F377" s="31">
        <f>D377-E377</f>
        <v>0</v>
      </c>
      <c r="G377" s="30">
        <v>0</v>
      </c>
      <c r="H377" s="31">
        <f>F377+0.5*G377</f>
        <v>0</v>
      </c>
      <c r="I377" s="32">
        <f t="shared" si="32"/>
        <v>0</v>
      </c>
      <c r="J377" s="33" t="str">
        <f>IF(I377=0,"",1/I377)</f>
        <v/>
      </c>
      <c r="K377" s="31">
        <f>IF(I377=0,0,H377/I377)</f>
        <v>0</v>
      </c>
      <c r="L377" s="30">
        <v>0</v>
      </c>
      <c r="M377" s="31">
        <f>IF(ISERROR(+K377-L377),"",+K377-L377)</f>
        <v>0</v>
      </c>
      <c r="N377" s="34"/>
      <c r="O377" s="35"/>
      <c r="P377" s="35"/>
      <c r="Q377" s="35"/>
      <c r="R377" s="35"/>
      <c r="S377" s="35"/>
      <c r="T377" s="35"/>
      <c r="U377" s="35"/>
      <c r="V377" s="35"/>
      <c r="W377" s="35"/>
      <c r="X377" s="35"/>
      <c r="Y377" s="35"/>
      <c r="Z377" s="35"/>
    </row>
    <row r="378" spans="2:26" x14ac:dyDescent="0.2">
      <c r="B378" s="27">
        <v>1990</v>
      </c>
      <c r="C378" s="28" t="s">
        <v>79</v>
      </c>
      <c r="D378" s="29">
        <v>0</v>
      </c>
      <c r="E378" s="30">
        <v>0</v>
      </c>
      <c r="F378" s="31">
        <f>D378-E378</f>
        <v>0</v>
      </c>
      <c r="G378" s="30">
        <v>0</v>
      </c>
      <c r="H378" s="31">
        <f>F378+0.5*G378</f>
        <v>0</v>
      </c>
      <c r="I378" s="32">
        <f t="shared" si="32"/>
        <v>0</v>
      </c>
      <c r="J378" s="33" t="str">
        <f>IF(I378=0,"",1/I378)</f>
        <v/>
      </c>
      <c r="K378" s="31">
        <f>IF(I378=0,0,H378/I378)</f>
        <v>0</v>
      </c>
      <c r="L378" s="30">
        <v>0</v>
      </c>
      <c r="M378" s="31">
        <f>IF(ISERROR(+K378-L378),"",+K378-L378)</f>
        <v>0</v>
      </c>
      <c r="N378" s="34"/>
      <c r="O378" s="35"/>
      <c r="P378" s="35"/>
      <c r="Q378" s="35"/>
      <c r="R378" s="35"/>
      <c r="S378" s="35"/>
      <c r="T378" s="35"/>
      <c r="U378" s="35"/>
      <c r="V378" s="35"/>
      <c r="W378" s="35"/>
      <c r="X378" s="35"/>
      <c r="Y378" s="35"/>
      <c r="Z378" s="35"/>
    </row>
    <row r="379" spans="2:26" x14ac:dyDescent="0.2">
      <c r="B379" s="27">
        <v>1995</v>
      </c>
      <c r="C379" s="28" t="s">
        <v>80</v>
      </c>
      <c r="D379" s="29">
        <v>-21500841.889999993</v>
      </c>
      <c r="E379" s="30">
        <v>-25710.850000000002</v>
      </c>
      <c r="F379" s="31">
        <f>D379-E379</f>
        <v>-21475131.039999992</v>
      </c>
      <c r="G379" s="30">
        <v>-900000</v>
      </c>
      <c r="H379" s="31">
        <f>F379+0.5*G379</f>
        <v>-21925131.039999992</v>
      </c>
      <c r="I379" s="32">
        <f>+O379</f>
        <v>0</v>
      </c>
      <c r="J379" s="33" t="str">
        <f>IF(I379=0,"",1/I379)</f>
        <v/>
      </c>
      <c r="K379" s="31">
        <f>IF(I379=0,0,H379/I379)</f>
        <v>0</v>
      </c>
      <c r="L379" s="30">
        <v>-500780.79394180531</v>
      </c>
      <c r="M379" s="31">
        <f>IF(ISERROR(+K379-L379),"",+K379-L379)</f>
        <v>500780.79394180531</v>
      </c>
      <c r="N379" s="34"/>
      <c r="O379" s="36"/>
      <c r="P379" s="35"/>
      <c r="Q379" s="35"/>
      <c r="R379" s="35"/>
      <c r="S379" s="35"/>
      <c r="T379" s="35"/>
      <c r="U379" s="35"/>
      <c r="V379" s="35"/>
      <c r="W379" s="35"/>
      <c r="X379" s="35"/>
      <c r="Y379" s="35"/>
      <c r="Z379" s="35"/>
    </row>
    <row r="380" spans="2:26" x14ac:dyDescent="0.2">
      <c r="B380" s="37">
        <v>2440</v>
      </c>
      <c r="C380" s="38" t="s">
        <v>81</v>
      </c>
      <c r="D380" s="29">
        <v>0</v>
      </c>
      <c r="E380" s="30">
        <v>0</v>
      </c>
      <c r="F380" s="31">
        <f>D380-E380</f>
        <v>0</v>
      </c>
      <c r="G380" s="30">
        <v>0</v>
      </c>
      <c r="H380" s="31">
        <f>F380+0.5*G380</f>
        <v>0</v>
      </c>
      <c r="I380" s="32">
        <f t="shared" si="32"/>
        <v>0</v>
      </c>
      <c r="J380" s="33" t="str">
        <f>IF(I380=0,"",1/I380)</f>
        <v/>
      </c>
      <c r="K380" s="31">
        <f>IF(I380=0,0,H380/I380)</f>
        <v>0</v>
      </c>
      <c r="L380" s="30">
        <v>0</v>
      </c>
      <c r="M380" s="31">
        <f>IF(ISERROR(+K380-L380),"",+K380-L380)</f>
        <v>0</v>
      </c>
      <c r="N380" s="34"/>
      <c r="O380" s="35"/>
      <c r="P380" s="35"/>
      <c r="Q380" s="35"/>
      <c r="R380" s="35"/>
      <c r="S380" s="35"/>
      <c r="T380" s="35"/>
      <c r="U380" s="35"/>
      <c r="V380" s="35"/>
      <c r="W380" s="35"/>
      <c r="X380" s="35"/>
      <c r="Y380" s="35"/>
      <c r="Z380" s="35"/>
    </row>
    <row r="381" spans="2:26" x14ac:dyDescent="0.2">
      <c r="B381" s="37">
        <v>2005</v>
      </c>
      <c r="C381" s="38" t="s">
        <v>82</v>
      </c>
      <c r="D381" s="29">
        <v>0</v>
      </c>
      <c r="E381" s="30">
        <v>0</v>
      </c>
      <c r="F381" s="31">
        <f t="shared" si="33"/>
        <v>0</v>
      </c>
      <c r="G381" s="30">
        <v>0</v>
      </c>
      <c r="H381" s="31">
        <f t="shared" si="34"/>
        <v>0</v>
      </c>
      <c r="I381" s="32"/>
      <c r="J381" s="33" t="str">
        <f t="shared" si="35"/>
        <v/>
      </c>
      <c r="K381" s="31">
        <f t="shared" si="37"/>
        <v>0</v>
      </c>
      <c r="L381" s="30">
        <v>0</v>
      </c>
      <c r="M381" s="31">
        <f>IF(ISERROR(+K381-L381), "", +K381-L381)</f>
        <v>0</v>
      </c>
      <c r="O381" s="35"/>
      <c r="P381" s="35"/>
      <c r="Q381" s="35"/>
      <c r="R381" s="35"/>
      <c r="S381" s="35"/>
      <c r="T381" s="35"/>
      <c r="U381" s="35"/>
      <c r="V381" s="35"/>
      <c r="W381" s="35"/>
      <c r="X381" s="35"/>
      <c r="Y381" s="35"/>
      <c r="Z381" s="35"/>
    </row>
    <row r="382" spans="2:26" x14ac:dyDescent="0.2">
      <c r="B382" s="37" t="s">
        <v>84</v>
      </c>
      <c r="C382" s="38"/>
      <c r="D382" s="41"/>
      <c r="E382" s="30"/>
      <c r="F382" s="31">
        <f t="shared" si="33"/>
        <v>0</v>
      </c>
      <c r="G382" s="30"/>
      <c r="H382" s="31">
        <f t="shared" si="34"/>
        <v>0</v>
      </c>
      <c r="I382" s="32"/>
      <c r="J382" s="33" t="str">
        <f t="shared" si="35"/>
        <v/>
      </c>
      <c r="K382" s="31">
        <f t="shared" si="37"/>
        <v>0</v>
      </c>
      <c r="L382" s="30"/>
      <c r="M382" s="31">
        <f>IF(ISERROR(+K382-L382), "", +K382-L382)</f>
        <v>0</v>
      </c>
      <c r="O382" s="35"/>
      <c r="P382" s="35"/>
      <c r="Q382" s="35"/>
      <c r="R382" s="35"/>
      <c r="S382" s="35"/>
      <c r="T382" s="35"/>
      <c r="U382" s="35"/>
      <c r="V382" s="35"/>
      <c r="W382" s="35"/>
      <c r="X382" s="35"/>
      <c r="Y382" s="35"/>
      <c r="Z382" s="35"/>
    </row>
    <row r="383" spans="2:26" x14ac:dyDescent="0.2">
      <c r="B383" s="37" t="s">
        <v>84</v>
      </c>
      <c r="C383" s="38"/>
      <c r="D383" s="41"/>
      <c r="E383" s="30"/>
      <c r="F383" s="31">
        <f t="shared" si="33"/>
        <v>0</v>
      </c>
      <c r="G383" s="30"/>
      <c r="H383" s="31">
        <f t="shared" si="34"/>
        <v>0</v>
      </c>
      <c r="I383" s="32"/>
      <c r="J383" s="33" t="str">
        <f t="shared" si="35"/>
        <v/>
      </c>
      <c r="K383" s="31">
        <f t="shared" si="37"/>
        <v>0</v>
      </c>
      <c r="L383" s="30"/>
      <c r="M383" s="31">
        <f>IF(ISERROR(+K383-L383), "", +K383-L383)</f>
        <v>0</v>
      </c>
      <c r="O383" s="35"/>
      <c r="P383" s="35"/>
      <c r="Q383" s="35"/>
      <c r="R383" s="35"/>
      <c r="S383" s="35"/>
      <c r="T383" s="35"/>
      <c r="U383" s="35"/>
      <c r="V383" s="35"/>
      <c r="W383" s="35"/>
      <c r="X383" s="35"/>
      <c r="Y383" s="35"/>
      <c r="Z383" s="35"/>
    </row>
    <row r="384" spans="2:26" ht="12.75" thickBot="1" x14ac:dyDescent="0.25">
      <c r="B384" s="37" t="s">
        <v>84</v>
      </c>
      <c r="C384" s="38"/>
      <c r="D384" s="44"/>
      <c r="E384" s="45"/>
      <c r="F384" s="46">
        <v>0</v>
      </c>
      <c r="G384" s="45"/>
      <c r="H384" s="46">
        <v>0</v>
      </c>
      <c r="I384" s="47"/>
      <c r="J384" s="48"/>
      <c r="K384" s="46">
        <v>0</v>
      </c>
      <c r="L384" s="45"/>
      <c r="M384" s="46">
        <v>0</v>
      </c>
      <c r="O384" s="35"/>
      <c r="P384" s="35"/>
      <c r="Q384" s="35"/>
      <c r="R384" s="35"/>
      <c r="S384" s="35"/>
      <c r="T384" s="35"/>
      <c r="U384" s="35"/>
      <c r="V384" s="35"/>
      <c r="W384" s="35"/>
      <c r="X384" s="35"/>
      <c r="Y384" s="35"/>
      <c r="Z384" s="35"/>
    </row>
    <row r="385" spans="2:26" ht="12.75" thickTop="1" x14ac:dyDescent="0.2">
      <c r="B385" s="49"/>
      <c r="C385" s="50" t="s">
        <v>83</v>
      </c>
      <c r="D385" s="51">
        <f>SUM(D330:D384)</f>
        <v>201984717.69000006</v>
      </c>
      <c r="E385" s="52">
        <f>SUM(E330:E384)</f>
        <v>-25710.850000000002</v>
      </c>
      <c r="F385" s="52">
        <f>SUM(F330:F384)</f>
        <v>202010428.54000005</v>
      </c>
      <c r="G385" s="52">
        <f>SUM(G330:G384)</f>
        <v>13442747.399999999</v>
      </c>
      <c r="H385" s="52">
        <f>SUM(H330:H384)</f>
        <v>208731802.24000004</v>
      </c>
      <c r="I385" s="53"/>
      <c r="J385" s="54"/>
      <c r="K385" s="52">
        <f>SUM(K330:K384)</f>
        <v>9046315.9063203186</v>
      </c>
      <c r="L385" s="52">
        <f>SUM(L330:L384)</f>
        <v>6139690.8492118455</v>
      </c>
      <c r="M385" s="52">
        <f>SUM(M330:M384)</f>
        <v>2906625.0571084712</v>
      </c>
      <c r="N385" s="55"/>
      <c r="O385" s="35"/>
      <c r="P385" s="35"/>
      <c r="Q385" s="35"/>
      <c r="R385" s="35"/>
      <c r="S385" s="35"/>
      <c r="T385" s="35"/>
      <c r="U385" s="35"/>
      <c r="V385" s="35"/>
      <c r="W385" s="35"/>
      <c r="X385" s="35"/>
      <c r="Y385" s="35"/>
      <c r="Z385" s="35"/>
    </row>
    <row r="386" spans="2:26" x14ac:dyDescent="0.2">
      <c r="C386" s="56"/>
      <c r="D386" s="57"/>
      <c r="E386" s="57"/>
      <c r="G386" s="57"/>
      <c r="L386" s="57"/>
      <c r="M386" s="58"/>
      <c r="O386" s="35"/>
      <c r="P386" s="35"/>
      <c r="Q386" s="35"/>
      <c r="R386" s="35"/>
      <c r="S386" s="35"/>
      <c r="T386" s="35"/>
      <c r="U386" s="35"/>
      <c r="V386" s="35"/>
      <c r="W386" s="35"/>
      <c r="X386" s="35"/>
      <c r="Y386" s="35"/>
      <c r="Z386" s="35"/>
    </row>
  </sheetData>
  <mergeCells count="20">
    <mergeCell ref="L12:L13"/>
    <mergeCell ref="B75:B76"/>
    <mergeCell ref="C75:C76"/>
    <mergeCell ref="L75:L76"/>
    <mergeCell ref="B8:M8"/>
    <mergeCell ref="B265:B266"/>
    <mergeCell ref="C265:C266"/>
    <mergeCell ref="L265:L266"/>
    <mergeCell ref="B328:B329"/>
    <mergeCell ref="C328:C329"/>
    <mergeCell ref="L328:L329"/>
    <mergeCell ref="B139:B140"/>
    <mergeCell ref="C139:C140"/>
    <mergeCell ref="L139:L140"/>
    <mergeCell ref="B203:B204"/>
    <mergeCell ref="C203:C204"/>
    <mergeCell ref="L203:L204"/>
    <mergeCell ref="B9:M9"/>
    <mergeCell ref="B12:B13"/>
    <mergeCell ref="C12:C13"/>
  </mergeCells>
  <dataValidations count="1">
    <dataValidation allowBlank="1" showInputMessage="1" showErrorMessage="1" promptTitle="Date Format" prompt="E.g:  &quot;August 1, 2011&quot;" sqref="WVS982950 JG7:JG8 TC7:TC8 ACY7:ACY8 AMU7:AMU8 AWQ7:AWQ8 BGM7:BGM8 BQI7:BQI8 CAE7:CAE8 CKA7:CKA8 CTW7:CTW8 DDS7:DDS8 DNO7:DNO8 DXK7:DXK8 EHG7:EHG8 ERC7:ERC8 FAY7:FAY8 FKU7:FKU8 FUQ7:FUQ8 GEM7:GEM8 GOI7:GOI8 GYE7:GYE8 HIA7:HIA8 HRW7:HRW8 IBS7:IBS8 ILO7:ILO8 IVK7:IVK8 JFG7:JFG8 JPC7:JPC8 JYY7:JYY8 KIU7:KIU8 KSQ7:KSQ8 LCM7:LCM8 LMI7:LMI8 LWE7:LWE8 MGA7:MGA8 MPW7:MPW8 MZS7:MZS8 NJO7:NJO8 NTK7:NTK8 ODG7:ODG8 ONC7:ONC8 OWY7:OWY8 PGU7:PGU8 PQQ7:PQQ8 QAM7:QAM8 QKI7:QKI8 QUE7:QUE8 REA7:REA8 RNW7:RNW8 RXS7:RXS8 SHO7:SHO8 SRK7:SRK8 TBG7:TBG8 TLC7:TLC8 TUY7:TUY8 UEU7:UEU8 UOQ7:UOQ8 UYM7:UYM8 VII7:VII8 VSE7:VSE8 WCA7:WCA8 WLW7:WLW8 WVS7:WVS8 K65396 JG65446 TC65446 ACY65446 AMU65446 AWQ65446 BGM65446 BQI65446 CAE65446 CKA65446 CTW65446 DDS65446 DNO65446 DXK65446 EHG65446 ERC65446 FAY65446 FKU65446 FUQ65446 GEM65446 GOI65446 GYE65446 HIA65446 HRW65446 IBS65446 ILO65446 IVK65446 JFG65446 JPC65446 JYY65446 KIU65446 KSQ65446 LCM65446 LMI65446 LWE65446 MGA65446 MPW65446 MZS65446 NJO65446 NTK65446 ODG65446 ONC65446 OWY65446 PGU65446 PQQ65446 QAM65446 QKI65446 QUE65446 REA65446 RNW65446 RXS65446 SHO65446 SRK65446 TBG65446 TLC65446 TUY65446 UEU65446 UOQ65446 UYM65446 VII65446 VSE65446 WCA65446 WLW65446 WVS65446 K130932 JG130982 TC130982 ACY130982 AMU130982 AWQ130982 BGM130982 BQI130982 CAE130982 CKA130982 CTW130982 DDS130982 DNO130982 DXK130982 EHG130982 ERC130982 FAY130982 FKU130982 FUQ130982 GEM130982 GOI130982 GYE130982 HIA130982 HRW130982 IBS130982 ILO130982 IVK130982 JFG130982 JPC130982 JYY130982 KIU130982 KSQ130982 LCM130982 LMI130982 LWE130982 MGA130982 MPW130982 MZS130982 NJO130982 NTK130982 ODG130982 ONC130982 OWY130982 PGU130982 PQQ130982 QAM130982 QKI130982 QUE130982 REA130982 RNW130982 RXS130982 SHO130982 SRK130982 TBG130982 TLC130982 TUY130982 UEU130982 UOQ130982 UYM130982 VII130982 VSE130982 WCA130982 WLW130982 WVS130982 K196468 JG196518 TC196518 ACY196518 AMU196518 AWQ196518 BGM196518 BQI196518 CAE196518 CKA196518 CTW196518 DDS196518 DNO196518 DXK196518 EHG196518 ERC196518 FAY196518 FKU196518 FUQ196518 GEM196518 GOI196518 GYE196518 HIA196518 HRW196518 IBS196518 ILO196518 IVK196518 JFG196518 JPC196518 JYY196518 KIU196518 KSQ196518 LCM196518 LMI196518 LWE196518 MGA196518 MPW196518 MZS196518 NJO196518 NTK196518 ODG196518 ONC196518 OWY196518 PGU196518 PQQ196518 QAM196518 QKI196518 QUE196518 REA196518 RNW196518 RXS196518 SHO196518 SRK196518 TBG196518 TLC196518 TUY196518 UEU196518 UOQ196518 UYM196518 VII196518 VSE196518 WCA196518 WLW196518 WVS196518 K262004 JG262054 TC262054 ACY262054 AMU262054 AWQ262054 BGM262054 BQI262054 CAE262054 CKA262054 CTW262054 DDS262054 DNO262054 DXK262054 EHG262054 ERC262054 FAY262054 FKU262054 FUQ262054 GEM262054 GOI262054 GYE262054 HIA262054 HRW262054 IBS262054 ILO262054 IVK262054 JFG262054 JPC262054 JYY262054 KIU262054 KSQ262054 LCM262054 LMI262054 LWE262054 MGA262054 MPW262054 MZS262054 NJO262054 NTK262054 ODG262054 ONC262054 OWY262054 PGU262054 PQQ262054 QAM262054 QKI262054 QUE262054 REA262054 RNW262054 RXS262054 SHO262054 SRK262054 TBG262054 TLC262054 TUY262054 UEU262054 UOQ262054 UYM262054 VII262054 VSE262054 WCA262054 WLW262054 WVS262054 K327540 JG327590 TC327590 ACY327590 AMU327590 AWQ327590 BGM327590 BQI327590 CAE327590 CKA327590 CTW327590 DDS327590 DNO327590 DXK327590 EHG327590 ERC327590 FAY327590 FKU327590 FUQ327590 GEM327590 GOI327590 GYE327590 HIA327590 HRW327590 IBS327590 ILO327590 IVK327590 JFG327590 JPC327590 JYY327590 KIU327590 KSQ327590 LCM327590 LMI327590 LWE327590 MGA327590 MPW327590 MZS327590 NJO327590 NTK327590 ODG327590 ONC327590 OWY327590 PGU327590 PQQ327590 QAM327590 QKI327590 QUE327590 REA327590 RNW327590 RXS327590 SHO327590 SRK327590 TBG327590 TLC327590 TUY327590 UEU327590 UOQ327590 UYM327590 VII327590 VSE327590 WCA327590 WLW327590 WVS327590 K393076 JG393126 TC393126 ACY393126 AMU393126 AWQ393126 BGM393126 BQI393126 CAE393126 CKA393126 CTW393126 DDS393126 DNO393126 DXK393126 EHG393126 ERC393126 FAY393126 FKU393126 FUQ393126 GEM393126 GOI393126 GYE393126 HIA393126 HRW393126 IBS393126 ILO393126 IVK393126 JFG393126 JPC393126 JYY393126 KIU393126 KSQ393126 LCM393126 LMI393126 LWE393126 MGA393126 MPW393126 MZS393126 NJO393126 NTK393126 ODG393126 ONC393126 OWY393126 PGU393126 PQQ393126 QAM393126 QKI393126 QUE393126 REA393126 RNW393126 RXS393126 SHO393126 SRK393126 TBG393126 TLC393126 TUY393126 UEU393126 UOQ393126 UYM393126 VII393126 VSE393126 WCA393126 WLW393126 WVS393126 K458612 JG458662 TC458662 ACY458662 AMU458662 AWQ458662 BGM458662 BQI458662 CAE458662 CKA458662 CTW458662 DDS458662 DNO458662 DXK458662 EHG458662 ERC458662 FAY458662 FKU458662 FUQ458662 GEM458662 GOI458662 GYE458662 HIA458662 HRW458662 IBS458662 ILO458662 IVK458662 JFG458662 JPC458662 JYY458662 KIU458662 KSQ458662 LCM458662 LMI458662 LWE458662 MGA458662 MPW458662 MZS458662 NJO458662 NTK458662 ODG458662 ONC458662 OWY458662 PGU458662 PQQ458662 QAM458662 QKI458662 QUE458662 REA458662 RNW458662 RXS458662 SHO458662 SRK458662 TBG458662 TLC458662 TUY458662 UEU458662 UOQ458662 UYM458662 VII458662 VSE458662 WCA458662 WLW458662 WVS458662 K524148 JG524198 TC524198 ACY524198 AMU524198 AWQ524198 BGM524198 BQI524198 CAE524198 CKA524198 CTW524198 DDS524198 DNO524198 DXK524198 EHG524198 ERC524198 FAY524198 FKU524198 FUQ524198 GEM524198 GOI524198 GYE524198 HIA524198 HRW524198 IBS524198 ILO524198 IVK524198 JFG524198 JPC524198 JYY524198 KIU524198 KSQ524198 LCM524198 LMI524198 LWE524198 MGA524198 MPW524198 MZS524198 NJO524198 NTK524198 ODG524198 ONC524198 OWY524198 PGU524198 PQQ524198 QAM524198 QKI524198 QUE524198 REA524198 RNW524198 RXS524198 SHO524198 SRK524198 TBG524198 TLC524198 TUY524198 UEU524198 UOQ524198 UYM524198 VII524198 VSE524198 WCA524198 WLW524198 WVS524198 K589684 JG589734 TC589734 ACY589734 AMU589734 AWQ589734 BGM589734 BQI589734 CAE589734 CKA589734 CTW589734 DDS589734 DNO589734 DXK589734 EHG589734 ERC589734 FAY589734 FKU589734 FUQ589734 GEM589734 GOI589734 GYE589734 HIA589734 HRW589734 IBS589734 ILO589734 IVK589734 JFG589734 JPC589734 JYY589734 KIU589734 KSQ589734 LCM589734 LMI589734 LWE589734 MGA589734 MPW589734 MZS589734 NJO589734 NTK589734 ODG589734 ONC589734 OWY589734 PGU589734 PQQ589734 QAM589734 QKI589734 QUE589734 REA589734 RNW589734 RXS589734 SHO589734 SRK589734 TBG589734 TLC589734 TUY589734 UEU589734 UOQ589734 UYM589734 VII589734 VSE589734 WCA589734 WLW589734 WVS589734 K655220 JG655270 TC655270 ACY655270 AMU655270 AWQ655270 BGM655270 BQI655270 CAE655270 CKA655270 CTW655270 DDS655270 DNO655270 DXK655270 EHG655270 ERC655270 FAY655270 FKU655270 FUQ655270 GEM655270 GOI655270 GYE655270 HIA655270 HRW655270 IBS655270 ILO655270 IVK655270 JFG655270 JPC655270 JYY655270 KIU655270 KSQ655270 LCM655270 LMI655270 LWE655270 MGA655270 MPW655270 MZS655270 NJO655270 NTK655270 ODG655270 ONC655270 OWY655270 PGU655270 PQQ655270 QAM655270 QKI655270 QUE655270 REA655270 RNW655270 RXS655270 SHO655270 SRK655270 TBG655270 TLC655270 TUY655270 UEU655270 UOQ655270 UYM655270 VII655270 VSE655270 WCA655270 WLW655270 WVS655270 K720756 JG720806 TC720806 ACY720806 AMU720806 AWQ720806 BGM720806 BQI720806 CAE720806 CKA720806 CTW720806 DDS720806 DNO720806 DXK720806 EHG720806 ERC720806 FAY720806 FKU720806 FUQ720806 GEM720806 GOI720806 GYE720806 HIA720806 HRW720806 IBS720806 ILO720806 IVK720806 JFG720806 JPC720806 JYY720806 KIU720806 KSQ720806 LCM720806 LMI720806 LWE720806 MGA720806 MPW720806 MZS720806 NJO720806 NTK720806 ODG720806 ONC720806 OWY720806 PGU720806 PQQ720806 QAM720806 QKI720806 QUE720806 REA720806 RNW720806 RXS720806 SHO720806 SRK720806 TBG720806 TLC720806 TUY720806 UEU720806 UOQ720806 UYM720806 VII720806 VSE720806 WCA720806 WLW720806 WVS720806 K786292 JG786342 TC786342 ACY786342 AMU786342 AWQ786342 BGM786342 BQI786342 CAE786342 CKA786342 CTW786342 DDS786342 DNO786342 DXK786342 EHG786342 ERC786342 FAY786342 FKU786342 FUQ786342 GEM786342 GOI786342 GYE786342 HIA786342 HRW786342 IBS786342 ILO786342 IVK786342 JFG786342 JPC786342 JYY786342 KIU786342 KSQ786342 LCM786342 LMI786342 LWE786342 MGA786342 MPW786342 MZS786342 NJO786342 NTK786342 ODG786342 ONC786342 OWY786342 PGU786342 PQQ786342 QAM786342 QKI786342 QUE786342 REA786342 RNW786342 RXS786342 SHO786342 SRK786342 TBG786342 TLC786342 TUY786342 UEU786342 UOQ786342 UYM786342 VII786342 VSE786342 WCA786342 WLW786342 WVS786342 K851828 JG851878 TC851878 ACY851878 AMU851878 AWQ851878 BGM851878 BQI851878 CAE851878 CKA851878 CTW851878 DDS851878 DNO851878 DXK851878 EHG851878 ERC851878 FAY851878 FKU851878 FUQ851878 GEM851878 GOI851878 GYE851878 HIA851878 HRW851878 IBS851878 ILO851878 IVK851878 JFG851878 JPC851878 JYY851878 KIU851878 KSQ851878 LCM851878 LMI851878 LWE851878 MGA851878 MPW851878 MZS851878 NJO851878 NTK851878 ODG851878 ONC851878 OWY851878 PGU851878 PQQ851878 QAM851878 QKI851878 QUE851878 REA851878 RNW851878 RXS851878 SHO851878 SRK851878 TBG851878 TLC851878 TUY851878 UEU851878 UOQ851878 UYM851878 VII851878 VSE851878 WCA851878 WLW851878 WVS851878 K917364 JG917414 TC917414 ACY917414 AMU917414 AWQ917414 BGM917414 BQI917414 CAE917414 CKA917414 CTW917414 DDS917414 DNO917414 DXK917414 EHG917414 ERC917414 FAY917414 FKU917414 FUQ917414 GEM917414 GOI917414 GYE917414 HIA917414 HRW917414 IBS917414 ILO917414 IVK917414 JFG917414 JPC917414 JYY917414 KIU917414 KSQ917414 LCM917414 LMI917414 LWE917414 MGA917414 MPW917414 MZS917414 NJO917414 NTK917414 ODG917414 ONC917414 OWY917414 PGU917414 PQQ917414 QAM917414 QKI917414 QUE917414 REA917414 RNW917414 RXS917414 SHO917414 SRK917414 TBG917414 TLC917414 TUY917414 UEU917414 UOQ917414 UYM917414 VII917414 VSE917414 WCA917414 WLW917414 WVS917414 K982900 JG982950 TC982950 ACY982950 AMU982950 AWQ982950 BGM982950 BQI982950 CAE982950 CKA982950 CTW982950 DDS982950 DNO982950 DXK982950 EHG982950 ERC982950 FAY982950 FKU982950 FUQ982950 GEM982950 GOI982950 GYE982950 HIA982950 HRW982950 IBS982950 ILO982950 IVK982950 JFG982950 JPC982950 JYY982950 KIU982950 KSQ982950 LCM982950 LMI982950 LWE982950 MGA982950 MPW982950 MZS982950 NJO982950 NTK982950 ODG982950 ONC982950 OWY982950 PGU982950 PQQ982950 QAM982950 QKI982950 QUE982950 REA982950 RNW982950 RXS982950 SHO982950 SRK982950 TBG982950 TLC982950 TUY982950 UEU982950 UOQ982950 UYM982950 VII982950 VSE982950 WCA982950 WLW982950 K7" xr:uid="{1A8290AA-D19A-420F-99C6-DB0A6A5FF322}"/>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2.2.2 Dep Exp (2-C)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Beharriell, Greg</dc:creator>
  <cp:lastModifiedBy>Beharriell, Greg</cp:lastModifiedBy>
  <dcterms:created xsi:type="dcterms:W3CDTF">2021-06-23T01:58:06Z</dcterms:created>
  <dcterms:modified xsi:type="dcterms:W3CDTF">2021-06-23T18:51:39Z</dcterms:modified>
</cp:coreProperties>
</file>