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8" windowWidth="22290" windowHeight="9473"/>
  </bookViews>
  <sheets>
    <sheet name="Sheet1" sheetId="1" r:id="rId1"/>
    <sheet name="Sheet2" sheetId="2" r:id="rId2"/>
    <sheet name="Sheet3" sheetId="3" r:id="rId3"/>
  </sheets>
  <calcPr calcId="145621"/>
  <fileRecoveryPr repairLoad="1"/>
</workbook>
</file>

<file path=xl/calcChain.xml><?xml version="1.0" encoding="utf-8"?>
<calcChain xmlns="http://schemas.openxmlformats.org/spreadsheetml/2006/main">
  <c r="F20" i="1" l="1"/>
  <c r="F18" i="1"/>
  <c r="F11" i="1"/>
  <c r="E11" i="1"/>
  <c r="E18" i="1"/>
  <c r="D20" i="1"/>
  <c r="C20" i="1"/>
  <c r="D18" i="1"/>
  <c r="C18" i="1"/>
  <c r="B20" i="1"/>
  <c r="B18" i="1"/>
  <c r="E19" i="1"/>
  <c r="E17" i="1"/>
  <c r="E16" i="1"/>
  <c r="E15" i="1"/>
  <c r="E14" i="1"/>
  <c r="E13" i="1"/>
  <c r="E12" i="1"/>
  <c r="E10" i="1"/>
  <c r="E9" i="1"/>
  <c r="E8" i="1"/>
  <c r="E7" i="1"/>
  <c r="E6" i="1"/>
  <c r="D11" i="1"/>
  <c r="C11" i="1"/>
  <c r="B11" i="1"/>
  <c r="E20" i="1" l="1"/>
</calcChain>
</file>

<file path=xl/sharedStrings.xml><?xml version="1.0" encoding="utf-8"?>
<sst xmlns="http://schemas.openxmlformats.org/spreadsheetml/2006/main" count="21" uniqueCount="20">
  <si>
    <t>Evolution of Business Cases</t>
  </si>
  <si>
    <t>Increase</t>
  </si>
  <si>
    <t>Category</t>
  </si>
  <si>
    <t>OPG Project Management</t>
  </si>
  <si>
    <t>OPG Engineering (incl. Design)</t>
  </si>
  <si>
    <t>OPG Procured Materials</t>
  </si>
  <si>
    <t>OPG TRF</t>
  </si>
  <si>
    <t>OPG Other</t>
  </si>
  <si>
    <t>Subtotal</t>
  </si>
  <si>
    <t>Design Contracts</t>
  </si>
  <si>
    <t>Construction Contracts</t>
  </si>
  <si>
    <t>EPC Contracts</t>
  </si>
  <si>
    <t>Consultants</t>
  </si>
  <si>
    <t>Other Contracts/Costs</t>
  </si>
  <si>
    <t>Interest</t>
  </si>
  <si>
    <t>Total</t>
  </si>
  <si>
    <t>Contingency/Mgmt. Reserve</t>
  </si>
  <si>
    <t>Percent</t>
  </si>
  <si>
    <t>($ millions)</t>
  </si>
  <si>
    <t>Source: Ex. D2-2-10, Attach 2p (p. 17) and Attach 2q (p.16)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</si>
</sst>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%"/>
    <numFmt numFmtId="166" formatCode="#,##0.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2" borderId="1" xfId="0" applyNumberFormat="1" applyFill="1" applyBorder="1"/>
    <xf numFmtId="0" fontId="2" fillId="0" borderId="0" xfId="0" applyFont="1" applyAlignment="1">
      <alignment horizontal="center"/>
    </xf>
    <xf numFmtId="0" fontId="0" fillId="0" borderId="0" xfId="0" applyAlignment="1"/>
    <xf numFmtId="165" fontId="0" fillId="0" borderId="2" xfId="0" applyNumberFormat="1" applyBorder="1"/>
    <xf numFmtId="165" fontId="0" fillId="0" borderId="3" xfId="0" applyNumberFormat="1" applyBorder="1"/>
    <xf numFmtId="165" fontId="0" fillId="0" borderId="4" xfId="0" applyNumberFormat="1" applyBorder="1"/>
    <xf numFmtId="166" fontId="0" fillId="0" borderId="1" xfId="0" applyNumberFormat="1" applyBorder="1"/>
    <xf numFmtId="166" fontId="0" fillId="3" borderId="1" xfId="0" applyNumberFormat="1" applyFill="1" applyBorder="1"/>
    <xf numFmtId="166" fontId="0" fillId="2" borderId="1" xfId="0" applyNumberFormat="1" applyFill="1" applyBorder="1"/>
    <xf numFmtId="0" fontId="4" fillId="0" borderId="0" xfId="0" applyFont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abSelected="1" workbookViewId="0">
      <selection activeCell="N7" sqref="N7"/>
    </sheetView>
  </sheetViews>
  <sheetFormatPr defaultRowHeight="14.25" x14ac:dyDescent="0.45"/>
  <cols>
    <col min="1" max="1" width="27.19921875" customWidth="1"/>
  </cols>
  <sheetData>
    <row r="2" spans="1:6" ht="18" x14ac:dyDescent="0.55000000000000004">
      <c r="A2" s="7" t="s">
        <v>0</v>
      </c>
      <c r="B2" s="7"/>
      <c r="C2" s="7"/>
      <c r="D2" s="7"/>
      <c r="E2" s="7"/>
      <c r="F2" s="8"/>
    </row>
    <row r="3" spans="1:6" x14ac:dyDescent="0.45">
      <c r="A3" s="17" t="s">
        <v>18</v>
      </c>
      <c r="B3" s="17"/>
      <c r="C3" s="17"/>
      <c r="D3" s="17"/>
      <c r="E3" s="17"/>
      <c r="F3" s="17"/>
    </row>
    <row r="4" spans="1:6" x14ac:dyDescent="0.45">
      <c r="A4" s="16"/>
      <c r="B4" s="16"/>
      <c r="C4" s="16"/>
      <c r="D4" s="16"/>
      <c r="E4" s="16"/>
      <c r="F4" s="16"/>
    </row>
    <row r="5" spans="1:6" x14ac:dyDescent="0.45">
      <c r="A5" s="3" t="s">
        <v>2</v>
      </c>
      <c r="B5" s="4">
        <v>41395</v>
      </c>
      <c r="C5" s="4">
        <v>42064</v>
      </c>
      <c r="D5" s="4">
        <v>43101</v>
      </c>
      <c r="E5" s="3" t="s">
        <v>1</v>
      </c>
      <c r="F5" s="3" t="s">
        <v>17</v>
      </c>
    </row>
    <row r="6" spans="1:6" x14ac:dyDescent="0.45">
      <c r="A6" s="1" t="s">
        <v>3</v>
      </c>
      <c r="B6" s="12">
        <v>1.4</v>
      </c>
      <c r="C6" s="12">
        <v>6.7</v>
      </c>
      <c r="D6" s="12">
        <v>12.4</v>
      </c>
      <c r="E6" s="13">
        <f>+D6-B6</f>
        <v>11</v>
      </c>
      <c r="F6" s="9"/>
    </row>
    <row r="7" spans="1:6" x14ac:dyDescent="0.45">
      <c r="A7" s="1" t="s">
        <v>4</v>
      </c>
      <c r="B7" s="12">
        <v>4.5999999999999996</v>
      </c>
      <c r="C7" s="12">
        <v>7.4</v>
      </c>
      <c r="D7" s="12">
        <v>16.3</v>
      </c>
      <c r="E7" s="13">
        <f t="shared" ref="E7:E20" si="0">+D7-B7</f>
        <v>11.700000000000001</v>
      </c>
      <c r="F7" s="10"/>
    </row>
    <row r="8" spans="1:6" x14ac:dyDescent="0.45">
      <c r="A8" s="1" t="s">
        <v>5</v>
      </c>
      <c r="B8" s="12">
        <v>0</v>
      </c>
      <c r="C8" s="12">
        <v>1.4</v>
      </c>
      <c r="D8" s="12">
        <v>10.3</v>
      </c>
      <c r="E8" s="13">
        <f t="shared" si="0"/>
        <v>10.3</v>
      </c>
      <c r="F8" s="10"/>
    </row>
    <row r="9" spans="1:6" x14ac:dyDescent="0.45">
      <c r="A9" s="1" t="s">
        <v>6</v>
      </c>
      <c r="B9" s="12">
        <v>0</v>
      </c>
      <c r="C9" s="12">
        <v>0</v>
      </c>
      <c r="D9" s="12">
        <v>3</v>
      </c>
      <c r="E9" s="13">
        <f t="shared" si="0"/>
        <v>3</v>
      </c>
      <c r="F9" s="10"/>
    </row>
    <row r="10" spans="1:6" x14ac:dyDescent="0.45">
      <c r="A10" s="1" t="s">
        <v>7</v>
      </c>
      <c r="B10" s="12">
        <v>2.8</v>
      </c>
      <c r="C10" s="12">
        <v>18.600000000000001</v>
      </c>
      <c r="D10" s="12">
        <v>22.6</v>
      </c>
      <c r="E10" s="13">
        <f t="shared" si="0"/>
        <v>19.8</v>
      </c>
      <c r="F10" s="11"/>
    </row>
    <row r="11" spans="1:6" x14ac:dyDescent="0.45">
      <c r="A11" s="2" t="s">
        <v>8</v>
      </c>
      <c r="B11" s="14">
        <f>SUM(B6:B10)</f>
        <v>8.8000000000000007</v>
      </c>
      <c r="C11" s="14">
        <f t="shared" ref="C11:D11" si="1">SUM(C6:C10)</f>
        <v>34.1</v>
      </c>
      <c r="D11" s="14">
        <f t="shared" si="1"/>
        <v>64.599999999999994</v>
      </c>
      <c r="E11" s="14">
        <f t="shared" si="0"/>
        <v>55.8</v>
      </c>
      <c r="F11" s="6">
        <f t="shared" ref="F11:F20" si="2">+E11/B11</f>
        <v>6.3409090909090899</v>
      </c>
    </row>
    <row r="12" spans="1:6" x14ac:dyDescent="0.45">
      <c r="A12" s="1" t="s">
        <v>9</v>
      </c>
      <c r="B12" s="12">
        <v>0</v>
      </c>
      <c r="C12" s="12">
        <v>7.1</v>
      </c>
      <c r="D12" s="12">
        <v>14.3</v>
      </c>
      <c r="E12" s="13">
        <f t="shared" si="0"/>
        <v>14.3</v>
      </c>
      <c r="F12" s="9"/>
    </row>
    <row r="13" spans="1:6" x14ac:dyDescent="0.45">
      <c r="A13" s="1" t="s">
        <v>10</v>
      </c>
      <c r="B13" s="12">
        <v>0</v>
      </c>
      <c r="C13" s="12">
        <v>40.799999999999997</v>
      </c>
      <c r="D13" s="12">
        <v>44.4</v>
      </c>
      <c r="E13" s="13">
        <f t="shared" si="0"/>
        <v>44.4</v>
      </c>
      <c r="F13" s="10"/>
    </row>
    <row r="14" spans="1:6" x14ac:dyDescent="0.45">
      <c r="A14" s="1" t="s">
        <v>11</v>
      </c>
      <c r="B14" s="12">
        <v>77.8</v>
      </c>
      <c r="C14" s="12">
        <v>244.9</v>
      </c>
      <c r="D14" s="12">
        <v>331.6</v>
      </c>
      <c r="E14" s="13">
        <f t="shared" si="0"/>
        <v>253.8</v>
      </c>
      <c r="F14" s="10"/>
    </row>
    <row r="15" spans="1:6" x14ac:dyDescent="0.45">
      <c r="A15" s="1" t="s">
        <v>12</v>
      </c>
      <c r="B15" s="12">
        <v>0</v>
      </c>
      <c r="C15" s="12">
        <v>7.0000000000000007E-2</v>
      </c>
      <c r="D15" s="12">
        <v>0.2</v>
      </c>
      <c r="E15" s="13">
        <f t="shared" si="0"/>
        <v>0.2</v>
      </c>
      <c r="F15" s="10"/>
    </row>
    <row r="16" spans="1:6" x14ac:dyDescent="0.45">
      <c r="A16" s="1" t="s">
        <v>13</v>
      </c>
      <c r="B16" s="12">
        <v>0.7</v>
      </c>
      <c r="C16" s="12">
        <v>0.08</v>
      </c>
      <c r="D16" s="12">
        <v>0.1</v>
      </c>
      <c r="E16" s="13">
        <f t="shared" si="0"/>
        <v>-0.6</v>
      </c>
      <c r="F16" s="10"/>
    </row>
    <row r="17" spans="1:6" x14ac:dyDescent="0.45">
      <c r="A17" s="1" t="s">
        <v>14</v>
      </c>
      <c r="B17" s="12">
        <v>7.5</v>
      </c>
      <c r="C17" s="12">
        <v>20.100000000000001</v>
      </c>
      <c r="D17" s="12">
        <v>43.3</v>
      </c>
      <c r="E17" s="13">
        <f t="shared" si="0"/>
        <v>35.799999999999997</v>
      </c>
      <c r="F17" s="11"/>
    </row>
    <row r="18" spans="1:6" x14ac:dyDescent="0.45">
      <c r="A18" s="2" t="s">
        <v>8</v>
      </c>
      <c r="B18" s="14">
        <f>SUM(B12:B17)</f>
        <v>86</v>
      </c>
      <c r="C18" s="14">
        <f t="shared" ref="C18:D18" si="3">SUM(C12:C17)</f>
        <v>313.05</v>
      </c>
      <c r="D18" s="14">
        <f t="shared" si="3"/>
        <v>433.90000000000003</v>
      </c>
      <c r="E18" s="14">
        <f t="shared" si="0"/>
        <v>347.90000000000003</v>
      </c>
      <c r="F18" s="6">
        <f t="shared" si="2"/>
        <v>4.0453488372093025</v>
      </c>
    </row>
    <row r="19" spans="1:6" x14ac:dyDescent="0.45">
      <c r="A19" s="1" t="s">
        <v>16</v>
      </c>
      <c r="B19" s="12">
        <v>15.19</v>
      </c>
      <c r="C19" s="12">
        <v>33.9</v>
      </c>
      <c r="D19" s="12">
        <v>11.5</v>
      </c>
      <c r="E19" s="13">
        <f t="shared" si="0"/>
        <v>-3.6899999999999995</v>
      </c>
      <c r="F19" s="5"/>
    </row>
    <row r="20" spans="1:6" x14ac:dyDescent="0.45">
      <c r="A20" s="2" t="s">
        <v>15</v>
      </c>
      <c r="B20" s="14">
        <f>+B19+B18+B11</f>
        <v>109.99</v>
      </c>
      <c r="C20" s="14">
        <f t="shared" ref="C20:D20" si="4">+C19+C18+C11</f>
        <v>381.05</v>
      </c>
      <c r="D20" s="14">
        <f t="shared" si="4"/>
        <v>510</v>
      </c>
      <c r="E20" s="14">
        <f t="shared" si="0"/>
        <v>400.01</v>
      </c>
      <c r="F20" s="6">
        <f t="shared" si="2"/>
        <v>3.6367851622874809</v>
      </c>
    </row>
    <row r="22" spans="1:6" x14ac:dyDescent="0.45">
      <c r="A22" s="15" t="s">
        <v>19</v>
      </c>
    </row>
  </sheetData>
  <mergeCells count="2">
    <mergeCell ref="A2:F2"/>
    <mergeCell ref="A3:F3"/>
  </mergeCells>
  <printOptions horizontalCentered="1"/>
  <pageMargins left="0.70866141732283472" right="0.70866141732283472" top="1.3385826771653544" bottom="0.74803149606299213" header="0.31496062992125984" footer="0.31496062992125984"/>
  <pageSetup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Jay Shepherd</cp:lastModifiedBy>
  <cp:lastPrinted>2021-08-01T21:00:06Z</cp:lastPrinted>
  <dcterms:created xsi:type="dcterms:W3CDTF">2021-08-01T20:24:00Z</dcterms:created>
  <dcterms:modified xsi:type="dcterms:W3CDTF">2021-08-01T21:03:25Z</dcterms:modified>
</cp:coreProperties>
</file>