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revisionHeaders.xml" ContentType="application/vnd.openxmlformats-officedocument.spreadsheetml.revisionHeaders+xml"/>
  <Override PartName="/xl/revisions/revisionLog7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66.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61.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73.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eams.hydroone.com/sites/ra/ra/DxTx23-27/Prefiled Evidence/Distribution System Plan Evidence/"/>
    </mc:Choice>
  </mc:AlternateContent>
  <bookViews>
    <workbookView xWindow="0" yWindow="110" windowWidth="22980" windowHeight="8210"/>
  </bookViews>
  <sheets>
    <sheet name="DSP Section 3.8, Appendix 2-AB" sheetId="1" r:id="rId1"/>
  </sheets>
  <externalReferences>
    <externalReference r:id="rId2"/>
  </externalReferences>
  <definedNames>
    <definedName name="EBNUMBER">'[1]LDC Info'!$E$16</definedName>
    <definedName name="_xlnm.Print_Area" localSheetId="0">'DSP Section 3.8, Appendix 2-AB'!$A$9:$U$38</definedName>
    <definedName name="TestYear">'[1]LDC Info'!$E$24</definedName>
    <definedName name="Z_02F0E7CE_FFDC_4BDB_BAD3_255E784F6C02_.wvu.PrintArea" localSheetId="0" hidden="1">'DSP Section 3.8, Appendix 2-AB'!$A$9:$U$38</definedName>
    <definedName name="Z_02F0E7CE_FFDC_4BDB_BAD3_255E784F6C02_.wvu.Rows" localSheetId="0" hidden="1">'DSP Section 3.8, Appendix 2-AB'!$1:$7</definedName>
    <definedName name="Z_1797CFFA_3390_4254_8FA9_2F25D66B4F1A_.wvu.PrintArea" localSheetId="0" hidden="1">'DSP Section 3.8, Appendix 2-AB'!$A$9:$U$38</definedName>
    <definedName name="Z_1797CFFA_3390_4254_8FA9_2F25D66B4F1A_.wvu.Rows" localSheetId="0" hidden="1">'DSP Section 3.8, Appendix 2-AB'!$1:$8</definedName>
    <definedName name="Z_4257F2E6_580E_4133_B7E2_C6DE3A134A50_.wvu.PrintArea" localSheetId="0" hidden="1">'DSP Section 3.8, Appendix 2-AB'!$A$9:$U$38</definedName>
    <definedName name="Z_4257F2E6_580E_4133_B7E2_C6DE3A134A50_.wvu.Rows" localSheetId="0" hidden="1">'DSP Section 3.8, Appendix 2-AB'!$1:$7</definedName>
    <definedName name="Z_449D6B9E_B785_4E84_ACAB_137323526370_.wvu.PrintArea" localSheetId="0" hidden="1">'DSP Section 3.8, Appendix 2-AB'!$A$9:$U$38</definedName>
    <definedName name="Z_449D6B9E_B785_4E84_ACAB_137323526370_.wvu.Rows" localSheetId="0" hidden="1">'DSP Section 3.8, Appendix 2-AB'!$1:$8</definedName>
    <definedName name="Z_480B44C6_D96D_41B2_9546_45D5665A84A4_.wvu.PrintArea" localSheetId="0" hidden="1">'DSP Section 3.8, Appendix 2-AB'!$A$9:$U$38</definedName>
    <definedName name="Z_5DFA4A0C_6565_4BF7_BE38_916E4F2979C3_.wvu.PrintArea" localSheetId="0" hidden="1">'DSP Section 3.8, Appendix 2-AB'!$A$9:$U$38</definedName>
    <definedName name="Z_97EC67DE_7B5C_4F08_AE9C_F362DA4C8743_.wvu.PrintArea" localSheetId="0" hidden="1">'DSP Section 3.8, Appendix 2-AB'!$A$9:$U$38</definedName>
    <definedName name="Z_A2F85699_7AC7_4AE0_980A_314B7F7FFF0C_.wvu.PrintArea" localSheetId="0" hidden="1">'DSP Section 3.8, Appendix 2-AB'!$A$9:$U$38</definedName>
    <definedName name="Z_A2F85699_7AC7_4AE0_980A_314B7F7FFF0C_.wvu.Rows" localSheetId="0" hidden="1">'DSP Section 3.8, Appendix 2-AB'!$1:$7</definedName>
    <definedName name="Z_B0801F48_B1F0_4A09_B53D_C68C03CF4CFB_.wvu.PrintArea" localSheetId="0" hidden="1">'DSP Section 3.8, Appendix 2-AB'!$A$9:$U$38</definedName>
    <definedName name="Z_B0801F48_B1F0_4A09_B53D_C68C03CF4CFB_.wvu.Rows" localSheetId="0" hidden="1">'DSP Section 3.8, Appendix 2-AB'!$1:$7</definedName>
    <definedName name="Z_C2C7AE44_4D05_453E_A9DB_02508BC58160_.wvu.PrintArea" localSheetId="0" hidden="1">'DSP Section 3.8, Appendix 2-AB'!$A$9:$U$38</definedName>
    <definedName name="Z_C2C7AE44_4D05_453E_A9DB_02508BC58160_.wvu.Rows" localSheetId="0" hidden="1">'DSP Section 3.8, Appendix 2-AB'!$1:$7</definedName>
    <definedName name="Z_D990D9AB_2775_410A_A170_C9452E744837_.wvu.PrintArea" localSheetId="0" hidden="1">'DSP Section 3.8, Appendix 2-AB'!$A$9:$U$38</definedName>
    <definedName name="Z_D990D9AB_2775_410A_A170_C9452E744837_.wvu.Rows" localSheetId="0" hidden="1">'DSP Section 3.8, Appendix 2-AB'!$1:$7</definedName>
    <definedName name="Z_E6B0D449_FF5E_4FC1_9478_4FC1BA44D6FB_.wvu.PrintArea" localSheetId="0" hidden="1">'DSP Section 3.8, Appendix 2-AB'!$A$9:$U$38</definedName>
    <definedName name="Z_E74A0FF3_6984_4DFF_9770_98C2C7CCF6D5_.wvu.PrintArea" localSheetId="0" hidden="1">'DSP Section 3.8, Appendix 2-AB'!$A$9:$W$38</definedName>
    <definedName name="Z_ED9294FF_4279_408F_AEAD_106654C19584_.wvu.PrintArea" localSheetId="0" hidden="1">'DSP Section 3.8, Appendix 2-AB'!$A$9:$U$38</definedName>
  </definedNames>
  <calcPr calcId="162913"/>
  <customWorkbookViews>
    <customWorkbookView name="MOLINA Carla - Personal View" guid="{E6B0D449-FF5E-4FC1-9478-4FC1BA44D6FB}" mergeInterval="0" personalView="1" maximized="1" xWindow="-11" yWindow="-11" windowWidth="1942" windowHeight="1042" activeSheetId="1"/>
    <customWorkbookView name="OREN BEN-SHLOMO - Personal View" guid="{C2C7AE44-4D05-453E-A9DB-02508BC58160}" mergeInterval="0" personalView="1" maximized="1" windowWidth="1916" windowHeight="731" activeSheetId="1"/>
    <customWorkbookView name="AKSELRUD Uri - Personal View" guid="{E74A0FF3-6984-4DFF-9770-98C2C7CCF6D5}" mergeInterval="0" personalView="1" maximized="1" windowWidth="1920" windowHeight="810" activeSheetId="1"/>
    <customWorkbookView name="GIBBONS Linda - Personal View" guid="{1797CFFA-3390-4254-8FA9-2F25D66B4F1A}" mergeInterval="0" personalView="1" maximized="1" windowWidth="1920" windowHeight="897" activeSheetId="1"/>
    <customWorkbookView name="Author - Personal View" guid="{480B44C6-D96D-41B2-9546-45D5665A84A4}" mergeInterval="0" personalView="1" maximized="1" windowWidth="1920" windowHeight="774" activeSheetId="1" showComments="commIndAndComment"/>
    <customWorkbookView name="Uri AKSELRUD - Personal View" guid="{97EC67DE-7B5C-4F08-AE9C-F362DA4C8743}" mergeInterval="0" personalView="1" maximized="1" windowWidth="1920" windowHeight="834" activeSheetId="1"/>
    <customWorkbookView name="QURESHI Muhammad - Personal View" guid="{5DFA4A0C-6565-4BF7-BE38-916E4F2979C3}" mergeInterval="0" personalView="1" maximized="1" windowWidth="1920" windowHeight="807" activeSheetId="1" showComments="commIndAndComment"/>
    <customWorkbookView name="Mark Brodie - Personal View" guid="{449D6B9E-B785-4E84-ACAB-137323526370}" mergeInterval="0" personalView="1" maximized="1" xWindow="-8" yWindow="-8" windowWidth="1936" windowHeight="1056" activeSheetId="1"/>
    <customWorkbookView name="BARRASS Rob - Personal View" guid="{4257F2E6-580E-4133-B7E2-C6DE3A134A50}" mergeInterval="0" personalView="1" xWindow="1280" windowWidth="1280" windowHeight="1400" activeSheetId="1" showComments="commIndAndComment"/>
    <customWorkbookView name="LEE Julie(Qiu Ling) - Personal View" guid="{A2F85699-7AC7-4AE0-980A-314B7F7FFF0C}" mergeInterval="0" personalView="1" maximized="1" windowWidth="1916" windowHeight="835" activeSheetId="1"/>
    <customWorkbookView name="MEDEIROS Michael - Personal View" guid="{02F0E7CE-FFDC-4BDB-BAD3-255E784F6C02}" mergeInterval="0" personalView="1" maximized="1" xWindow="-8" yWindow="-8" windowWidth="1936" windowHeight="1056" activeSheetId="1"/>
    <customWorkbookView name="ZBARCEA Alex - Personal View" guid="{B0801F48-B1F0-4A09-B53D-C68C03CF4CFB}" mergeInterval="0" personalView="1" maximized="1" xWindow="1912" yWindow="-8" windowWidth="1936" windowHeight="1056" activeSheetId="1"/>
    <customWorkbookView name="VAN TOL Mark - Personal View" guid="{D990D9AB-2775-410A-A170-C9452E744837}" mergeInterval="0" personalView="1" xWindow="1280" windowWidth="1280" windowHeight="1400" activeSheetId="1"/>
    <customWorkbookView name="BURKE Kathleen - Personal View" guid="{ED9294FF-4279-408F-AEAD-106654C19584}" mergeInterval="0" personalView="1" maximized="1" xWindow="1909" yWindow="-11" windowWidth="1942" windowHeight="1162" activeSheetId="1" showComments="commIndAndComment"/>
  </customWorkbookViews>
</workbook>
</file>

<file path=xl/calcChain.xml><?xml version="1.0" encoding="utf-8"?>
<calcChain xmlns="http://schemas.openxmlformats.org/spreadsheetml/2006/main">
  <c r="U21" i="1" l="1"/>
  <c r="T21" i="1"/>
  <c r="S21" i="1"/>
  <c r="R21" i="1"/>
  <c r="Q21" i="1"/>
  <c r="O21" i="1"/>
  <c r="B21" i="1" l="1"/>
  <c r="P22" i="1" l="1"/>
  <c r="M22" i="1"/>
  <c r="J22" i="1"/>
  <c r="G22" i="1"/>
  <c r="D22" i="1"/>
  <c r="N21" i="1"/>
  <c r="L21" i="1"/>
  <c r="K21" i="1"/>
  <c r="I21" i="1"/>
  <c r="H21" i="1"/>
  <c r="F21" i="1"/>
  <c r="E21" i="1"/>
  <c r="C21" i="1"/>
  <c r="P20" i="1"/>
  <c r="M20" i="1"/>
  <c r="J20" i="1"/>
  <c r="G20" i="1"/>
  <c r="D20" i="1"/>
  <c r="P19" i="1"/>
  <c r="M19" i="1"/>
  <c r="J19" i="1"/>
  <c r="G19" i="1"/>
  <c r="D19" i="1"/>
  <c r="P18" i="1"/>
  <c r="M18" i="1"/>
  <c r="J18" i="1"/>
  <c r="G18" i="1"/>
  <c r="D18" i="1"/>
  <c r="P17" i="1"/>
  <c r="M17" i="1"/>
  <c r="J17" i="1"/>
  <c r="G17" i="1"/>
  <c r="D17" i="1"/>
  <c r="Q14" i="1"/>
  <c r="G21" i="1" l="1"/>
  <c r="P21" i="1"/>
  <c r="M21" i="1"/>
  <c r="J21" i="1"/>
  <c r="D21" i="1"/>
  <c r="R14" i="1"/>
  <c r="S14" i="1" s="1"/>
  <c r="T14" i="1" s="1"/>
  <c r="U14" i="1" s="1"/>
  <c r="N14" i="1"/>
  <c r="K14" i="1" s="1"/>
  <c r="H14" i="1" s="1"/>
  <c r="E14" i="1" s="1"/>
  <c r="B14" i="1" s="1"/>
</calcChain>
</file>

<file path=xl/sharedStrings.xml><?xml version="1.0" encoding="utf-8"?>
<sst xmlns="http://schemas.openxmlformats.org/spreadsheetml/2006/main" count="57" uniqueCount="38">
  <si>
    <t>File Number:</t>
  </si>
  <si>
    <t>Exhibit:</t>
  </si>
  <si>
    <t>Tab:</t>
  </si>
  <si>
    <t>Schedule:</t>
  </si>
  <si>
    <t>Page:</t>
  </si>
  <si>
    <t>Date:</t>
  </si>
  <si>
    <t>Appendix 2-AB</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</si>
  <si>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</si>
  <si>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</si>
  <si>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</si>
  <si>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</si>
  <si>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</si>
  <si>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</si>
  <si>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</si>
  <si>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t>%</t>
  </si>
  <si>
    <t>System Access</t>
  </si>
  <si>
    <t>System Renewal</t>
  </si>
  <si>
    <t>System Service</t>
  </si>
  <si>
    <t>General Plant</t>
  </si>
  <si>
    <t>TOTAL EXPENDITURE</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</si>
  <si>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</si>
  <si>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</si>
  <si>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</si>
  <si>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</si>
  <si>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</si>
  <si>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</si>
  <si>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</si>
  <si>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System OM&amp;A</t>
  </si>
  <si>
    <t>B</t>
  </si>
  <si>
    <t>*</t>
  </si>
  <si>
    <t>** 2022 is Bridge Year Forecast</t>
  </si>
  <si>
    <t>--</t>
  </si>
  <si>
    <t>Table 2 - Capital Expenditure Summary from Chapter 5 Consolidated Distribution System Plan Filing Requirements
Distribution System Plan Filing Requirements ($M)</t>
  </si>
  <si>
    <t>Fcst</t>
  </si>
  <si>
    <r>
      <rPr>
        <b/>
        <sz val="10"/>
        <rFont val="Arial"/>
        <family val="2"/>
      </rPr>
      <t>Fcst</t>
    </r>
    <r>
      <rPr>
        <b/>
        <vertAlign val="superscript"/>
        <sz val="10"/>
        <rFont val="Arial"/>
        <family val="2"/>
      </rPr>
      <t>2</t>
    </r>
  </si>
  <si>
    <t>* System OM&amp;A includes Operations, Maintenance and Administration expenses. System OM&amp;A for 2024 - 2027 is determined based on the escalation factor identified in Exhibit A-04-3.</t>
  </si>
  <si>
    <t xml:space="preserve">For a more detailed explanation of shifts in forecast vs historical expenditures, please see DSP Section 3.9 </t>
  </si>
  <si>
    <t>See DSP Section 3.9 Appendix B "Capital Program Performance Report 2019,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</si>
</sst>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_-;\-* #,##0.0_-;_-* &quot;-&quot;_-;_-@_-"/>
    <numFmt numFmtId="165" formatCode="_-&quot;$&quot;* #,##0.0_-;\-&quot;$&quot;* #,##0.0_-;_-&quot;$&quot;* &quot;-&quot;_-;_-@_-"/>
  </numFmts>
  <fonts count="14"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sz val="10"/>
      <name val="Arial"/>
      <family val="2"/>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b/>
      <sz val="14"/>
      <color theme="1"/>
      <name val="Calibri"/>
      <family val="2"/>
      <scheme val="minor"/>
    </font>
    <font>
      <sz val="10"/>
      <color theme="1"/>
      <name val="Arial"/>
      <family val="2"/>
    </font>
  </fonts>
  <fills count="3">
    <fill>
      <patternFill patternType="none"/>
    </fill>
    <fill>
      <patternFill patternType="gray125"/>
    </fill>
    <fill>
      <patternFill patternType="solid">
        <fgColor theme="6" tint="0.79998168889431442"/>
        <bgColor indexed="64"/>
      </patternFill>
    </fill>
  </fills>
  <borders count="38">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s>
  <cellStyleXfs count="1">
    <xf numFmtId="0" fontId="0" fillId="0" borderId="0"/>
  </cellStyleXfs>
  <cellXfs count="73">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8" fillId="0" borderId="12"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right" vertical="center" wrapText="1" indent="1"/>
      <protection locked="0"/>
    </xf>
    <xf numFmtId="0" fontId="11" fillId="0" borderId="18" xfId="0" applyFont="1" applyFill="1" applyBorder="1" applyAlignment="1" applyProtection="1">
      <alignment horizontal="right" vertical="center" wrapText="1" indent="1"/>
      <protection locked="0"/>
    </xf>
    <xf numFmtId="0" fontId="11" fillId="0" borderId="23" xfId="0" applyFont="1" applyFill="1" applyBorder="1" applyAlignment="1" applyProtection="1">
      <alignment horizontal="right" vertical="center" wrapText="1" indent="1"/>
      <protection locked="0"/>
    </xf>
    <xf numFmtId="0" fontId="6" fillId="0" borderId="0" xfId="0" applyFont="1" applyProtection="1">
      <protection locked="0"/>
    </xf>
    <xf numFmtId="0" fontId="1" fillId="0" borderId="0" xfId="0" applyFont="1" applyProtection="1">
      <protection locked="0"/>
    </xf>
    <xf numFmtId="0" fontId="0" fillId="0" borderId="0" xfId="0" applyFill="1" applyBorder="1" applyProtection="1">
      <protection locked="0"/>
    </xf>
    <xf numFmtId="164" fontId="6" fillId="2" borderId="12" xfId="0" applyNumberFormat="1" applyFont="1" applyFill="1" applyBorder="1" applyAlignment="1" applyProtection="1">
      <alignment horizontal="center" vertical="center" wrapText="1"/>
      <protection locked="0"/>
    </xf>
    <xf numFmtId="164" fontId="6" fillId="0" borderId="19" xfId="0" applyNumberFormat="1" applyFont="1" applyFill="1" applyBorder="1" applyAlignment="1" applyProtection="1">
      <alignment horizontal="center" vertical="center" wrapText="1"/>
      <protection locked="0"/>
    </xf>
    <xf numFmtId="164" fontId="6" fillId="0" borderId="21" xfId="0" applyNumberFormat="1" applyFont="1" applyFill="1" applyBorder="1" applyAlignment="1" applyProtection="1">
      <alignment horizontal="center" vertical="center" wrapText="1"/>
      <protection locked="0"/>
    </xf>
    <xf numFmtId="164" fontId="6" fillId="2" borderId="13" xfId="0" applyNumberFormat="1" applyFont="1" applyFill="1" applyBorder="1" applyAlignment="1" applyProtection="1">
      <alignment horizontal="center" vertical="center" wrapText="1"/>
      <protection locked="0"/>
    </xf>
    <xf numFmtId="164" fontId="6" fillId="2" borderId="14" xfId="0" applyNumberFormat="1" applyFont="1" applyFill="1" applyBorder="1" applyAlignment="1" applyProtection="1">
      <alignment horizontal="center" vertical="center" wrapText="1"/>
      <protection locked="0"/>
    </xf>
    <xf numFmtId="164" fontId="6" fillId="2" borderId="17" xfId="0" applyNumberFormat="1" applyFont="1" applyFill="1" applyBorder="1" applyAlignment="1" applyProtection="1">
      <alignment horizontal="center" vertical="center" wrapText="1"/>
      <protection locked="0"/>
    </xf>
    <xf numFmtId="9" fontId="6" fillId="0" borderId="12" xfId="0" applyNumberFormat="1" applyFont="1" applyFill="1" applyBorder="1" applyAlignment="1" applyProtection="1">
      <alignment horizontal="center" vertical="center" wrapText="1"/>
      <protection locked="0"/>
    </xf>
    <xf numFmtId="9" fontId="6" fillId="0" borderId="20" xfId="0" applyNumberFormat="1" applyFont="1" applyFill="1" applyBorder="1" applyAlignment="1" applyProtection="1">
      <alignment horizontal="center" vertical="center" wrapText="1"/>
      <protection locked="0"/>
    </xf>
    <xf numFmtId="165" fontId="6" fillId="2" borderId="24" xfId="0" applyNumberFormat="1" applyFont="1" applyFill="1" applyBorder="1" applyAlignment="1" applyProtection="1">
      <alignment horizontal="center" vertical="center" wrapText="1"/>
      <protection locked="0"/>
    </xf>
    <xf numFmtId="9" fontId="6" fillId="0" borderId="25" xfId="0" applyNumberFormat="1" applyFont="1" applyFill="1" applyBorder="1" applyAlignment="1" applyProtection="1">
      <alignment horizontal="center" vertical="center" wrapText="1"/>
      <protection locked="0"/>
    </xf>
    <xf numFmtId="165" fontId="6" fillId="2" borderId="26" xfId="0" applyNumberFormat="1" applyFont="1" applyFill="1" applyBorder="1" applyAlignment="1" applyProtection="1">
      <alignment horizontal="center" vertical="center" wrapText="1"/>
      <protection locked="0"/>
    </xf>
    <xf numFmtId="164" fontId="6" fillId="0" borderId="0" xfId="0" applyNumberFormat="1" applyFont="1" applyProtection="1">
      <protection locked="0"/>
    </xf>
    <xf numFmtId="14" fontId="3" fillId="2" borderId="0" xfId="0" applyNumberFormat="1" applyFont="1" applyFill="1" applyAlignment="1" applyProtection="1">
      <alignment horizontal="right" vertical="top"/>
      <protection locked="0"/>
    </xf>
    <xf numFmtId="164" fontId="6" fillId="2" borderId="21" xfId="0" applyNumberFormat="1" applyFont="1" applyFill="1" applyBorder="1" applyAlignment="1" applyProtection="1">
      <alignment horizontal="center" vertical="center" wrapText="1"/>
      <protection locked="0"/>
    </xf>
    <xf numFmtId="164" fontId="6" fillId="2" borderId="19" xfId="0" applyNumberFormat="1" applyFont="1" applyFill="1" applyBorder="1" applyAlignment="1" applyProtection="1">
      <alignment horizontal="center" vertical="center" wrapText="1"/>
      <protection locked="0"/>
    </xf>
    <xf numFmtId="164" fontId="6" fillId="2" borderId="22" xfId="0" applyNumberFormat="1" applyFont="1" applyFill="1" applyBorder="1" applyAlignment="1" applyProtection="1">
      <alignment horizontal="center" vertical="center" wrapText="1"/>
      <protection locked="0"/>
    </xf>
    <xf numFmtId="165" fontId="6" fillId="2" borderId="27" xfId="0" applyNumberFormat="1" applyFont="1" applyFill="1" applyBorder="1" applyAlignment="1" applyProtection="1">
      <alignment horizontal="center" vertical="center" wrapText="1"/>
      <protection locked="0"/>
    </xf>
    <xf numFmtId="165" fontId="6" fillId="2" borderId="24" xfId="0" quotePrefix="1" applyNumberFormat="1" applyFont="1" applyFill="1" applyBorder="1" applyAlignment="1" applyProtection="1">
      <alignment horizontal="center" vertical="center" wrapText="1"/>
      <protection locked="0"/>
    </xf>
    <xf numFmtId="165" fontId="6" fillId="2" borderId="26" xfId="0" quotePrefix="1" applyNumberFormat="1" applyFont="1" applyFill="1" applyBorder="1" applyAlignment="1" applyProtection="1">
      <alignment horizontal="center" vertical="center" wrapText="1"/>
      <protection locked="0"/>
    </xf>
    <xf numFmtId="0" fontId="0" fillId="0" borderId="37" xfId="0" applyBorder="1"/>
    <xf numFmtId="0" fontId="0" fillId="0" borderId="0" xfId="0" applyBorder="1"/>
    <xf numFmtId="0" fontId="2" fillId="0" borderId="13" xfId="0" applyFont="1" applyFill="1" applyBorder="1" applyAlignment="1" applyProtection="1">
      <alignment horizontal="center" vertical="center" wrapText="1"/>
      <protection locked="0"/>
    </xf>
    <xf numFmtId="0" fontId="13" fillId="0" borderId="0" xfId="0" applyFont="1" applyProtection="1">
      <protection locked="0"/>
    </xf>
    <xf numFmtId="0" fontId="1" fillId="0" borderId="28" xfId="0" applyFont="1" applyBorder="1" applyProtection="1">
      <protection locked="0"/>
    </xf>
    <xf numFmtId="0" fontId="1" fillId="0" borderId="29" xfId="0" applyFont="1" applyBorder="1" applyProtection="1">
      <protection locked="0"/>
    </xf>
    <xf numFmtId="0" fontId="1" fillId="0" borderId="30" xfId="0" applyFont="1" applyBorder="1" applyProtection="1">
      <protection locked="0"/>
    </xf>
    <xf numFmtId="0" fontId="13" fillId="2" borderId="31" xfId="0" applyFont="1" applyFill="1" applyBorder="1" applyAlignment="1" applyProtection="1">
      <alignment horizontal="left" vertical="top"/>
      <protection locked="0"/>
    </xf>
    <xf numFmtId="0" fontId="13" fillId="2" borderId="32" xfId="0" applyFont="1" applyFill="1" applyBorder="1" applyAlignment="1" applyProtection="1">
      <alignment horizontal="left" vertical="top"/>
      <protection locked="0"/>
    </xf>
    <xf numFmtId="0" fontId="13" fillId="2" borderId="33" xfId="0" applyFont="1" applyFill="1" applyBorder="1" applyAlignment="1" applyProtection="1">
      <alignment horizontal="left" vertical="top"/>
      <protection locked="0"/>
    </xf>
    <xf numFmtId="0" fontId="13" fillId="2" borderId="34" xfId="0" applyFont="1" applyFill="1" applyBorder="1" applyAlignment="1" applyProtection="1">
      <alignment horizontal="left" vertical="top"/>
      <protection locked="0"/>
    </xf>
    <xf numFmtId="0" fontId="13" fillId="2" borderId="35" xfId="0" applyFont="1" applyFill="1" applyBorder="1" applyAlignment="1" applyProtection="1">
      <alignment horizontal="left" vertical="top"/>
      <protection locked="0"/>
    </xf>
    <xf numFmtId="0" fontId="13" fillId="2" borderId="36" xfId="0" applyFont="1" applyFill="1" applyBorder="1" applyAlignment="1" applyProtection="1">
      <alignment horizontal="left" vertical="top"/>
      <protection locked="0"/>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center"/>
      <protection locked="0"/>
    </xf>
    <xf numFmtId="0" fontId="12" fillId="0" borderId="28" xfId="0" applyFont="1" applyBorder="1" applyProtection="1">
      <protection locked="0"/>
    </xf>
    <xf numFmtId="0" fontId="12" fillId="0" borderId="29" xfId="0" applyFont="1" applyBorder="1" applyProtection="1">
      <protection locked="0"/>
    </xf>
    <xf numFmtId="0" fontId="12" fillId="0" borderId="30" xfId="0" applyFont="1" applyBorder="1" applyProtection="1">
      <protection locked="0"/>
    </xf>
    <xf numFmtId="0" fontId="10"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6" fillId="0" borderId="15"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revisionHeaders" Target="revisions/revisionHeader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ra/ra/Tx19-23/Resources/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50" Type="http://schemas.openxmlformats.org/officeDocument/2006/relationships/revisionLog" Target="revisionLog50.xml"/><Relationship Id="rId55" Type="http://schemas.openxmlformats.org/officeDocument/2006/relationships/revisionLog" Target="revisionLog55.xml"/><Relationship Id="rId63" Type="http://schemas.openxmlformats.org/officeDocument/2006/relationships/revisionLog" Target="revisionLog63.xml"/><Relationship Id="rId68" Type="http://schemas.openxmlformats.org/officeDocument/2006/relationships/revisionLog" Target="revisionLog68.xml"/><Relationship Id="rId7" Type="http://schemas.openxmlformats.org/officeDocument/2006/relationships/revisionLog" Target="revisionLog7.xml"/><Relationship Id="rId71" Type="http://schemas.openxmlformats.org/officeDocument/2006/relationships/revisionLog" Target="revisionLog71.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3" Type="http://schemas.openxmlformats.org/officeDocument/2006/relationships/revisionLog" Target="revisionLog53.xml"/><Relationship Id="rId58" Type="http://schemas.openxmlformats.org/officeDocument/2006/relationships/revisionLog" Target="revisionLog58.xml"/><Relationship Id="rId66" Type="http://schemas.openxmlformats.org/officeDocument/2006/relationships/revisionLog" Target="revisionLog66.xml"/><Relationship Id="rId74" Type="http://schemas.openxmlformats.org/officeDocument/2006/relationships/revisionLog" Target="revisionLog74.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57" Type="http://schemas.openxmlformats.org/officeDocument/2006/relationships/revisionLog" Target="revisionLog57.xml"/><Relationship Id="rId61" Type="http://schemas.openxmlformats.org/officeDocument/2006/relationships/revisionLog" Target="revisionLog61.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60" Type="http://schemas.openxmlformats.org/officeDocument/2006/relationships/revisionLog" Target="revisionLog60.xml"/><Relationship Id="rId65" Type="http://schemas.openxmlformats.org/officeDocument/2006/relationships/revisionLog" Target="revisionLog65.xml"/><Relationship Id="rId73" Type="http://schemas.openxmlformats.org/officeDocument/2006/relationships/revisionLog" Target="revisionLog73.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56" Type="http://schemas.openxmlformats.org/officeDocument/2006/relationships/revisionLog" Target="revisionLog56.xml"/><Relationship Id="rId64" Type="http://schemas.openxmlformats.org/officeDocument/2006/relationships/revisionLog" Target="revisionLog64.xml"/><Relationship Id="rId69" Type="http://schemas.openxmlformats.org/officeDocument/2006/relationships/revisionLog" Target="revisionLog69.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59" Type="http://schemas.openxmlformats.org/officeDocument/2006/relationships/revisionLog" Target="revisionLog59.xml"/><Relationship Id="rId67" Type="http://schemas.openxmlformats.org/officeDocument/2006/relationships/revisionLog" Target="revisionLog67.xml"/><Relationship Id="rId20" Type="http://schemas.openxmlformats.org/officeDocument/2006/relationships/revisionLog" Target="revisionLog20.xml"/><Relationship Id="rId41" Type="http://schemas.openxmlformats.org/officeDocument/2006/relationships/revisionLog" Target="revisionLog41.xml"/><Relationship Id="rId54" Type="http://schemas.openxmlformats.org/officeDocument/2006/relationships/revisionLog" Target="revisionLog54.xml"/><Relationship Id="rId62" Type="http://schemas.openxmlformats.org/officeDocument/2006/relationships/revisionLog" Target="revisionLog62.xml"/><Relationship Id="rId70" Type="http://schemas.openxmlformats.org/officeDocument/2006/relationships/revisionLog" Target="revisionLog70.xml"/><Relationship Id="rId1" Type="http://schemas.openxmlformats.org/officeDocument/2006/relationships/revisionLog" Target="revisionLog1.xml"/><Relationship Id="rId6"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57C3429-4A72-4183-8F25-0CA81B8BD483}" diskRevisions="1" revisionId="534" version="74">
  <header guid="{7284EC5D-3C28-401E-AED4-6467DCD2E70E}" dateTime="2018-11-28T10:23:35" maxSheetId="2" userName="QURESHI Muhammad" r:id="rId1">
    <sheetIdMap count="1">
      <sheetId val="1"/>
    </sheetIdMap>
  </header>
  <header guid="{60A6310F-1031-4E17-B2AB-22C304074373}" dateTime="2019-01-09T14:08:01" maxSheetId="2" userName="Uri AKSELRUD" r:id="rId2" minRId="1" maxRId="91">
    <sheetIdMap count="1">
      <sheetId val="1"/>
    </sheetIdMap>
  </header>
  <header guid="{3755887A-F1FF-4FA7-884B-EA6A3DAC5362}" dateTime="2019-01-17T17:46:58" maxSheetId="2" userName="Uri AKSELRUD" r:id="rId3" minRId="93">
    <sheetIdMap count="1">
      <sheetId val="1"/>
    </sheetIdMap>
  </header>
  <header guid="{BA8ABB68-A48C-4792-9ADE-821EC6E05E64}" dateTime="2019-01-23T09:56:30" maxSheetId="2" userName="AKSELRUD Uri" r:id="rId4" minRId="95" maxRId="96">
    <sheetIdMap count="1">
      <sheetId val="1"/>
    </sheetIdMap>
  </header>
  <header guid="{9C30F6BC-A31C-4D6D-A70C-A71B7B050CF4}" dateTime="2019-01-30T15:06:49" maxSheetId="2" userName="Author" r:id="rId5">
    <sheetIdMap count="1">
      <sheetId val="1"/>
    </sheetIdMap>
  </header>
  <header guid="{4554F725-BD60-4832-A85F-9999D500718B}" dateTime="2019-02-01T11:13:38" maxSheetId="2" userName="AKSELRUD Uri" r:id="rId6">
    <sheetIdMap count="1">
      <sheetId val="1"/>
    </sheetIdMap>
  </header>
  <header guid="{3D331F32-68AF-43BC-ADF7-1395D1684420}" dateTime="2019-02-12T13:25:57" maxSheetId="2" userName="AKSELRUD Uri" r:id="rId7" minRId="99" maxRId="100">
    <sheetIdMap count="1">
      <sheetId val="1"/>
    </sheetIdMap>
  </header>
  <header guid="{4C45AECA-B80C-470F-A76B-0DEC944E9A1F}" dateTime="2019-02-12T23:07:21" maxSheetId="2" userName="AKSELRUD Uri" r:id="rId8" minRId="101" maxRId="108">
    <sheetIdMap count="1">
      <sheetId val="1"/>
    </sheetIdMap>
  </header>
  <header guid="{74CEFADC-76C8-4846-8ED6-5528FB4FD0DD}" dateTime="2019-02-13T09:18:08" maxSheetId="2" userName="AKSELRUD Uri" r:id="rId9" minRId="109" maxRId="112">
    <sheetIdMap count="1">
      <sheetId val="1"/>
    </sheetIdMap>
  </header>
  <header guid="{62144459-B733-4C19-879F-11E4B6F11566}" dateTime="2019-02-20T09:31:24" maxSheetId="2" userName="BURKE Kathleen" r:id="rId10" minRId="114" maxRId="116">
    <sheetIdMap count="1">
      <sheetId val="1"/>
    </sheetIdMap>
  </header>
  <header guid="{29539D9D-7C22-4E72-A03E-82281BA5C455}" dateTime="2019-02-21T10:50:47" maxSheetId="2" userName="AKSELRUD Uri" r:id="rId11" minRId="118">
    <sheetIdMap count="1">
      <sheetId val="1"/>
    </sheetIdMap>
  </header>
  <header guid="{C5B7C027-6D1F-4450-8D3B-A01CD9322B14}" dateTime="2019-02-21T16:14:13" maxSheetId="2" userName="LEE Julie(Qiu Ling)" r:id="rId12">
    <sheetIdMap count="1">
      <sheetId val="1"/>
    </sheetIdMap>
  </header>
  <header guid="{43ECF07E-2201-45A9-A307-01DA1DC573BF}" dateTime="2019-02-25T11:22:03" maxSheetId="2" userName="AKSELRUD Uri" r:id="rId13">
    <sheetIdMap count="1">
      <sheetId val="1"/>
    </sheetIdMap>
  </header>
  <header guid="{1540EA9B-5868-4053-9F2D-2C1A0C9A01D4}" dateTime="2019-02-25T16:21:21" maxSheetId="2" userName="AKSELRUD Uri" r:id="rId14">
    <sheetIdMap count="1">
      <sheetId val="1"/>
    </sheetIdMap>
  </header>
  <header guid="{37AC7227-57AC-47FA-811F-E95D0AF66712}" dateTime="2019-02-26T12:57:49" maxSheetId="2" userName="LEE Julie(Qiu Ling)" r:id="rId15">
    <sheetIdMap count="1">
      <sheetId val="1"/>
    </sheetIdMap>
  </header>
  <header guid="{C1184D44-B362-4073-AB78-BD11D8F59FA0}" dateTime="2019-02-26T15:44:31" maxSheetId="2" userName="LEE Julie(Qiu Ling)" r:id="rId16">
    <sheetIdMap count="1">
      <sheetId val="1"/>
    </sheetIdMap>
  </header>
  <header guid="{FD9F696B-5885-4361-A2AE-CF6E86CB2E54}" dateTime="2019-03-19T16:08:27" maxSheetId="2" userName="GIBBONS Linda" r:id="rId17" minRId="126" maxRId="132">
    <sheetIdMap count="1">
      <sheetId val="1"/>
    </sheetIdMap>
  </header>
  <header guid="{8B4BC1B0-D1EB-4399-8893-3126B0638D41}" dateTime="2019-04-11T17:01:59" maxSheetId="2" userName="Mark Brodie" r:id="rId18" minRId="133" maxRId="136">
    <sheetIdMap count="1">
      <sheetId val="1"/>
    </sheetIdMap>
  </header>
  <header guid="{43294E8E-A8BB-41FF-8D11-4E2B480CE3DF}" dateTime="2019-04-16T08:34:34" maxSheetId="2" userName="Mark Brodie" r:id="rId19" minRId="139">
    <sheetIdMap count="1">
      <sheetId val="1"/>
    </sheetIdMap>
  </header>
  <header guid="{0FFE2C2B-B72F-4FD8-AD4E-64187BE717DE}" dateTime="2019-04-16T13:03:08" maxSheetId="2" userName="Mark Brodie" r:id="rId20" minRId="142">
    <sheetIdMap count="1">
      <sheetId val="1"/>
    </sheetIdMap>
  </header>
  <header guid="{CF56F79A-21B8-4ECA-8FB7-DAEFE097CB73}" dateTime="2019-05-28T15:41:12" maxSheetId="2" userName="AKSELRUD Uri" r:id="rId21" minRId="145" maxRId="164">
    <sheetIdMap count="1">
      <sheetId val="1"/>
    </sheetIdMap>
  </header>
  <header guid="{1432D8CC-AD44-4F90-85A5-98317080F865}" dateTime="2019-05-28T15:44:10" maxSheetId="2" userName="AKSELRUD Uri" r:id="rId22">
    <sheetIdMap count="1">
      <sheetId val="1"/>
    </sheetIdMap>
  </header>
  <header guid="{8A493034-77AF-4B2D-8517-0DF03FA76989}" dateTime="2019-06-05T14:03:49" maxSheetId="2" userName="LEE Julie(Qiu Ling)" r:id="rId23">
    <sheetIdMap count="1">
      <sheetId val="1"/>
    </sheetIdMap>
  </header>
  <header guid="{3158D00B-6748-4C14-8038-1B2903A209CC}" dateTime="2019-06-10T11:07:36" maxSheetId="2" userName="AKSELRUD Uri" r:id="rId24" minRId="168">
    <sheetIdMap count="1">
      <sheetId val="1"/>
    </sheetIdMap>
  </header>
  <header guid="{F0615FA9-786E-4A9A-945A-6646A4931E78}" dateTime="2019-06-10T15:45:22" maxSheetId="2" userName="LEE Julie(Qiu Ling)" r:id="rId25">
    <sheetIdMap count="1">
      <sheetId val="1"/>
    </sheetIdMap>
  </header>
  <header guid="{9CA5608C-2E4D-40E8-9969-8421668A7B23}" dateTime="2021-01-11T21:24:24" maxSheetId="2" userName="ZBARCEA Alex" r:id="rId26" minRId="174">
    <sheetIdMap count="1">
      <sheetId val="1"/>
    </sheetIdMap>
  </header>
  <header guid="{0A5296D5-625A-4933-AC6C-77716F278D1E}" dateTime="2021-01-11T21:54:42" maxSheetId="2" userName="ZBARCEA Alex" r:id="rId27" minRId="175">
    <sheetIdMap count="1">
      <sheetId val="1"/>
    </sheetIdMap>
  </header>
  <header guid="{735DB778-7EBD-4622-B915-8A3124FC65DC}" dateTime="2021-01-19T18:27:44" maxSheetId="2" userName="VAN TOL Mark" r:id="rId28" minRId="176" maxRId="257">
    <sheetIdMap count="1">
      <sheetId val="1"/>
    </sheetIdMap>
  </header>
  <header guid="{8C626D9F-105B-4D57-8F42-A5D1961225DB}" dateTime="2021-01-19T19:06:01" maxSheetId="2" userName="VAN TOL Mark" r:id="rId29" minRId="260" maxRId="322">
    <sheetIdMap count="1">
      <sheetId val="1"/>
    </sheetIdMap>
  </header>
  <header guid="{62AE57E4-627A-4776-8CD9-75754AB0BF57}" dateTime="2021-03-08T09:08:00" maxSheetId="2" userName="VAN TOL Mark" r:id="rId30" minRId="325" maxRId="334">
    <sheetIdMap count="1">
      <sheetId val="1"/>
    </sheetIdMap>
  </header>
  <header guid="{795FDE8F-583E-4181-8B04-953A660F8D64}" dateTime="2021-03-08T09:12:56" maxSheetId="2" userName="VAN TOL Mark" r:id="rId31" minRId="337" maxRId="342">
    <sheetIdMap count="1">
      <sheetId val="1"/>
    </sheetIdMap>
  </header>
  <header guid="{8A9FCB2B-98F7-4AED-9AA2-3392D3A77330}" dateTime="2021-03-08T15:11:06" maxSheetId="2" userName="VAN TOL Mark" r:id="rId32" minRId="343" maxRId="375">
    <sheetIdMap count="1">
      <sheetId val="1"/>
    </sheetIdMap>
  </header>
  <header guid="{89E2F917-6E81-42B6-8992-0949F4ECA9F8}" dateTime="2021-03-09T19:43:06" maxSheetId="2" userName="VAN TOL Mark" r:id="rId33" minRId="376" maxRId="379">
    <sheetIdMap count="1">
      <sheetId val="1"/>
    </sheetIdMap>
  </header>
  <header guid="{87D744F6-C514-4949-A369-3106C7F3D7BC}" dateTime="2021-03-11T10:51:48" maxSheetId="2" userName="VAN TOL Mark" r:id="rId34" minRId="382" maxRId="385">
    <sheetIdMap count="1">
      <sheetId val="1"/>
    </sheetIdMap>
  </header>
  <header guid="{91DDAA36-ED67-47A2-89A9-4D5EE900BBDD}" dateTime="2021-03-12T10:41:13" maxSheetId="2" userName="BARRASS Rob" r:id="rId35">
    <sheetIdMap count="1">
      <sheetId val="1"/>
    </sheetIdMap>
  </header>
  <header guid="{9860848D-2133-47E6-9C59-10F1C4401411}" dateTime="2021-03-12T10:43:39" maxSheetId="2" userName="BARRASS Rob" r:id="rId36" minRId="390">
    <sheetIdMap count="1">
      <sheetId val="1"/>
    </sheetIdMap>
  </header>
  <header guid="{EAAD4590-BBF6-4368-B5DB-9357A0975F5F}" dateTime="2021-03-12T10:54:22" maxSheetId="2" userName="BARRASS Rob" r:id="rId37">
    <sheetIdMap count="1">
      <sheetId val="1"/>
    </sheetIdMap>
  </header>
  <header guid="{9A06CB1A-324F-47F9-8D41-60F77F88F078}" dateTime="2021-03-12T10:57:50" maxSheetId="2" userName="BARRASS Rob" r:id="rId38">
    <sheetIdMap count="1">
      <sheetId val="1"/>
    </sheetIdMap>
  </header>
  <header guid="{3CDEA3AD-B4B1-4C99-A276-359695B45804}" dateTime="2021-03-12T10:59:00" maxSheetId="2" userName="BARRASS Rob" r:id="rId39">
    <sheetIdMap count="1">
      <sheetId val="1"/>
    </sheetIdMap>
  </header>
  <header guid="{9BEE835B-EBDE-4AC9-8789-3AD266A17DC2}" dateTime="2021-03-12T14:29:00" maxSheetId="2" userName="VAN TOL Mark" r:id="rId40" minRId="391" maxRId="392">
    <sheetIdMap count="1">
      <sheetId val="1"/>
    </sheetIdMap>
  </header>
  <header guid="{0E485A74-E56D-419B-A2B1-A7DE3CD2B7D6}" dateTime="2021-03-12T14:31:31" maxSheetId="2" userName="VAN TOL Mark" r:id="rId41" minRId="395" maxRId="397">
    <sheetIdMap count="1">
      <sheetId val="1"/>
    </sheetIdMap>
  </header>
  <header guid="{BE3C80D3-F3E0-4CA9-9E95-D4389FCE657A}" dateTime="2021-03-12T15:19:41" maxSheetId="2" userName="VAN TOL Mark" r:id="rId42" minRId="398" maxRId="399">
    <sheetIdMap count="1">
      <sheetId val="1"/>
    </sheetIdMap>
  </header>
  <header guid="{8C20BE11-9C58-46C1-83F8-E47CCCB2C471}" dateTime="2021-03-12T15:42:34" maxSheetId="2" userName="VAN TOL Mark" r:id="rId43" minRId="400" maxRId="403">
    <sheetIdMap count="1">
      <sheetId val="1"/>
    </sheetIdMap>
  </header>
  <header guid="{B23D127D-8428-4487-8858-922A85634BF1}" dateTime="2021-03-23T19:00:24" maxSheetId="2" userName="VAN TOL Mark" r:id="rId44" minRId="404" maxRId="406">
    <sheetIdMap count="1">
      <sheetId val="1"/>
    </sheetIdMap>
  </header>
  <header guid="{6A87B8AF-B458-4ACA-95E8-05179275AE44}" dateTime="2021-03-23T19:01:46" maxSheetId="2" userName="VAN TOL Mark" r:id="rId45" minRId="409" maxRId="410">
    <sheetIdMap count="1">
      <sheetId val="1"/>
    </sheetIdMap>
  </header>
  <header guid="{605004A0-2F67-469A-981D-1CCA5034AA0D}" dateTime="2021-03-24T08:58:24" maxSheetId="2" userName="VAN TOL Mark" r:id="rId46">
    <sheetIdMap count="1">
      <sheetId val="1"/>
    </sheetIdMap>
  </header>
  <header guid="{71070618-5B31-4586-861C-C5A47731539C}" dateTime="2021-04-14T19:49:45" maxSheetId="2" userName="VAN TOL Mark" r:id="rId47">
    <sheetIdMap count="1">
      <sheetId val="1"/>
    </sheetIdMap>
  </header>
  <header guid="{50B633CE-9ABE-4600-8EF6-02BFEFDED387}" dateTime="2021-04-14T19:55:58" maxSheetId="2" userName="VAN TOL Mark" r:id="rId48" minRId="413" maxRId="450">
    <sheetIdMap count="1">
      <sheetId val="1"/>
    </sheetIdMap>
  </header>
  <header guid="{BA486A93-6A4C-4C2E-B13C-73D11FF9E389}" dateTime="2021-04-14T20:00:50" maxSheetId="2" userName="VAN TOL Mark" r:id="rId49">
    <sheetIdMap count="1">
      <sheetId val="1"/>
    </sheetIdMap>
  </header>
  <header guid="{E8DD6502-1ADD-4BED-B529-1F73343779BD}" dateTime="2021-04-14T20:04:02" maxSheetId="2" userName="VAN TOL Mark" r:id="rId50" minRId="453" maxRId="455">
    <sheetIdMap count="1">
      <sheetId val="1"/>
    </sheetIdMap>
  </header>
  <header guid="{49909E1C-7023-48E1-BE52-B0CB293AC883}" dateTime="2021-04-14T20:05:36" maxSheetId="2" userName="VAN TOL Mark" r:id="rId51">
    <sheetIdMap count="1">
      <sheetId val="1"/>
    </sheetIdMap>
  </header>
  <header guid="{B01FC045-616A-4D43-986A-84CCF56F7F02}" dateTime="2021-04-17T17:00:44" maxSheetId="2" userName="BARRASS Rob" r:id="rId52">
    <sheetIdMap count="1">
      <sheetId val="1"/>
    </sheetIdMap>
  </header>
  <header guid="{4C7A8F43-48C6-4455-ABE8-A420FD0CD052}" dateTime="2021-04-20T08:43:06" maxSheetId="2" userName="VAN TOL Mark" r:id="rId53">
    <sheetIdMap count="1">
      <sheetId val="1"/>
    </sheetIdMap>
  </header>
  <header guid="{367447B4-41A8-4A97-B449-C815A6B6C556}" dateTime="2021-04-28T10:16:15" maxSheetId="2" userName="VAN TOL Mark" r:id="rId54" minRId="458" maxRId="459">
    <sheetIdMap count="1">
      <sheetId val="1"/>
    </sheetIdMap>
  </header>
  <header guid="{25003C40-CA20-4D65-A966-D482ABB12CB4}" dateTime="2021-04-30T09:13:06" maxSheetId="2" userName="LEE Julie(Qiu Ling)" r:id="rId55" minRId="462">
    <sheetIdMap count="1">
      <sheetId val="1"/>
    </sheetIdMap>
  </header>
  <header guid="{25CDE907-6745-4074-85CE-4EEAF39C6854}" dateTime="2021-05-06T13:14:22" maxSheetId="2" userName="OREN BEN-SHLOMO" r:id="rId56" minRId="463">
    <sheetIdMap count="1">
      <sheetId val="1"/>
    </sheetIdMap>
  </header>
  <header guid="{6DD6D003-AD8E-4DBD-A66C-F30CF7ECAD90}" dateTime="2021-05-28T13:34:21" maxSheetId="2" userName="VAN TOL Mark" r:id="rId57">
    <sheetIdMap count="1">
      <sheetId val="1"/>
    </sheetIdMap>
  </header>
  <header guid="{23D2C494-64E7-4101-9FBF-C96D6EF7814C}" dateTime="2021-05-28T13:37:09" maxSheetId="2" userName="VAN TOL Mark" r:id="rId58" minRId="468" maxRId="476">
    <sheetIdMap count="1">
      <sheetId val="1"/>
    </sheetIdMap>
  </header>
  <header guid="{FF674A17-D7B2-415A-8E70-1B0138921245}" dateTime="2021-06-02T14:03:42" maxSheetId="2" userName="ZBARCEA Alex" r:id="rId59">
    <sheetIdMap count="1">
      <sheetId val="1"/>
    </sheetIdMap>
  </header>
  <header guid="{8198C7F4-5EDF-4151-9110-5A7FAA065175}" dateTime="2021-06-02T14:06:36" maxSheetId="2" userName="ZBARCEA Alex" r:id="rId60" minRId="479">
    <sheetIdMap count="1">
      <sheetId val="1"/>
    </sheetIdMap>
  </header>
  <header guid="{71AE5ADD-27D9-42A7-8A73-44BD53AD4FBD}" dateTime="2021-06-03T15:56:19" maxSheetId="2" userName="MEDEIROS Michael" r:id="rId61">
    <sheetIdMap count="1">
      <sheetId val="1"/>
    </sheetIdMap>
  </header>
  <header guid="{10053885-D9A4-47B4-B8B0-8FAEE1E446B1}" dateTime="2021-06-03T16:00:36" maxSheetId="2" userName="MEDEIROS Michael" r:id="rId62">
    <sheetIdMap count="1">
      <sheetId val="1"/>
    </sheetIdMap>
  </header>
  <header guid="{6B817738-CCB4-4605-BDE8-EB44F29C185F}" dateTime="2021-06-04T09:21:58" maxSheetId="2" userName="VAN TOL Mark" r:id="rId63">
    <sheetIdMap count="1">
      <sheetId val="1"/>
    </sheetIdMap>
  </header>
  <header guid="{8B3CB400-4AD0-49ED-A246-3922DE88A5C1}" dateTime="2021-06-04T09:26:01" maxSheetId="2" userName="VAN TOL Mark" r:id="rId64" minRId="486" maxRId="500">
    <sheetIdMap count="1">
      <sheetId val="1"/>
    </sheetIdMap>
  </header>
  <header guid="{3A5276D0-B2F2-4D9C-BA22-1BCAE44E6C7E}" dateTime="2021-06-14T16:19:38" maxSheetId="2" userName="ZBARCEA Alex" r:id="rId65">
    <sheetIdMap count="1">
      <sheetId val="1"/>
    </sheetIdMap>
  </header>
  <header guid="{45B16305-F1E0-4D38-ABE7-FCEC55D9ABB8}" dateTime="2021-07-05T09:05:46" maxSheetId="2" userName="VAN TOL Mark" r:id="rId66">
    <sheetIdMap count="1">
      <sheetId val="1"/>
    </sheetIdMap>
  </header>
  <header guid="{33E351CC-2054-494C-8C96-F4292215C6A6}" dateTime="2021-07-05T09:08:32" maxSheetId="2" userName="VAN TOL Mark" r:id="rId67" minRId="505" maxRId="520">
    <sheetIdMap count="1">
      <sheetId val="1"/>
    </sheetIdMap>
  </header>
  <header guid="{44478E69-2D6E-4564-B032-8794E7339D60}" dateTime="2021-07-05T09:15:32" maxSheetId="2" userName="VAN TOL Mark" r:id="rId68">
    <sheetIdMap count="1">
      <sheetId val="1"/>
    </sheetIdMap>
  </header>
  <header guid="{162F9608-E689-4FE1-A294-CCCED4B72134}" dateTime="2021-07-05T09:17:14" maxSheetId="2" userName="VAN TOL Mark" r:id="rId69" minRId="523" maxRId="525">
    <sheetIdMap count="1">
      <sheetId val="1"/>
    </sheetIdMap>
  </header>
  <header guid="{D8376C87-A832-4CF6-8351-75C87842F18E}" dateTime="2021-07-06T13:20:33" maxSheetId="2" userName="ZBARCEA Alex" r:id="rId70" minRId="526" maxRId="531">
    <sheetIdMap count="1">
      <sheetId val="1"/>
    </sheetIdMap>
  </header>
  <header guid="{188F993C-9962-4BAD-8BEA-2237B3834C60}" dateTime="2021-07-06T13:22:24" maxSheetId="2" userName="ZBARCEA Alex" r:id="rId71">
    <sheetIdMap count="1">
      <sheetId val="1"/>
    </sheetIdMap>
  </header>
  <header guid="{2CE29077-88A6-42EE-8462-0CADA8F15F4C}" dateTime="2021-07-06T13:23:46" maxSheetId="2" userName="ZBARCEA Alex" r:id="rId72" minRId="532">
    <sheetIdMap count="1">
      <sheetId val="1"/>
    </sheetIdMap>
  </header>
  <header guid="{92553AA3-A43A-43FE-AC21-AADEDC62397F}" dateTime="2021-07-18T11:41:58" maxSheetId="2" userName="BURKE Kathleen" r:id="rId73">
    <sheetIdMap count="1">
      <sheetId val="1"/>
    </sheetIdMap>
  </header>
  <header guid="{257C3429-4A72-4183-8F25-0CA81B8BD483}" dateTime="2021-07-25T22:05:57" maxSheetId="2" userName="MOLINA Carla" r:id="rId74">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1">
    <oc r="A36" t="inlineStr">
      <is>
        <t>TSP Section 3.3.3</t>
      </is>
    </oc>
    <nc r="A36" t="inlineStr">
      <is>
        <t>TSP Section 3.3</t>
      </is>
    </nc>
  </rcc>
  <rcc rId="115" sId="1">
    <oc r="A39" t="inlineStr">
      <is>
        <t>TSP Section 3.3.3</t>
      </is>
    </oc>
    <nc r="A39" t="inlineStr">
      <is>
        <t>TSP Section 3.3</t>
      </is>
    </nc>
  </rcc>
  <rcc rId="116" sId="1">
    <oc r="A33" t="inlineStr">
      <is>
        <t>Exhibit B, Tab 1, Schedule 1 (“TSP”) Section 3.3.3</t>
      </is>
    </oc>
    <nc r="A33" t="inlineStr">
      <is>
        <t>Exhibit B, Tab 1, Schedule 1 (“TSP”) Section 3.3</t>
      </is>
    </nc>
  </rcc>
  <rdn rId="0" localSheetId="1" customView="1" name="Z_ED9294FF_4279_408F_AEAD_106654C19584_.wvu.PrintArea" hidden="1" oldHidden="1">
    <formula>Sheet1!$A$9:$U$40</formula>
  </rdn>
  <rcv guid="{ED9294FF-4279-408F-AEAD-106654C19584}"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 sId="1">
    <oc r="A24" t="inlineStr">
      <is>
        <t>* System OM&amp;A for 2021 and 2022 is determined based on the escalation factor identified in Exhibit A, Tab 4, Schedule 1</t>
      </is>
    </oc>
    <nc r="A24" t="inlineStr">
      <is>
        <t>* System OM&amp;A includes Operations, Maintenance and Administration expenses. System OM&amp;A for 2021 and 2022 is determined based on the escalation factor identified in Exhibit A, Tab 4, Schedule 1</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2F85699_7AC7_4AE0_980A_314B7F7FFF0C_.wvu.PrintArea" hidden="1" oldHidden="1">
    <formula>Sheet1!$A$9:$U$40</formula>
  </rdn>
  <rcv guid="{A2F85699-7AC7-4AE0-980A-314B7F7FFF0C}"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rdn>
  <rcv guid="{A2F85699-7AC7-4AE0-980A-314B7F7FFF0C}"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oldFormula>Sheet1!$1:$7</oldFormula>
  </rdn>
  <rcv guid="{A2F85699-7AC7-4AE0-980A-314B7F7FFF0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1">
    <nc r="U2" t="inlineStr">
      <is>
        <t>B</t>
      </is>
    </nc>
  </rcc>
  <rcc rId="127" sId="1">
    <nc r="U3">
      <v>1</v>
    </nc>
  </rcc>
  <rcc rId="128" sId="1">
    <nc r="U4">
      <v>3</v>
    </nc>
  </rcc>
  <rcc rId="129" sId="1" odxf="1" dxf="1" numFmtId="19">
    <nc r="U7">
      <v>43545</v>
    </nc>
    <odxf>
      <numFmt numFmtId="0" formatCode="General"/>
    </odxf>
    <ndxf>
      <numFmt numFmtId="19" formatCode="m/d/yyyy"/>
    </ndxf>
  </rcc>
  <rdn rId="0" localSheetId="1" customView="1" name="Z_1797CFFA_3390_4254_8FA9_2F25D66B4F1A_.wvu.PrintArea" hidden="1" oldHidden="1">
    <formula>'B-01-03'!$A$9:$U$40</formula>
  </rdn>
  <rdn rId="0" localSheetId="1" customView="1" name="Z_1797CFFA_3390_4254_8FA9_2F25D66B4F1A_.wvu.Rows" hidden="1" oldHidden="1">
    <formula>'B-01-03'!$1:$8</formula>
  </rdn>
  <rcv guid="{1797CFFA-3390-4254-8FA9-2F25D66B4F1A}" action="add"/>
  <rsnm rId="132" sheetId="1" oldName="[B-01-03.xlsx]Sheet1" newName="[B-01-03.xlsx]B-01-03"/>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1" numFmtId="34">
    <oc r="L17">
      <v>35.755410919999996</v>
    </oc>
    <nc r="L17">
      <v>33.677293939999991</v>
    </nc>
  </rcc>
  <rcc rId="134" sId="1" numFmtId="34">
    <oc r="L18">
      <v>797.19718092000005</v>
    </oc>
    <nc r="L18">
      <v>776.15619533000017</v>
    </nc>
  </rcc>
  <rcc rId="135" sId="1" numFmtId="34">
    <oc r="L19">
      <v>79.058987209999998</v>
    </oc>
    <nc r="L19">
      <v>85.048202849999996</v>
    </nc>
  </rcc>
  <rcc rId="136" sId="1" numFmtId="34">
    <oc r="L20">
      <v>97.527470519330507</v>
    </oc>
    <nc r="L20">
      <v>83.576058417639985</v>
    </nc>
  </rcc>
  <rdn rId="0" localSheetId="1" customView="1" name="Z_449D6B9E_B785_4E84_ACAB_137323526370_.wvu.PrintArea" hidden="1" oldHidden="1">
    <formula>'B-01-03'!$A$9:$U$40</formula>
  </rdn>
  <rdn rId="0" localSheetId="1" customView="1" name="Z_449D6B9E_B785_4E84_ACAB_137323526370_.wvu.Rows" hidden="1" oldHidden="1">
    <formula>'B-01-03'!$1:$8</formula>
  </rdn>
  <rcv guid="{449D6B9E-B785-4E84-ACAB-137323526370}"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 numFmtId="34">
    <oc r="L23">
      <v>399.40648558164673</v>
    </oc>
    <nc r="L23">
      <v>419.17271086678829</v>
    </nc>
  </rcc>
  <rcv guid="{449D6B9E-B785-4E84-ACAB-137323526370}" action="delete"/>
  <rdn rId="0" localSheetId="1" customView="1" name="Z_449D6B9E_B785_4E84_ACAB_137323526370_.wvu.PrintArea" hidden="1" oldHidden="1">
    <formula>'B-01-03'!$A$9:$U$40</formula>
    <oldFormula>'B-01-03'!$A$9:$U$40</oldFormula>
  </rdn>
  <rdn rId="0" localSheetId="1" customView="1" name="Z_449D6B9E_B785_4E84_ACAB_137323526370_.wvu.Rows" hidden="1" oldHidden="1">
    <formula>'B-01-03'!$1:$8</formula>
    <oldFormula>'B-01-03'!$1:$8</oldFormula>
  </rdn>
  <rcv guid="{449D6B9E-B785-4E84-ACAB-13732352637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2">
      <v>2019</v>
    </oc>
    <nc r="B12">
      <v>2020</v>
    </nc>
  </rcc>
  <rcc rId="2" sId="1">
    <oc r="A23" t="inlineStr">
      <is>
        <t>* System OM&amp;A for 2020 to 2023 is determined based on the escalation factor identified in Exhibit A, Tab 4, Schedule 1</t>
      </is>
    </oc>
    <nc r="A23" t="inlineStr">
      <is>
        <t>* System OM&amp;A for 2021 and 2022 is determined based on the escalation factor identified in Exhibit A, Tab 4, Schedule 1</t>
      </is>
    </nc>
  </rcc>
  <rfmt sheetId="1" sqref="E17" start="0" length="0">
    <dxf>
      <border outline="0">
        <left style="medium">
          <color indexed="64"/>
        </left>
        <top style="medium">
          <color indexed="64"/>
        </top>
      </border>
    </dxf>
  </rfmt>
  <rfmt sheetId="1" sqref="F17" start="0" length="0">
    <dxf>
      <border outline="0">
        <left style="medium">
          <color indexed="64"/>
        </left>
        <top style="medium">
          <color indexed="64"/>
        </top>
      </border>
    </dxf>
  </rfmt>
  <rfmt sheetId="1" sqref="E18" start="0" length="0">
    <dxf>
      <border outline="0">
        <left style="medium">
          <color indexed="64"/>
        </left>
        <top style="medium">
          <color indexed="64"/>
        </top>
      </border>
    </dxf>
  </rfmt>
  <rfmt sheetId="1" sqref="F18" start="0" length="0">
    <dxf>
      <border outline="0">
        <left style="medium">
          <color indexed="64"/>
        </left>
      </border>
    </dxf>
  </rfmt>
  <rfmt sheetId="1" sqref="E19" start="0" length="0">
    <dxf>
      <border outline="0">
        <left style="medium">
          <color indexed="64"/>
        </left>
        <top style="medium">
          <color indexed="64"/>
        </top>
      </border>
    </dxf>
  </rfmt>
  <rfmt sheetId="1" sqref="F19" start="0" length="0">
    <dxf>
      <border outline="0">
        <left style="medium">
          <color indexed="64"/>
        </left>
      </border>
    </dxf>
  </rfmt>
  <rfmt sheetId="1" sqref="E20" start="0" length="0">
    <dxf>
      <border outline="0">
        <left style="medium">
          <color indexed="64"/>
        </left>
        <top style="medium">
          <color indexed="64"/>
        </top>
      </border>
    </dxf>
  </rfmt>
  <rfmt sheetId="1" sqref="F20" start="0" length="0">
    <dxf>
      <border outline="0">
        <left style="medium">
          <color indexed="64"/>
        </left>
      </border>
    </dxf>
  </rfmt>
  <rfmt sheetId="1" sqref="H17" start="0" length="0">
    <dxf>
      <border outline="0">
        <left/>
        <top/>
      </border>
    </dxf>
  </rfmt>
  <rfmt sheetId="1" sqref="I17" start="0" length="0">
    <dxf>
      <border outline="0">
        <left/>
        <top/>
      </border>
    </dxf>
  </rfmt>
  <rfmt sheetId="1" sqref="H18" start="0" length="0">
    <dxf>
      <border outline="0">
        <left/>
        <top/>
      </border>
    </dxf>
  </rfmt>
  <rfmt sheetId="1" sqref="I18" start="0" length="0">
    <dxf>
      <border outline="0">
        <left/>
      </border>
    </dxf>
  </rfmt>
  <rfmt sheetId="1" sqref="H19" start="0" length="0">
    <dxf>
      <border outline="0">
        <left/>
        <top/>
      </border>
    </dxf>
  </rfmt>
  <rfmt sheetId="1" sqref="I19" start="0" length="0">
    <dxf>
      <border outline="0">
        <left/>
      </border>
    </dxf>
  </rfmt>
  <rfmt sheetId="1" sqref="H20" start="0" length="0">
    <dxf>
      <border outline="0">
        <left/>
        <top/>
      </border>
    </dxf>
  </rfmt>
  <rfmt sheetId="1" sqref="I20" start="0" length="0">
    <dxf>
      <border outline="0">
        <left/>
      </border>
    </dxf>
  </rfmt>
  <rcc rId="3" sId="1" numFmtId="34">
    <oc r="N18">
      <v>785.40010184894436</v>
    </oc>
    <nc r="N18"/>
  </rcc>
  <rcc rId="4" sId="1" numFmtId="34">
    <oc r="N19">
      <v>75.626342813981069</v>
    </oc>
    <nc r="N19"/>
  </rcc>
  <rcc rId="5" sId="1" numFmtId="34">
    <oc r="N20">
      <v>119.68445309750001</v>
    </oc>
    <nc r="N20"/>
  </rcc>
  <rrc rId="6" sId="1" ref="A21:XFD21" action="insertRow"/>
  <rfmt sheetId="1" sqref="A21" start="0" length="0">
    <dxf>
      <border outline="0">
        <bottom style="medium">
          <color indexed="64"/>
        </bottom>
      </border>
    </dxf>
  </rfmt>
  <rfmt sheetId="1" sqref="B21" start="0" length="0">
    <dxf>
      <border outline="0">
        <bottom style="medium">
          <color indexed="64"/>
        </bottom>
      </border>
    </dxf>
  </rfmt>
  <rfmt sheetId="1" sqref="C21" start="0" length="0">
    <dxf>
      <border outline="0">
        <bottom style="medium">
          <color indexed="64"/>
        </bottom>
      </border>
    </dxf>
  </rfmt>
  <rfmt sheetId="1" sqref="D21" start="0" length="0">
    <dxf>
      <border outline="0">
        <bottom style="medium">
          <color indexed="64"/>
        </bottom>
      </border>
    </dxf>
  </rfmt>
  <rfmt sheetId="1" sqref="E21" start="0" length="0">
    <dxf>
      <border outline="0">
        <left style="medium">
          <color indexed="64"/>
        </left>
        <bottom style="medium">
          <color indexed="64"/>
        </bottom>
      </border>
    </dxf>
  </rfmt>
  <rfmt sheetId="1" sqref="F21" start="0" length="0">
    <dxf>
      <border outline="0">
        <left style="medium">
          <color indexed="64"/>
        </left>
        <bottom style="medium">
          <color indexed="64"/>
        </bottom>
      </border>
    </dxf>
  </rfmt>
  <rfmt sheetId="1" sqref="G21" start="0" length="0">
    <dxf>
      <border outline="0">
        <bottom style="medium">
          <color indexed="64"/>
        </bottom>
      </border>
    </dxf>
  </rfmt>
  <rfmt sheetId="1" sqref="H21" start="0" length="0">
    <dxf>
      <border outline="0">
        <bottom style="medium">
          <color indexed="64"/>
        </bottom>
      </border>
    </dxf>
  </rfmt>
  <rfmt sheetId="1" sqref="I21" start="0" length="0">
    <dxf>
      <border outline="0">
        <bottom style="medium">
          <color indexed="64"/>
        </bottom>
      </border>
    </dxf>
  </rfmt>
  <rfmt sheetId="1" sqref="J21" start="0" length="0">
    <dxf>
      <border outline="0">
        <bottom style="medium">
          <color indexed="64"/>
        </bottom>
      </border>
    </dxf>
  </rfmt>
  <rfmt sheetId="1" sqref="K21" start="0" length="0">
    <dxf>
      <border outline="0">
        <bottom style="medium">
          <color indexed="64"/>
        </bottom>
      </border>
    </dxf>
  </rfmt>
  <rfmt sheetId="1" sqref="L21" start="0" length="0">
    <dxf>
      <border outline="0">
        <bottom style="medium">
          <color indexed="64"/>
        </bottom>
      </border>
    </dxf>
  </rfmt>
  <rfmt sheetId="1" sqref="M21" start="0" length="0">
    <dxf>
      <border outline="0">
        <bottom style="medium">
          <color indexed="64"/>
        </bottom>
      </border>
    </dxf>
  </rfmt>
  <rfmt sheetId="1" sqref="N21" start="0" length="0">
    <dxf>
      <border outline="0">
        <left style="medium">
          <color indexed="64"/>
        </left>
        <bottom style="medium">
          <color indexed="64"/>
        </bottom>
      </border>
    </dxf>
  </rfmt>
  <rfmt sheetId="1" sqref="O21" start="0" length="0">
    <dxf>
      <border outline="0">
        <left style="medium">
          <color indexed="64"/>
        </left>
        <bottom style="medium">
          <color indexed="64"/>
        </bottom>
      </border>
    </dxf>
  </rfmt>
  <rfmt sheetId="1" sqref="P21" start="0" length="0">
    <dxf>
      <border outline="0">
        <bottom style="medium">
          <color indexed="64"/>
        </bottom>
      </border>
    </dxf>
  </rfmt>
  <rfmt sheetId="1" sqref="Q21" start="0" length="0">
    <dxf>
      <border outline="0">
        <bottom style="medium">
          <color indexed="64"/>
        </bottom>
      </border>
    </dxf>
  </rfmt>
  <rfmt sheetId="1" sqref="R21" start="0" length="0">
    <dxf>
      <border outline="0">
        <bottom style="medium">
          <color indexed="64"/>
        </bottom>
      </border>
    </dxf>
  </rfmt>
  <rfmt sheetId="1" sqref="S21" start="0" length="0">
    <dxf>
      <border outline="0">
        <bottom style="medium">
          <color indexed="64"/>
        </bottom>
      </border>
    </dxf>
  </rfmt>
  <rfmt sheetId="1" sqref="T21" start="0" length="0">
    <dxf>
      <border outline="0">
        <bottom style="medium">
          <color indexed="64"/>
        </bottom>
      </border>
    </dxf>
  </rfmt>
  <rfmt sheetId="1" sqref="U21" start="0" length="0">
    <dxf>
      <border outline="0">
        <bottom style="medium">
          <color indexed="64"/>
        </bottom>
      </border>
    </dxf>
  </rfmt>
  <rcc rId="7" sId="1">
    <nc r="A21" t="inlineStr">
      <is>
        <t>Progressive Productivity</t>
      </is>
    </nc>
  </rcc>
  <rcc rId="8" sId="1" numFmtId="34">
    <oc r="B17">
      <v>35.800000000000004</v>
    </oc>
    <nc r="B17">
      <v>56.656999999999996</v>
    </nc>
  </rcc>
  <rcc rId="9" sId="1" numFmtId="34">
    <oc r="B18">
      <v>570.81500000000005</v>
    </oc>
    <nc r="B18">
      <v>536.55799999999999</v>
    </nc>
  </rcc>
  <rcc rId="10" sId="1" numFmtId="34">
    <oc r="B19">
      <v>159.77899999999997</v>
    </oc>
    <nc r="B19">
      <v>189.87899999999999</v>
    </nc>
  </rcc>
  <rcc rId="11" sId="1" numFmtId="34">
    <oc r="B20">
      <v>132.83499999999998</v>
    </oc>
    <nc r="B20">
      <v>116.28400000000001</v>
    </nc>
  </rcc>
  <rcc rId="12" sId="1" numFmtId="34">
    <oc r="B23">
      <v>449.8</v>
    </oc>
    <nc r="B23">
      <v>431.2</v>
    </nc>
  </rcc>
  <rcc rId="13" sId="1" odxf="1" dxf="1" numFmtId="34">
    <oc r="C23">
      <v>399.5</v>
    </oc>
    <nc r="C23">
      <v>441.6</v>
    </nc>
    <odxf>
      <border outline="0">
        <left/>
      </border>
    </odxf>
    <ndxf>
      <border outline="0">
        <left style="medium">
          <color indexed="64"/>
        </left>
      </border>
    </ndxf>
  </rcc>
  <rcc rId="14" sId="1" odxf="1" dxf="1" numFmtId="34">
    <oc r="E23">
      <v>431.2</v>
    </oc>
    <nc r="E23">
      <v>436.8</v>
    </nc>
    <ndxf>
      <border outline="0">
        <left style="medium">
          <color indexed="64"/>
        </left>
      </border>
    </ndxf>
  </rcc>
  <rcc rId="15" sId="1" numFmtId="34">
    <oc r="F23">
      <v>441.6</v>
    </oc>
    <nc r="F23">
      <v>408.1</v>
    </nc>
  </rcc>
  <rcc rId="16" sId="1" odxf="1" dxf="1" numFmtId="34">
    <oc r="H23">
      <v>436.8</v>
    </oc>
    <nc r="H23">
      <v>397.7</v>
    </nc>
    <ndxf>
      <border outline="0">
        <left/>
      </border>
    </ndxf>
  </rcc>
  <rcc rId="17" sId="1" odxf="1" dxf="1" numFmtId="34">
    <oc r="I23">
      <v>408.1</v>
    </oc>
    <nc r="I23">
      <v>385</v>
    </nc>
    <ndxf>
      <border outline="0">
        <left/>
      </border>
    </ndxf>
  </rcc>
  <rcc rId="18" sId="1" numFmtId="34">
    <oc r="N23">
      <v>394.3</v>
    </oc>
    <nc r="N23"/>
  </rcc>
  <rcc rId="19" sId="1" numFmtId="34">
    <oc r="C17">
      <v>17.528880500000007</v>
    </oc>
    <nc r="C17">
      <v>7.6514131200000026</v>
    </nc>
  </rcc>
  <rcc rId="20" sId="1" numFmtId="34">
    <oc r="C18">
      <v>614.2705555</v>
    </oc>
    <nc r="C18">
      <v>688.83840626999995</v>
    </nc>
  </rcc>
  <rcc rId="21" sId="1" numFmtId="34">
    <oc r="C19">
      <v>114.0309563</v>
    </oc>
    <nc r="C19">
      <v>157.88885422999991</v>
    </nc>
  </rcc>
  <rcc rId="22" sId="1" numFmtId="34">
    <oc r="C20">
      <v>98.816329916440125</v>
    </oc>
    <nc r="C20">
      <v>88.604288234670449</v>
    </nc>
  </rcc>
  <rfmt sheetId="1" sqref="B17:C21">
    <dxf>
      <fill>
        <patternFill>
          <bgColor rgb="FF92D050"/>
        </patternFill>
      </fill>
    </dxf>
  </rfmt>
  <rcc rId="23" sId="1" numFmtId="34">
    <oc r="E17">
      <v>19.837</v>
    </oc>
    <nc r="E17">
      <v>61.134999999999998</v>
    </nc>
  </rcc>
  <rcc rId="24" sId="1" numFmtId="34">
    <oc r="E18">
      <v>573.37799999999993</v>
    </oc>
    <nc r="E18">
      <v>510.654</v>
    </nc>
  </rcc>
  <rcc rId="25" sId="1" numFmtId="34">
    <oc r="E19">
      <v>189.87899999999999</v>
    </oc>
    <nc r="E19">
      <v>179.95800000000003</v>
    </nc>
  </rcc>
  <rcc rId="26" sId="1" numFmtId="34">
    <oc r="E20">
      <v>116.28400000000001</v>
    </oc>
    <nc r="E20">
      <v>114.589</v>
    </nc>
  </rcc>
  <rfmt sheetId="1" sqref="E17:E20">
    <dxf>
      <fill>
        <patternFill>
          <bgColor rgb="FF92D050"/>
        </patternFill>
      </fill>
    </dxf>
  </rfmt>
  <rfmt sheetId="1" sqref="E17:E21">
    <dxf>
      <fill>
        <patternFill>
          <bgColor rgb="FF92D050"/>
        </patternFill>
      </fill>
    </dxf>
  </rfmt>
  <rcc rId="27" sId="1" numFmtId="34">
    <oc r="F17">
      <v>8.0962399200000039</v>
    </oc>
    <nc r="F17">
      <v>16.991072290000002</v>
    </nc>
  </rcc>
  <rcc rId="28" sId="1" numFmtId="34">
    <oc r="F18">
      <v>688.39357946999996</v>
    </oc>
    <nc r="F18">
      <v>733.92809911000006</v>
    </nc>
  </rcc>
  <rcc rId="29" sId="1" numFmtId="34">
    <oc r="F19">
      <v>157.88885422999991</v>
    </oc>
    <nc r="F19">
      <v>140.89945508000008</v>
    </nc>
  </rcc>
  <rcc rId="30" sId="1" numFmtId="34">
    <oc r="F20">
      <v>88.604288234670449</v>
    </oc>
    <nc r="F20">
      <v>94.833596872723376</v>
    </nc>
  </rcc>
  <rfmt sheetId="1" sqref="F17:F21">
    <dxf>
      <fill>
        <patternFill>
          <bgColor rgb="FF92D050"/>
        </patternFill>
      </fill>
    </dxf>
  </rfmt>
  <rcc rId="31" sId="1" numFmtId="34">
    <oc r="H17">
      <v>31.795000000000002</v>
    </oc>
    <nc r="H17">
      <v>33.281702160000009</v>
    </nc>
  </rcc>
  <rcc rId="32" sId="1" numFmtId="34">
    <oc r="H18">
      <v>539.99400000000003</v>
    </oc>
    <nc r="H18">
      <v>733.74748780000004</v>
    </nc>
  </rcc>
  <rcc rId="33" sId="1" numFmtId="34">
    <oc r="H19">
      <v>179.95800000000003</v>
    </oc>
    <nc r="H19">
      <v>96.985347950000005</v>
    </nc>
  </rcc>
  <rcc rId="34" sId="1" numFmtId="34">
    <oc r="H20">
      <v>114.589</v>
    </oc>
    <nc r="H20">
      <v>85.969265300460989</v>
    </nc>
  </rcc>
  <rfmt sheetId="1" sqref="H17:H20">
    <dxf>
      <fill>
        <patternFill>
          <bgColor rgb="FF92D050"/>
        </patternFill>
      </fill>
    </dxf>
  </rfmt>
  <rfmt sheetId="1" sqref="H17:H21">
    <dxf>
      <fill>
        <patternFill>
          <bgColor rgb="FF92D050"/>
        </patternFill>
      </fill>
    </dxf>
  </rfmt>
  <rcc rId="35" sId="1" numFmtId="34">
    <oc r="I17">
      <v>15.212357220000001</v>
    </oc>
    <nc r="I17">
      <v>42.710032250000026</v>
    </nc>
  </rcc>
  <rcc rId="36" sId="1" numFmtId="34">
    <oc r="I18">
      <v>735.70681417999992</v>
    </oc>
    <nc r="I18">
      <v>740.67662346999998</v>
    </nc>
  </rcc>
  <rcc rId="37" sId="1" numFmtId="34">
    <oc r="I19">
      <v>140.89945508000008</v>
    </oc>
    <nc r="I19">
      <v>93.548592450000015</v>
    </nc>
  </rcc>
  <rcc rId="38" sId="1" numFmtId="34">
    <oc r="I20">
      <v>94.833596872723376</v>
    </oc>
    <nc r="I20">
      <v>76.925183097468263</v>
    </nc>
  </rcc>
  <rfmt sheetId="1" sqref="I17:I21">
    <dxf>
      <fill>
        <patternFill>
          <bgColor rgb="FF92D050"/>
        </patternFill>
      </fill>
    </dxf>
  </rfmt>
  <rcc rId="39" sId="1" numFmtId="34">
    <oc r="K17">
      <v>34.382924060000008</v>
    </oc>
    <nc r="K17">
      <v>24.264806197074535</v>
    </nc>
  </rcc>
  <rcc rId="40" sId="1" numFmtId="34">
    <oc r="K18">
      <v>732.64626590000012</v>
    </oc>
    <nc r="K18">
      <v>780.40152684894429</v>
    </nc>
  </rcc>
  <rcc rId="41" sId="1" numFmtId="34">
    <oc r="K19">
      <v>96.985347950000005</v>
    </oc>
    <nc r="K19">
      <v>75.626342813981069</v>
    </nc>
  </rcc>
  <rcc rId="42" sId="1" numFmtId="34">
    <oc r="K20">
      <v>85.969265300460989</v>
    </oc>
    <nc r="K20">
      <v>119.68445309750001</v>
    </nc>
  </rcc>
  <rfmt sheetId="1" sqref="K17:K21">
    <dxf>
      <fill>
        <patternFill>
          <bgColor rgb="FF92D050"/>
        </patternFill>
      </fill>
    </dxf>
  </rfmt>
  <rcc rId="43" sId="1" numFmtId="34">
    <oc r="L17">
      <v>43.583494100000024</v>
    </oc>
    <nc r="L17">
      <v>35.755410919999996</v>
    </nc>
  </rcc>
  <rcc rId="44" sId="1" numFmtId="34">
    <oc r="L18">
      <v>739.80316161999997</v>
    </oc>
    <nc r="L18">
      <v>797.19718092000005</v>
    </nc>
  </rcc>
  <rcc rId="45" sId="1" numFmtId="34">
    <oc r="L19">
      <v>93.548592450000015</v>
    </oc>
    <nc r="L19">
      <v>79.058987209999998</v>
    </nc>
  </rcc>
  <rcc rId="46" sId="1" numFmtId="34">
    <oc r="L20">
      <v>76.925183097468263</v>
    </oc>
    <nc r="L20">
      <v>97.527470519330507</v>
    </nc>
  </rcc>
  <rfmt sheetId="1" sqref="L17:L21">
    <dxf>
      <fill>
        <patternFill>
          <bgColor rgb="FF92D050"/>
        </patternFill>
      </fill>
    </dxf>
  </rfmt>
  <rcc rId="47" sId="1" numFmtId="34">
    <oc r="N17">
      <v>19.266231197074536</v>
    </oc>
    <nc r="N17"/>
  </rcc>
  <rcc rId="48" sId="1" numFmtId="34">
    <oc r="O17">
      <v>43.842405782218137</v>
    </oc>
    <nc r="O17">
      <v>45.112350800870551</v>
    </nc>
  </rcc>
  <rcc rId="49" sId="1" numFmtId="34">
    <oc r="O18">
      <v>773.33609132962033</v>
    </oc>
    <nc r="O18">
      <v>773.28323578563891</v>
    </nc>
  </rcc>
  <rcc rId="50" sId="1" numFmtId="34">
    <oc r="O19">
      <v>70.656643101970175</v>
    </oc>
    <nc r="O19">
      <v>103.76429572744135</v>
    </nc>
  </rcc>
  <rcc rId="51" sId="1" numFmtId="34">
    <oc r="O20">
      <v>112.59062918910864</v>
    </oc>
    <nc r="O20">
      <v>116.3312722955753</v>
    </nc>
  </rcc>
  <rrc rId="52" sId="1" ref="A25:XFD25" action="insertRow"/>
  <rrc rId="53" sId="1" ref="A26:XFD26" action="insertRow"/>
  <rcc rId="54" sId="1">
    <nc r="A25" t="inlineStr">
      <is>
        <t>** 2018 is a forecast</t>
      </is>
    </nc>
  </rcc>
  <rcc rId="55" sId="1">
    <nc r="A26" t="inlineStr">
      <is>
        <t>*** 2019 is Bridge Year Forecast</t>
      </is>
    </nc>
  </rcc>
  <rfmt sheetId="1" sqref="O17:O21">
    <dxf>
      <fill>
        <patternFill>
          <bgColor rgb="FF92D050"/>
        </patternFill>
      </fill>
    </dxf>
  </rfmt>
  <rcc rId="56" sId="1" numFmtId="34">
    <oc r="Q17">
      <v>7.1861583250576473</v>
    </oc>
    <nc r="Q17">
      <v>24.759644370342603</v>
    </nc>
  </rcc>
  <rcc rId="57" sId="1" numFmtId="34">
    <oc r="R17">
      <v>12.440168509632565</v>
    </oc>
    <nc r="R17">
      <v>11.345208612355966</v>
    </nc>
  </rcc>
  <rcc rId="58" sId="1" numFmtId="34">
    <oc r="S17">
      <v>16.563210537755435</v>
    </oc>
    <nc r="S17">
      <v>11.685580224521647</v>
    </nc>
  </rcc>
  <rcc rId="59" sId="1" numFmtId="34">
    <oc r="T17">
      <v>13.29158628044398</v>
    </oc>
    <nc r="T17">
      <v>12.710264391621324</v>
    </nc>
  </rcc>
  <rcc rId="60" sId="1" numFmtId="34">
    <oc r="U17">
      <v>12.226184105822014</v>
    </oc>
    <nc r="U17">
      <v>4.1221409550767216</v>
    </nc>
  </rcc>
  <rcc rId="61" sId="1" numFmtId="34">
    <oc r="Q18">
      <v>843.57432920867382</v>
    </oc>
    <nc r="Q18">
      <v>865.22041186633828</v>
    </nc>
  </rcc>
  <rcc rId="62" sId="1" numFmtId="34">
    <oc r="R18">
      <v>922.05602705234867</v>
    </oc>
    <nc r="R18">
      <v>1103.1439685968253</v>
    </nc>
  </rcc>
  <rcc rId="63" sId="1" numFmtId="34">
    <oc r="S18">
      <v>1115.6718078590814</v>
    </oc>
    <nc r="S18">
      <v>1172.7801180541387</v>
    </nc>
  </rcc>
  <rcc rId="64" sId="1" numFmtId="34">
    <oc r="T18">
      <v>1089.4956031802215</v>
    </oc>
    <nc r="T18">
      <v>1177.4037893123959</v>
    </nc>
  </rcc>
  <rcc rId="65" sId="1" numFmtId="34">
    <oc r="U18">
      <v>1034.3519329603507</v>
    </oc>
    <nc r="U18">
      <v>1193.7741112549622</v>
    </nc>
  </rcc>
  <rcc rId="66" sId="1" numFmtId="34">
    <oc r="Q19">
      <v>143.00956212690002</v>
    </oc>
    <nc r="Q19">
      <v>204.11666685823425</v>
    </nc>
  </rcc>
  <rcc rId="67" sId="1" numFmtId="34">
    <oc r="R19">
      <v>148.68571584585561</v>
    </oc>
    <nc r="R19">
      <v>148.16649185717003</v>
    </nc>
  </rcc>
  <rcc rId="68" sId="1" numFmtId="34">
    <oc r="S19">
      <v>106.47266654559468</v>
    </oc>
    <nc r="S19">
      <v>151.79872826865852</v>
    </nc>
  </rcc>
  <rcc rId="69" sId="1" numFmtId="34">
    <oc r="T19">
      <v>182.30266230321021</v>
    </oc>
    <nc r="T19">
      <v>174.26754845454204</v>
    </nc>
  </rcc>
  <rcc rId="70" sId="1" numFmtId="34">
    <oc r="U19">
      <v>297.82388339498601</v>
    </oc>
    <nc r="U19">
      <v>204.18251888969687</v>
    </nc>
  </rcc>
  <rcc rId="71" sId="1" numFmtId="34">
    <oc r="Q20">
      <v>136.66190181025297</v>
    </oc>
    <nc r="Q20">
      <v>115.37938311474365</v>
    </nc>
  </rcc>
  <rcc rId="72" sId="1" numFmtId="34">
    <oc r="R20">
      <v>93.615727467195228</v>
    </oc>
    <nc r="R20">
      <v>94.37722577775331</v>
    </nc>
  </rcc>
  <rcc rId="73" sId="1" numFmtId="34">
    <oc r="S20">
      <v>85.102907280623484</v>
    </oc>
    <nc r="S20">
      <v>94.73421106635567</v>
    </nc>
  </rcc>
  <rcc rId="74" sId="1" numFmtId="34">
    <oc r="T20">
      <v>100.6510679538749</v>
    </oc>
    <nc r="T20">
      <v>83.625515001350152</v>
    </nc>
  </rcc>
  <rcc rId="75" sId="1" numFmtId="34">
    <oc r="U20">
      <v>80.492354071432146</v>
    </oc>
    <nc r="U20">
      <v>58.918965747264259</v>
    </nc>
  </rcc>
  <rcc rId="76" sId="1" numFmtId="34">
    <nc r="Q21">
      <v>-17.00000004</v>
    </nc>
  </rcc>
  <rcc rId="77" sId="1" numFmtId="34">
    <nc r="R21">
      <v>-39</v>
    </nc>
  </rcc>
  <rcc rId="78" sId="1" numFmtId="34">
    <nc r="S21">
      <v>-60.999999959999997</v>
    </nc>
  </rcc>
  <rcc rId="79" sId="1" numFmtId="34">
    <nc r="T21">
      <v>-78</v>
    </nc>
  </rcc>
  <rcc rId="80" sId="1" numFmtId="34">
    <nc r="U21">
      <v>-91.000000080000007</v>
    </nc>
  </rcc>
  <rcc rId="81" sId="1">
    <oc r="Q22">
      <f>SUM(Q17:Q20)</f>
    </oc>
    <nc r="Q22">
      <f>SUM(Q17:Q21)</f>
    </nc>
  </rcc>
  <rcc rId="82" sId="1">
    <oc r="R22">
      <f>SUM(R17:R20)</f>
    </oc>
    <nc r="R22">
      <f>SUM(R17:R21)</f>
    </nc>
  </rcc>
  <rcc rId="83" sId="1">
    <oc r="S22">
      <f>SUM(S17:S20)</f>
    </oc>
    <nc r="S22">
      <f>SUM(S17:S21)</f>
    </nc>
  </rcc>
  <rcc rId="84" sId="1">
    <oc r="T22">
      <f>SUM(T17:T20)</f>
    </oc>
    <nc r="T22">
      <f>SUM(T17:T21)</f>
    </nc>
  </rcc>
  <rcc rId="85" sId="1">
    <oc r="U22">
      <f>SUM(U17:U20)</f>
    </oc>
    <nc r="U22">
      <f>SUM(U17:U21)</f>
    </nc>
  </rcc>
  <rfmt sheetId="1" sqref="Q17:U21">
    <dxf>
      <fill>
        <patternFill>
          <bgColor rgb="FF92D050"/>
        </patternFill>
      </fill>
    </dxf>
  </rfmt>
  <rcc rId="86" sId="1">
    <oc r="T23" t="inlineStr">
      <is>
        <t>*</t>
      </is>
    </oc>
    <nc r="T23" t="inlineStr">
      <is>
        <t>N/A</t>
      </is>
    </nc>
  </rcc>
  <rcc rId="87" sId="1">
    <oc r="U23" t="inlineStr">
      <is>
        <t>*</t>
      </is>
    </oc>
    <nc r="U23" t="inlineStr">
      <is>
        <t>N/A</t>
      </is>
    </nc>
  </rcc>
  <rcc rId="88" sId="1" numFmtId="34">
    <oc r="Q23">
      <v>413</v>
    </oc>
    <nc r="Q23">
      <v>359.28007658711874</v>
    </nc>
  </rcc>
  <rfmt sheetId="1" sqref="Q23">
    <dxf>
      <fill>
        <patternFill>
          <bgColor rgb="FF92D050"/>
        </patternFill>
      </fill>
    </dxf>
  </rfmt>
  <rcc rId="89" sId="1" numFmtId="34">
    <oc r="O23">
      <v>395.1</v>
    </oc>
    <nc r="O23">
      <v>342.28219713791731</v>
    </nc>
  </rcc>
  <rfmt sheetId="1" sqref="O23">
    <dxf>
      <fill>
        <patternFill>
          <bgColor rgb="FF92D050"/>
        </patternFill>
      </fill>
    </dxf>
  </rfmt>
  <rfmt sheetId="1" sqref="B23">
    <dxf>
      <fill>
        <patternFill>
          <bgColor rgb="FF92D050"/>
        </patternFill>
      </fill>
    </dxf>
  </rfmt>
  <rfmt sheetId="1" sqref="C23">
    <dxf>
      <fill>
        <patternFill>
          <bgColor rgb="FF92D050"/>
        </patternFill>
      </fill>
    </dxf>
  </rfmt>
  <rfmt sheetId="1" sqref="E23">
    <dxf>
      <fill>
        <patternFill>
          <bgColor rgb="FF92D050"/>
        </patternFill>
      </fill>
    </dxf>
  </rfmt>
  <rfmt sheetId="1" sqref="F23">
    <dxf>
      <fill>
        <patternFill>
          <bgColor rgb="FF92D050"/>
        </patternFill>
      </fill>
    </dxf>
  </rfmt>
  <rfmt sheetId="1" sqref="I23">
    <dxf>
      <fill>
        <patternFill>
          <bgColor rgb="FF92D050"/>
        </patternFill>
      </fill>
    </dxf>
  </rfmt>
  <rfmt sheetId="1" sqref="H23">
    <dxf>
      <fill>
        <patternFill>
          <bgColor rgb="FF92D050"/>
        </patternFill>
      </fill>
    </dxf>
  </rfmt>
  <rcc rId="90" sId="1" numFmtId="34">
    <oc r="K23">
      <v>397.7</v>
    </oc>
    <nc r="K23">
      <v>394.32988985346572</v>
    </nc>
  </rcc>
  <rfmt sheetId="1" sqref="K23">
    <dxf>
      <fill>
        <patternFill>
          <bgColor rgb="FF92D050"/>
        </patternFill>
      </fill>
    </dxf>
  </rfmt>
  <rcc rId="91" sId="1" numFmtId="34">
    <oc r="L23">
      <v>385</v>
    </oc>
    <nc r="L23">
      <v>399.40648558164673</v>
    </nc>
  </rcc>
  <rfmt sheetId="1" sqref="L23">
    <dxf>
      <fill>
        <patternFill>
          <bgColor rgb="FF92D050"/>
        </patternFill>
      </fill>
    </dxf>
  </rfmt>
  <rfmt sheetId="1" sqref="R23:U23">
    <dxf>
      <fill>
        <patternFill>
          <bgColor rgb="FF92D050"/>
        </patternFill>
      </fill>
    </dxf>
  </rfmt>
  <rfmt sheetId="1" sqref="B17:C21 B23:C23 E17:F21 E23:F23 H17:I21 H23:I23 K17:L21 K23:L23 O17:O21 O23 Q17:U21 Q23:U23">
    <dxf>
      <fill>
        <patternFill>
          <bgColor theme="6" tint="0.79998168889431442"/>
        </patternFill>
      </fill>
    </dxf>
  </rfmt>
  <rdn rId="0" localSheetId="1" customView="1" name="Z_97EC67DE_7B5C_4F08_AE9C_F362DA4C8743_.wvu.PrintArea" hidden="1" oldHidden="1">
    <formula>Sheet1!$A$9:$U$40</formula>
  </rdn>
  <rcv guid="{97EC67DE-7B5C-4F08-AE9C-F362DA4C8743}"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 sId="1" numFmtId="34">
    <oc r="L19">
      <v>85.048202849999996</v>
    </oc>
    <nc r="L19">
      <v>73.857387070000001</v>
    </nc>
  </rcc>
  <rcv guid="{449D6B9E-B785-4E84-ACAB-137323526370}" action="delete"/>
  <rdn rId="0" localSheetId="1" customView="1" name="Z_449D6B9E_B785_4E84_ACAB_137323526370_.wvu.PrintArea" hidden="1" oldHidden="1">
    <formula>'B-01-03'!$A$9:$U$40</formula>
    <oldFormula>'B-01-03'!$A$9:$U$40</oldFormula>
  </rdn>
  <rdn rId="0" localSheetId="1" customView="1" name="Z_449D6B9E_B785_4E84_ACAB_137323526370_.wvu.Rows" hidden="1" oldHidden="1">
    <formula>'B-01-03'!$1:$8</formula>
    <oldFormula>'B-01-03'!$1:$8</oldFormula>
  </rdn>
  <rcv guid="{449D6B9E-B785-4E84-ACAB-137323526370}"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17:M20 L22 M22">
    <dxf>
      <fill>
        <patternFill>
          <bgColor rgb="FFFFFF00"/>
        </patternFill>
      </fill>
    </dxf>
  </rfmt>
  <rfmt sheetId="1" sqref="L23 M23">
    <dxf>
      <fill>
        <patternFill>
          <bgColor rgb="FFFFFF00"/>
        </patternFill>
      </fill>
    </dxf>
  </rfmt>
  <rrc rId="145" sId="1" ref="A22:XFD22" action="insertRow"/>
  <rrc rId="146" sId="1" ref="A26:XFD26" action="deleteRow">
    <rfmt sheetId="1" xfDxf="1" sqref="A26:XFD26" start="0" length="0"/>
    <rcc rId="0" sId="1" dxf="1">
      <nc r="A26" t="inlineStr">
        <is>
          <t>** 2018 is a forecast</t>
        </is>
      </nc>
      <ndxf>
        <font>
          <sz val="10"/>
          <color auto="1"/>
          <name val="Arial"/>
          <scheme val="none"/>
        </font>
        <protection locked="0"/>
      </ndxf>
    </rcc>
    <rfmt sheetId="1" sqref="B26" start="0" length="0">
      <dxf>
        <font>
          <sz val="10"/>
          <color auto="1"/>
          <name val="Arial"/>
          <scheme val="none"/>
        </font>
        <protection locked="0"/>
      </dxf>
    </rfmt>
    <rfmt sheetId="1" sqref="C26" start="0" length="0">
      <dxf>
        <font>
          <sz val="10"/>
          <color auto="1"/>
          <name val="Arial"/>
          <scheme val="none"/>
        </font>
        <protection locked="0"/>
      </dxf>
    </rfmt>
    <rfmt sheetId="1" sqref="D26" start="0" length="0">
      <dxf>
        <font>
          <sz val="10"/>
          <color auto="1"/>
          <name val="Arial"/>
          <scheme val="none"/>
        </font>
        <protection locked="0"/>
      </dxf>
    </rfmt>
    <rfmt sheetId="1" sqref="E26" start="0" length="0">
      <dxf>
        <font>
          <sz val="10"/>
          <color auto="1"/>
          <name val="Arial"/>
          <scheme val="none"/>
        </font>
        <protection locked="0"/>
      </dxf>
    </rfmt>
    <rfmt sheetId="1" sqref="F26" start="0" length="0">
      <dxf>
        <font>
          <sz val="10"/>
          <color auto="1"/>
          <name val="Arial"/>
          <scheme val="none"/>
        </font>
        <protection locked="0"/>
      </dxf>
    </rfmt>
    <rfmt sheetId="1" sqref="G26" start="0" length="0">
      <dxf>
        <font>
          <sz val="10"/>
          <color auto="1"/>
          <name val="Arial"/>
          <scheme val="none"/>
        </font>
        <protection locked="0"/>
      </dxf>
    </rfmt>
    <rfmt sheetId="1" sqref="H26" start="0" length="0">
      <dxf>
        <font>
          <sz val="10"/>
          <color auto="1"/>
          <name val="Arial"/>
          <scheme val="none"/>
        </font>
        <protection locked="0"/>
      </dxf>
    </rfmt>
    <rfmt sheetId="1" sqref="I26" start="0" length="0">
      <dxf>
        <font>
          <sz val="10"/>
          <color auto="1"/>
          <name val="Arial"/>
          <scheme val="none"/>
        </font>
        <protection locked="0"/>
      </dxf>
    </rfmt>
    <rfmt sheetId="1" sqref="J26" start="0" length="0">
      <dxf>
        <font>
          <sz val="10"/>
          <color auto="1"/>
          <name val="Arial"/>
          <scheme val="none"/>
        </font>
        <protection locked="0"/>
      </dxf>
    </rfmt>
    <rfmt sheetId="1" sqref="K26" start="0" length="0">
      <dxf>
        <font>
          <sz val="10"/>
          <color auto="1"/>
          <name val="Arial"/>
          <scheme val="none"/>
        </font>
        <protection locked="0"/>
      </dxf>
    </rfmt>
    <rfmt sheetId="1" sqref="L26" start="0" length="0">
      <dxf>
        <font>
          <sz val="10"/>
          <color auto="1"/>
          <name val="Arial"/>
          <scheme val="none"/>
        </font>
        <protection locked="0"/>
      </dxf>
    </rfmt>
    <rfmt sheetId="1" sqref="M26" start="0" length="0">
      <dxf>
        <font>
          <sz val="10"/>
          <color auto="1"/>
          <name val="Arial"/>
          <scheme val="none"/>
        </font>
        <protection locked="0"/>
      </dxf>
    </rfmt>
    <rfmt sheetId="1" sqref="N26" start="0" length="0">
      <dxf>
        <font>
          <sz val="10"/>
          <color auto="1"/>
          <name val="Arial"/>
          <scheme val="none"/>
        </font>
        <protection locked="0"/>
      </dxf>
    </rfmt>
    <rfmt sheetId="1" sqref="O26" start="0" length="0">
      <dxf>
        <font>
          <sz val="10"/>
          <color auto="1"/>
          <name val="Arial"/>
          <scheme val="none"/>
        </font>
        <protection locked="0"/>
      </dxf>
    </rfmt>
    <rfmt sheetId="1" sqref="P26" start="0" length="0">
      <dxf>
        <font>
          <sz val="10"/>
          <color auto="1"/>
          <name val="Arial"/>
          <scheme val="none"/>
        </font>
        <protection locked="0"/>
      </dxf>
    </rfmt>
    <rfmt sheetId="1" sqref="Q26" start="0" length="0">
      <dxf>
        <font>
          <sz val="10"/>
          <color auto="1"/>
          <name val="Arial"/>
          <scheme val="none"/>
        </font>
        <protection locked="0"/>
      </dxf>
    </rfmt>
    <rfmt sheetId="1" sqref="R26" start="0" length="0">
      <dxf>
        <font>
          <sz val="10"/>
          <color auto="1"/>
          <name val="Arial"/>
          <scheme val="none"/>
        </font>
        <protection locked="0"/>
      </dxf>
    </rfmt>
    <rfmt sheetId="1" sqref="S26" start="0" length="0">
      <dxf>
        <font>
          <sz val="10"/>
          <color auto="1"/>
          <name val="Arial"/>
          <scheme val="none"/>
        </font>
        <protection locked="0"/>
      </dxf>
    </rfmt>
    <rfmt sheetId="1" sqref="T26" start="0" length="0">
      <dxf>
        <font>
          <sz val="10"/>
          <color auto="1"/>
          <name val="Arial"/>
          <scheme val="none"/>
        </font>
        <protection locked="0"/>
      </dxf>
    </rfmt>
    <rfmt sheetId="1" sqref="U26" start="0" length="0">
      <dxf>
        <font>
          <sz val="10"/>
          <color auto="1"/>
          <name val="Arial"/>
          <scheme val="none"/>
        </font>
        <protection locked="0"/>
      </dxf>
    </rfmt>
  </rrc>
  <rrc rId="147" sId="1" ref="A27:XFD27" action="insertRow"/>
  <rcc rId="148" sId="1">
    <oc r="A26" t="inlineStr">
      <is>
        <t>*** 2019 is Bridge Year Forecast</t>
      </is>
    </oc>
    <nc r="A26" t="inlineStr">
      <is>
        <t>** 2019 is Bridge Year Forecast</t>
      </is>
    </nc>
  </rcc>
  <rcc rId="149" sId="1">
    <nc r="A27" t="inlineStr">
      <is>
        <t>*** The Directive Adjustment reflects the impact of the directive issued by Ontario’s Management Board of Cabinet on February 21, 2019 and the associated compensation framework they approved on March 7, 2019. Refer to Exhibit F, Tab 4, Schedule 1 for further details.</t>
      </is>
    </nc>
  </rcc>
  <rcc rId="150" sId="1" odxf="1" dxf="1">
    <nc r="A22" t="inlineStr">
      <is>
        <t>Directive Adjustment</t>
      </is>
    </nc>
    <ndxf>
      <border outline="0">
        <bottom style="medium">
          <color indexed="64"/>
        </bottom>
      </border>
    </ndxf>
  </rcc>
  <rfmt sheetId="1" sqref="B22" start="0" length="0">
    <dxf>
      <border outline="0">
        <bottom style="medium">
          <color indexed="64"/>
        </bottom>
      </border>
    </dxf>
  </rfmt>
  <rfmt sheetId="1" sqref="C22" start="0" length="0">
    <dxf>
      <border outline="0">
        <bottom style="medium">
          <color indexed="64"/>
        </bottom>
      </border>
    </dxf>
  </rfmt>
  <rfmt sheetId="1" sqref="D22" start="0" length="0">
    <dxf>
      <border outline="0">
        <bottom style="medium">
          <color indexed="64"/>
        </bottom>
      </border>
    </dxf>
  </rfmt>
  <rfmt sheetId="1" sqref="E22" start="0" length="0">
    <dxf>
      <border outline="0">
        <left style="medium">
          <color indexed="64"/>
        </left>
        <bottom style="medium">
          <color indexed="64"/>
        </bottom>
      </border>
    </dxf>
  </rfmt>
  <rfmt sheetId="1" sqref="F22" start="0" length="0">
    <dxf>
      <border outline="0">
        <left style="medium">
          <color indexed="64"/>
        </left>
        <bottom style="medium">
          <color indexed="64"/>
        </bottom>
      </border>
    </dxf>
  </rfmt>
  <rfmt sheetId="1" sqref="G22" start="0" length="0">
    <dxf>
      <border outline="0">
        <bottom style="medium">
          <color indexed="64"/>
        </bottom>
      </border>
    </dxf>
  </rfmt>
  <rfmt sheetId="1" sqref="H22" start="0" length="0">
    <dxf>
      <border outline="0">
        <bottom style="medium">
          <color indexed="64"/>
        </bottom>
      </border>
    </dxf>
  </rfmt>
  <rfmt sheetId="1" sqref="I22" start="0" length="0">
    <dxf>
      <border outline="0">
        <bottom style="medium">
          <color indexed="64"/>
        </bottom>
      </border>
    </dxf>
  </rfmt>
  <rfmt sheetId="1" sqref="J22" start="0" length="0">
    <dxf>
      <border outline="0">
        <bottom style="medium">
          <color indexed="64"/>
        </bottom>
      </border>
    </dxf>
  </rfmt>
  <rfmt sheetId="1" sqref="K22" start="0" length="0">
    <dxf>
      <border outline="0">
        <bottom style="medium">
          <color indexed="64"/>
        </bottom>
      </border>
    </dxf>
  </rfmt>
  <rfmt sheetId="1" sqref="L22" start="0" length="0">
    <dxf>
      <border outline="0">
        <bottom style="medium">
          <color indexed="64"/>
        </bottom>
      </border>
    </dxf>
  </rfmt>
  <rfmt sheetId="1" sqref="M22" start="0" length="0">
    <dxf>
      <border outline="0">
        <bottom style="medium">
          <color indexed="64"/>
        </bottom>
      </border>
    </dxf>
  </rfmt>
  <rfmt sheetId="1" sqref="N22" start="0" length="0">
    <dxf>
      <border outline="0">
        <left style="medium">
          <color indexed="64"/>
        </left>
        <bottom style="medium">
          <color indexed="64"/>
        </bottom>
      </border>
    </dxf>
  </rfmt>
  <rfmt sheetId="1" sqref="O22" start="0" length="0">
    <dxf>
      <border outline="0">
        <left style="medium">
          <color indexed="64"/>
        </left>
        <bottom style="medium">
          <color indexed="64"/>
        </bottom>
      </border>
    </dxf>
  </rfmt>
  <rfmt sheetId="1" sqref="P22" start="0" length="0">
    <dxf>
      <border outline="0">
        <bottom style="medium">
          <color indexed="64"/>
        </bottom>
      </border>
    </dxf>
  </rfmt>
  <rfmt sheetId="1" sqref="Q22" start="0" length="0">
    <dxf>
      <border outline="0">
        <bottom style="medium">
          <color indexed="64"/>
        </bottom>
      </border>
    </dxf>
  </rfmt>
  <rfmt sheetId="1" sqref="R22" start="0" length="0">
    <dxf>
      <border outline="0">
        <bottom style="medium">
          <color indexed="64"/>
        </bottom>
      </border>
    </dxf>
  </rfmt>
  <rfmt sheetId="1" sqref="S22" start="0" length="0">
    <dxf>
      <border outline="0">
        <bottom style="medium">
          <color indexed="64"/>
        </bottom>
      </border>
    </dxf>
  </rfmt>
  <rfmt sheetId="1" sqref="T22" start="0" length="0">
    <dxf>
      <border outline="0">
        <bottom style="medium">
          <color indexed="64"/>
        </bottom>
      </border>
    </dxf>
  </rfmt>
  <rfmt sheetId="1" sqref="U22" start="0" length="0">
    <dxf>
      <border outline="0">
        <bottom style="medium">
          <color indexed="64"/>
        </bottom>
      </border>
    </dxf>
  </rfmt>
  <rfmt sheetId="1" sqref="A22">
    <dxf>
      <fill>
        <patternFill patternType="solid">
          <bgColor rgb="FFFFFF00"/>
        </patternFill>
      </fill>
    </dxf>
  </rfmt>
  <rcc rId="151" sId="1" numFmtId="34">
    <nc r="O22">
      <v>-0.25412000000000001</v>
    </nc>
  </rcc>
  <rcc rId="152" sId="1">
    <oc r="O23">
      <f>SUM(O17:O20)</f>
    </oc>
    <nc r="O23">
      <f>SUM(O17:O22)</f>
    </nc>
  </rcc>
  <rfmt sheetId="1" sqref="O22:O23">
    <dxf>
      <fill>
        <patternFill>
          <bgColor rgb="FFFFFF00"/>
        </patternFill>
      </fill>
    </dxf>
  </rfmt>
  <rcc rId="153" sId="1" numFmtId="34">
    <nc r="Q22">
      <v>-0.29315600000000003</v>
    </nc>
  </rcc>
  <rcc rId="154" sId="1" numFmtId="34">
    <nc r="R22">
      <v>-0.33328000000000002</v>
    </nc>
  </rcc>
  <rcc rId="155" sId="1" numFmtId="34">
    <nc r="S22">
      <v>-0.37119200000000002</v>
    </nc>
  </rcc>
  <rcc rId="156" sId="1" numFmtId="34">
    <nc r="T22">
      <v>-0.408472</v>
    </nc>
  </rcc>
  <rcc rId="157" sId="1" numFmtId="34">
    <nc r="U22">
      <v>-0.446629</v>
    </nc>
  </rcc>
  <rfmt sheetId="1" sqref="Q22:U22">
    <dxf>
      <fill>
        <patternFill>
          <bgColor rgb="FFFFFF00"/>
        </patternFill>
      </fill>
    </dxf>
  </rfmt>
  <rfmt sheetId="1" sqref="Q23:U23">
    <dxf>
      <fill>
        <patternFill patternType="solid">
          <bgColor rgb="FFFFFF00"/>
        </patternFill>
      </fill>
    </dxf>
  </rfmt>
  <rcc rId="158" sId="1">
    <oc r="Q23">
      <f>SUM(Q17:Q21)</f>
    </oc>
    <nc r="Q23">
      <f>SUM(Q17:Q22)</f>
    </nc>
  </rcc>
  <rcc rId="159" sId="1">
    <oc r="R23">
      <f>SUM(R17:R21)</f>
    </oc>
    <nc r="R23">
      <f>SUM(R17:R22)</f>
    </nc>
  </rcc>
  <rcc rId="160" sId="1">
    <oc r="S23">
      <f>SUM(S17:S21)</f>
    </oc>
    <nc r="S23">
      <f>SUM(S17:S22)</f>
    </nc>
  </rcc>
  <rcc rId="161" sId="1">
    <oc r="T23">
      <f>SUM(T17:T21)</f>
    </oc>
    <nc r="T23">
      <f>SUM(T17:T22)</f>
    </nc>
  </rcc>
  <rcc rId="162" sId="1">
    <oc r="U23">
      <f>SUM(U17:U21)</f>
    </oc>
    <nc r="U23">
      <f>SUM(U17:U22)</f>
    </nc>
  </rcc>
  <rcc rId="163" sId="1" numFmtId="34">
    <oc r="Q24">
      <v>375.92207918066993</v>
    </oc>
    <nc r="Q24">
      <v>375.83192918066993</v>
    </nc>
  </rcc>
  <rfmt sheetId="1" sqref="Q24">
    <dxf>
      <fill>
        <patternFill>
          <bgColor rgb="FFFFFF00"/>
        </patternFill>
      </fill>
    </dxf>
  </rfmt>
  <rcc rId="164" sId="1" numFmtId="34">
    <oc r="O24">
      <v>356.61450893102074</v>
    </oc>
    <nc r="O24">
      <v>356.53047993102075</v>
    </nc>
  </rcc>
  <rfmt sheetId="1" sqref="O24">
    <dxf>
      <fill>
        <patternFill>
          <bgColor rgb="FFFFFF00"/>
        </patternFill>
      </fill>
    </dxf>
  </rfmt>
  <rcv guid="{E74A0FF3-6984-4DFF-9770-98C2C7CCF6D5}" action="delete"/>
  <rdn rId="0" localSheetId="1" customView="1" name="Z_E74A0FF3_6984_4DFF_9770_98C2C7CCF6D5_.wvu.PrintArea" hidden="1" oldHidden="1">
    <formula>'B-01-03'!$A$9:$V$41</formula>
    <oldFormula>'B-01-03'!$A$9:$U$41</oldFormula>
  </rdn>
  <rcv guid="{E74A0FF3-6984-4DFF-9770-98C2C7CCF6D5}"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7:V27">
    <dxf>
      <fill>
        <patternFill patternType="solid">
          <bgColor rgb="FFFFFF00"/>
        </patternFill>
      </fill>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7:V20" start="0" length="0">
    <dxf>
      <border>
        <right style="thin">
          <color indexed="64"/>
        </right>
      </border>
    </dxf>
  </rfmt>
  <rfmt sheetId="1" sqref="V22:V24" start="0" length="0">
    <dxf>
      <border>
        <right style="thin">
          <color indexed="64"/>
        </right>
      </border>
    </dxf>
  </rfmt>
  <rfmt sheetId="1" sqref="V27" start="0" length="0">
    <dxf>
      <border>
        <left/>
        <right style="thin">
          <color indexed="64"/>
        </right>
        <top/>
        <bottom/>
      </border>
    </dxf>
  </rfmt>
  <rfmt sheetId="1" sqref="L17:M20">
    <dxf>
      <fill>
        <patternFill>
          <bgColor theme="6" tint="0.79998168889431442"/>
        </patternFill>
      </fill>
    </dxf>
  </rfmt>
  <rfmt sheetId="1" sqref="O22:O24">
    <dxf>
      <fill>
        <patternFill>
          <bgColor theme="6" tint="0.79998168889431442"/>
        </patternFill>
      </fill>
    </dxf>
  </rfmt>
  <rfmt sheetId="1" sqref="L23:L24">
    <dxf>
      <fill>
        <patternFill>
          <bgColor theme="6" tint="0.79998168889431442"/>
        </patternFill>
      </fill>
    </dxf>
  </rfmt>
  <rfmt sheetId="1" sqref="M23:M24">
    <dxf>
      <fill>
        <patternFill patternType="none">
          <bgColor auto="1"/>
        </patternFill>
      </fill>
    </dxf>
  </rfmt>
  <rfmt sheetId="1" sqref="Q22:U24">
    <dxf>
      <fill>
        <patternFill>
          <bgColor theme="6" tint="0.79998168889431442"/>
        </patternFill>
      </fill>
    </dxf>
  </rfmt>
  <rfmt sheetId="1" sqref="A22">
    <dxf>
      <fill>
        <patternFill patternType="none">
          <bgColor auto="1"/>
        </patternFill>
      </fill>
    </dxf>
  </rfmt>
  <rfmt sheetId="1" sqref="A27:XFD27">
    <dxf>
      <fill>
        <patternFill patternType="none">
          <bgColor auto="1"/>
        </patternFill>
      </fill>
    </dxf>
  </rfmt>
  <rfmt sheetId="1" sqref="AF36" start="0" length="0">
    <dxf>
      <border>
        <left/>
        <right style="medium">
          <color indexed="64"/>
        </right>
        <top/>
        <bottom/>
      </border>
    </dxf>
  </rfmt>
  <rfmt sheetId="1" sqref="V17:V20" start="0" length="0">
    <dxf>
      <border>
        <right style="medium">
          <color indexed="64"/>
        </right>
      </border>
    </dxf>
  </rfmt>
  <rfmt sheetId="1" sqref="V22:V24" start="0" length="0">
    <dxf>
      <border>
        <right style="medium">
          <color indexed="64"/>
        </right>
      </border>
    </dxf>
  </rfmt>
  <rfmt sheetId="1" sqref="V27" start="0" length="0">
    <dxf>
      <border>
        <left/>
        <right style="medium">
          <color indexed="64"/>
        </right>
        <top/>
        <bottom/>
      </border>
    </dxf>
  </rfmt>
  <rcv guid="{A2F85699-7AC7-4AE0-980A-314B7F7FFF0C}" action="delete"/>
  <rdn rId="0" localSheetId="1" customView="1" name="Z_A2F85699_7AC7_4AE0_980A_314B7F7FFF0C_.wvu.PrintArea" hidden="1" oldHidden="1">
    <formula>'B-01-03'!$A$9:$U$41</formula>
    <oldFormula>'B-01-03'!$A$9:$U$41</oldFormula>
  </rdn>
  <rdn rId="0" localSheetId="1" customView="1" name="Z_A2F85699_7AC7_4AE0_980A_314B7F7FFF0C_.wvu.Rows" hidden="1" oldHidden="1">
    <formula>'B-01-03'!$1:$7</formula>
    <oldFormula>'B-01-03'!$1:$7</oldFormula>
  </rdn>
  <rcv guid="{A2F85699-7AC7-4AE0-980A-314B7F7FFF0C}"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1" numFmtId="19">
    <oc r="U7">
      <v>43545</v>
    </oc>
    <nc r="U7">
      <v>43635</v>
    </nc>
  </rcc>
  <rcv guid="{E74A0FF3-6984-4DFF-9770-98C2C7CCF6D5}" action="delete"/>
  <rdn rId="0" localSheetId="1" customView="1" name="Z_E74A0FF3_6984_4DFF_9770_98C2C7CCF6D5_.wvu.PrintArea" hidden="1" oldHidden="1">
    <formula>'B-01-03'!$A$9:$W$41</formula>
    <oldFormula>'B-01-03'!$A$9:$V$41</oldFormula>
  </rdn>
  <rcv guid="{E74A0FF3-6984-4DFF-9770-98C2C7CCF6D5}"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'B-01-03'!$A$9:$U$41</formula>
    <oldFormula>'B-01-03'!$A$9:$U$41</oldFormula>
  </rdn>
  <rdn rId="0" localSheetId="1" customView="1" name="Z_A2F85699_7AC7_4AE0_980A_314B7F7FFF0C_.wvu.Rows" hidden="1" oldHidden="1">
    <formula>'B-01-03'!$1:$7</formula>
    <oldFormula>'B-01-03'!$1:$7</oldFormula>
  </rdn>
  <rcv guid="{A2F85699-7AC7-4AE0-980A-314B7F7FFF0C}"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7:U38" start="0" length="2147483647">
    <dxf>
      <font>
        <color rgb="FFFF0000"/>
      </font>
    </dxf>
  </rfmt>
  <rfmt sheetId="1" sqref="A40:U41" start="0" length="2147483647">
    <dxf>
      <font>
        <color rgb="FFFF0000"/>
      </font>
    </dxf>
  </rfmt>
  <rfmt sheetId="1" sqref="A34:U35" start="0" length="2147483647">
    <dxf>
      <font>
        <color rgb="FFFF0000"/>
      </font>
    </dxf>
  </rfmt>
  <rdn rId="0" localSheetId="1" customView="1" name="Z_B0801F48_B1F0_4A09_B53D_C68C03CF4CFB_.wvu.PrintArea" hidden="1" oldHidden="1">
    <formula>'B-03-03'!$A$9:$U$41</formula>
  </rdn>
  <rdn rId="0" localSheetId="1" customView="1" name="Z_B0801F48_B1F0_4A09_B53D_C68C03CF4CFB_.wvu.Rows" hidden="1" oldHidden="1">
    <formula>'B-03-03'!$1:$7</formula>
  </rdn>
  <rcv guid="{B0801F48-B1F0-4A09-B53D-C68C03CF4CFB}" action="add"/>
  <rsnm rId="174" sheetId="1" oldName="[B-03-03.xlsx]B-01-03" newName="[B-03-03.xlsx]B-03-03"/>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5:A27" start="0" length="2147483647">
    <dxf>
      <font>
        <color rgb="FFFF0000"/>
      </font>
    </dxf>
  </rfmt>
  <rcc rId="175" sId="1">
    <oc r="B12">
      <v>2020</v>
    </oc>
    <nc r="B12">
      <v>2023</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 sId="1" numFmtId="34">
    <oc r="O22">
      <v>-0.25412000000000001</v>
    </oc>
    <nc r="O22"/>
  </rcc>
  <rcc rId="177" sId="1" numFmtId="34">
    <oc r="Q21">
      <v>-17.00000004</v>
    </oc>
    <nc r="Q21"/>
  </rcc>
  <rcc rId="178" sId="1" numFmtId="34">
    <oc r="R21">
      <v>-39</v>
    </oc>
    <nc r="R21"/>
  </rcc>
  <rcc rId="179" sId="1" numFmtId="34">
    <oc r="S21">
      <v>-60.999999959999997</v>
    </oc>
    <nc r="S21"/>
  </rcc>
  <rcc rId="180" sId="1" numFmtId="34">
    <oc r="T21">
      <v>-78</v>
    </oc>
    <nc r="T21"/>
  </rcc>
  <rcc rId="181" sId="1" numFmtId="34">
    <oc r="U21">
      <v>-91.000000080000007</v>
    </oc>
    <nc r="U21"/>
  </rcc>
  <rcc rId="182" sId="1" numFmtId="34">
    <oc r="Q22">
      <v>-0.29315600000000003</v>
    </oc>
    <nc r="Q22"/>
  </rcc>
  <rcc rId="183" sId="1" numFmtId="34">
    <oc r="R22">
      <v>-0.33328000000000002</v>
    </oc>
    <nc r="R22"/>
  </rcc>
  <rcc rId="184" sId="1" numFmtId="34">
    <oc r="S22">
      <v>-0.37119200000000002</v>
    </oc>
    <nc r="S22"/>
  </rcc>
  <rcc rId="185" sId="1" numFmtId="34">
    <oc r="T22">
      <v>-0.408472</v>
    </oc>
    <nc r="T22"/>
  </rcc>
  <rcc rId="186" sId="1" numFmtId="34">
    <oc r="U22">
      <v>-0.446629</v>
    </oc>
    <nc r="U22"/>
  </rcc>
  <rfmt sheetId="1" sqref="A21:U22">
    <dxf>
      <fill>
        <patternFill>
          <bgColor rgb="FFFFFF00"/>
        </patternFill>
      </fill>
    </dxf>
  </rfmt>
  <rcc rId="187" sId="1" numFmtId="34">
    <oc r="O24">
      <v>356.53047993102075</v>
    </oc>
    <nc r="O24"/>
  </rcc>
  <rcc rId="188" sId="1" numFmtId="34">
    <oc r="L24">
      <v>419.17271086678829</v>
    </oc>
    <nc r="L24"/>
  </rcc>
  <rcc rId="189" sId="1" numFmtId="34">
    <oc r="C24">
      <v>441.6</v>
    </oc>
    <nc r="C24">
      <v>560.29999999999995</v>
    </nc>
  </rcc>
  <rcc rId="190" sId="1" numFmtId="34">
    <oc r="F24">
      <v>408.1</v>
    </oc>
    <nc r="F24">
      <v>560.4</v>
    </nc>
  </rcc>
  <rcc rId="191" sId="1" numFmtId="34">
    <oc r="I24">
      <v>385</v>
    </oc>
    <nc r="I24">
      <v>540.20000000000005</v>
    </nc>
  </rcc>
  <rcc rId="192" sId="1" numFmtId="34">
    <oc r="B24">
      <v>431.2</v>
    </oc>
    <nc r="B24">
      <v>544.4</v>
    </nc>
  </rcc>
  <rcc rId="193" sId="1" numFmtId="34">
    <oc r="E24">
      <v>436.8</v>
    </oc>
    <nc r="E24">
      <v>550.1</v>
    </nc>
  </rcc>
  <rcc rId="194" sId="1" numFmtId="34">
    <oc r="H24">
      <v>397.7</v>
    </oc>
    <nc r="H24">
      <v>555.9</v>
    </nc>
  </rcc>
  <rcc rId="195" sId="1" numFmtId="34">
    <oc r="K24">
      <v>394.32988985346572</v>
    </oc>
    <nc r="K24">
      <v>561.70000000000005</v>
    </nc>
  </rcc>
  <rcc rId="196" sId="1" numFmtId="34">
    <nc r="N24">
      <v>567.6</v>
    </nc>
  </rcc>
  <rcc rId="197" sId="1" numFmtId="34">
    <oc r="B17">
      <v>19.657</v>
    </oc>
    <nc r="B17"/>
  </rcc>
  <rcc rId="198" sId="1" numFmtId="34">
    <oc r="C17">
      <v>7.6174544100000041</v>
    </oc>
    <nc r="C17"/>
  </rcc>
  <rcc rId="199" sId="1" numFmtId="34">
    <oc r="B18">
      <v>573.55799999999999</v>
    </oc>
    <nc r="B18"/>
  </rcc>
  <rcc rId="200" sId="1" numFmtId="34">
    <oc r="C18">
      <v>688.87236497999993</v>
    </oc>
    <nc r="C18"/>
  </rcc>
  <rcc rId="201" sId="1" numFmtId="34">
    <oc r="B19">
      <v>189.87899999999999</v>
    </oc>
    <nc r="B19"/>
  </rcc>
  <rcc rId="202" sId="1" numFmtId="34">
    <oc r="C19">
      <v>157.88885422999991</v>
    </oc>
    <nc r="C19"/>
  </rcc>
  <rcc rId="203" sId="1" numFmtId="34">
    <oc r="B20">
      <v>116.28400000000001</v>
    </oc>
    <nc r="B20"/>
  </rcc>
  <rcc rId="204" sId="1" numFmtId="34">
    <oc r="C20">
      <v>88.604288234670449</v>
    </oc>
    <nc r="C20"/>
  </rcc>
  <rcc rId="205" sId="1" numFmtId="34">
    <oc r="E17">
      <v>31.914305760000001</v>
    </oc>
    <nc r="E17"/>
  </rcc>
  <rcc rId="206" sId="1" numFmtId="34">
    <oc r="F17">
      <v>16.988099490000003</v>
    </oc>
    <nc r="F17"/>
  </rcc>
  <rcc rId="207" sId="1" numFmtId="34">
    <oc r="E18">
      <v>539.87469424000005</v>
    </oc>
    <nc r="E18"/>
  </rcc>
  <rcc rId="208" sId="1" numFmtId="34">
    <oc r="F18">
      <v>733.93107191000001</v>
    </oc>
    <nc r="F18"/>
  </rcc>
  <rcc rId="209" sId="1" numFmtId="34">
    <oc r="E19">
      <v>179.95800000000003</v>
    </oc>
    <nc r="E19"/>
  </rcc>
  <rcc rId="210" sId="1" numFmtId="34">
    <oc r="F19">
      <v>140.89945508000008</v>
    </oc>
    <nc r="F19"/>
  </rcc>
  <rcc rId="211" sId="1" numFmtId="34">
    <oc r="E20">
      <v>114.589</v>
    </oc>
    <nc r="E20"/>
  </rcc>
  <rcc rId="212" sId="1" numFmtId="34">
    <oc r="F20">
      <v>94.833596872723376</v>
    </oc>
    <nc r="F20"/>
  </rcc>
  <rcc rId="213" sId="1" numFmtId="34">
    <oc r="H17">
      <v>33.281702160000009</v>
    </oc>
    <nc r="H17"/>
  </rcc>
  <rcc rId="214" sId="1" numFmtId="34">
    <oc r="I17">
      <v>42.710032250000026</v>
    </oc>
    <nc r="I17"/>
  </rcc>
  <rcc rId="215" sId="1" numFmtId="34">
    <oc r="H18">
      <v>733.74748780000004</v>
    </oc>
    <nc r="H18"/>
  </rcc>
  <rcc rId="216" sId="1" numFmtId="34">
    <oc r="I18">
      <v>740.67662346999998</v>
    </oc>
    <nc r="I18"/>
  </rcc>
  <rcc rId="217" sId="1" numFmtId="34">
    <oc r="H19">
      <v>96.985347950000005</v>
    </oc>
    <nc r="H19"/>
  </rcc>
  <rcc rId="218" sId="1" numFmtId="34">
    <oc r="I19">
      <v>93.548592450000015</v>
    </oc>
    <nc r="I19"/>
  </rcc>
  <rcc rId="219" sId="1" numFmtId="34">
    <oc r="H20">
      <v>85.969265300460989</v>
    </oc>
    <nc r="H20"/>
  </rcc>
  <rcc rId="220" sId="1" numFmtId="34">
    <oc r="I20">
      <v>76.925183097468263</v>
    </oc>
    <nc r="I20"/>
  </rcc>
  <rcc rId="221" sId="1" numFmtId="34">
    <oc r="K17">
      <v>24.264806197074535</v>
    </oc>
    <nc r="K17"/>
  </rcc>
  <rcc rId="222" sId="1" numFmtId="34">
    <oc r="L17">
      <v>33.677293939999991</v>
    </oc>
    <nc r="L17"/>
  </rcc>
  <rcc rId="223" sId="1" numFmtId="34">
    <oc r="K18">
      <v>780.40152684894429</v>
    </oc>
    <nc r="K18"/>
  </rcc>
  <rcc rId="224" sId="1" numFmtId="34">
    <oc r="L18">
      <v>776.15619533000017</v>
    </oc>
    <nc r="L18"/>
  </rcc>
  <rcc rId="225" sId="1" numFmtId="34">
    <oc r="K19">
      <v>75.626342813981069</v>
    </oc>
    <nc r="K19"/>
  </rcc>
  <rcc rId="226" sId="1" numFmtId="34">
    <oc r="L19">
      <v>73.857387070000001</v>
    </oc>
    <nc r="L19"/>
  </rcc>
  <rcc rId="227" sId="1" numFmtId="34">
    <oc r="K20">
      <v>119.68445309750001</v>
    </oc>
    <nc r="K20"/>
  </rcc>
  <rcc rId="228" sId="1" numFmtId="34">
    <oc r="L20">
      <v>83.576058417639985</v>
    </oc>
    <nc r="L20"/>
  </rcc>
  <rcc rId="229" sId="1" numFmtId="34">
    <oc r="O17">
      <v>45.112350800870551</v>
    </oc>
    <nc r="O17"/>
  </rcc>
  <rcc rId="230" sId="1" numFmtId="34">
    <oc r="O18">
      <v>773.28323578563891</v>
    </oc>
    <nc r="O18"/>
  </rcc>
  <rcc rId="231" sId="1" numFmtId="34">
    <oc r="O19">
      <v>103.76429572744135</v>
    </oc>
    <nc r="O19"/>
  </rcc>
  <rcc rId="232" sId="1" numFmtId="34">
    <oc r="O20">
      <v>116.3312722955753</v>
    </oc>
    <nc r="O20"/>
  </rcc>
  <rcc rId="233" sId="1" numFmtId="34">
    <oc r="Q17">
      <v>24.759644370342603</v>
    </oc>
    <nc r="Q17"/>
  </rcc>
  <rcc rId="234" sId="1" numFmtId="34">
    <oc r="R17">
      <v>11.345208612355966</v>
    </oc>
    <nc r="R17"/>
  </rcc>
  <rcc rId="235" sId="1" numFmtId="34">
    <oc r="S17">
      <v>11.685580224521647</v>
    </oc>
    <nc r="S17"/>
  </rcc>
  <rcc rId="236" sId="1" numFmtId="34">
    <oc r="T17">
      <v>12.710264391621324</v>
    </oc>
    <nc r="T17"/>
  </rcc>
  <rcc rId="237" sId="1" numFmtId="34">
    <oc r="U17">
      <v>4.1221409550767216</v>
    </oc>
    <nc r="U17"/>
  </rcc>
  <rcc rId="238" sId="1" numFmtId="34">
    <oc r="Q18">
      <v>865.22041186633828</v>
    </oc>
    <nc r="Q18"/>
  </rcc>
  <rcc rId="239" sId="1" numFmtId="34">
    <oc r="R18">
      <v>1103.1439685968253</v>
    </oc>
    <nc r="R18"/>
  </rcc>
  <rcc rId="240" sId="1" numFmtId="34">
    <oc r="S18">
      <v>1172.7801180541387</v>
    </oc>
    <nc r="S18"/>
  </rcc>
  <rcc rId="241" sId="1" numFmtId="34">
    <oc r="T18">
      <v>1177.4037893123959</v>
    </oc>
    <nc r="T18"/>
  </rcc>
  <rcc rId="242" sId="1" numFmtId="34">
    <oc r="U18">
      <v>1193.7741112549622</v>
    </oc>
    <nc r="U18"/>
  </rcc>
  <rcc rId="243" sId="1" numFmtId="34">
    <oc r="Q19">
      <v>204.11666685823425</v>
    </oc>
    <nc r="Q19"/>
  </rcc>
  <rcc rId="244" sId="1" numFmtId="34">
    <oc r="R19">
      <v>148.16649185717003</v>
    </oc>
    <nc r="R19"/>
  </rcc>
  <rcc rId="245" sId="1" numFmtId="34">
    <oc r="S19">
      <v>151.79872826865852</v>
    </oc>
    <nc r="S19"/>
  </rcc>
  <rcc rId="246" sId="1" numFmtId="34">
    <oc r="T19">
      <v>174.26754845454204</v>
    </oc>
    <nc r="T19"/>
  </rcc>
  <rcc rId="247" sId="1" numFmtId="34">
    <oc r="U19">
      <v>204.18251888969687</v>
    </oc>
    <nc r="U19"/>
  </rcc>
  <rcc rId="248" sId="1" numFmtId="34">
    <oc r="Q20">
      <v>115.37938311474365</v>
    </oc>
    <nc r="Q20"/>
  </rcc>
  <rcc rId="249" sId="1" numFmtId="34">
    <oc r="R20">
      <v>94.37722577775331</v>
    </oc>
    <nc r="R20"/>
  </rcc>
  <rcc rId="250" sId="1" numFmtId="34">
    <oc r="S20">
      <v>94.73421106635567</v>
    </oc>
    <nc r="S20"/>
  </rcc>
  <rcc rId="251" sId="1" numFmtId="34">
    <oc r="T20">
      <v>83.625515001350152</v>
    </oc>
    <nc r="T20"/>
  </rcc>
  <rcc rId="252" sId="1" numFmtId="34">
    <oc r="U20">
      <v>58.918965747264259</v>
    </oc>
    <nc r="U20"/>
  </rcc>
  <rcc rId="253" sId="1" numFmtId="34">
    <oc r="Q24">
      <v>375.83192918066993</v>
    </oc>
    <nc r="Q24">
      <v>583.6827837221565</v>
    </nc>
  </rcc>
  <rcc rId="254" sId="1" numFmtId="34">
    <oc r="R24" t="inlineStr">
      <is>
        <t>*</t>
      </is>
    </oc>
    <nc r="R24">
      <v>597.84138138754781</v>
    </nc>
  </rcc>
  <rcc rId="255" sId="1" numFmtId="34">
    <oc r="S24" t="inlineStr">
      <is>
        <t>*</t>
      </is>
    </oc>
    <nc r="S24">
      <v>613.70993422352251</v>
    </nc>
  </rcc>
  <rcc rId="256" sId="1" numFmtId="34">
    <oc r="T24" t="inlineStr">
      <is>
        <t>N/A</t>
      </is>
    </oc>
    <nc r="T24">
      <v>633.8850612263567</v>
    </nc>
  </rcc>
  <rcc rId="257" sId="1" numFmtId="34">
    <oc r="U24" t="inlineStr">
      <is>
        <t>N/A</t>
      </is>
    </oc>
    <nc r="U24">
      <v>635.39412849061534</v>
    </nc>
  </rcc>
  <rfmt sheetId="1" sqref="Q24:U24">
    <dxf>
      <numFmt numFmtId="164" formatCode="_-&quot;$&quot;* #,##0_-;\-&quot;$&quot;* #,##0_-;_-&quot;$&quot;* &quot;-&quot;_-;_-@_-"/>
    </dxf>
  </rfmt>
  <rfmt sheetId="1" sqref="Q24:U24">
    <dxf>
      <numFmt numFmtId="166" formatCode="_-&quot;$&quot;* #,##0.0_-;\-&quot;$&quot;* #,##0.0_-;_-&quot;$&quot;* &quot;-&quot;_-;_-@_-"/>
    </dxf>
  </rfmt>
  <rdn rId="0" localSheetId="1" customView="1" name="Z_D990D9AB_2775_410A_A170_C9452E744837_.wvu.PrintArea" hidden="1" oldHidden="1">
    <formula>'B-03-03'!$A$9:$U$41</formula>
  </rdn>
  <rdn rId="0" localSheetId="1" customView="1" name="Z_D990D9AB_2775_410A_A170_C9452E744837_.wvu.Rows" hidden="1" oldHidden="1">
    <formula>'B-03-03'!$1:$7</formula>
  </rdn>
  <rcv guid="{D990D9AB-2775-410A-A170-C9452E744837}"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0" sId="1">
    <oc r="A34" t="inlineStr">
      <is>
        <t>Exhibit B, Tab 1, Schedule 1 (“TSP”) Section 3.3</t>
      </is>
    </oc>
    <nc r="A34"/>
  </rcc>
  <rcc rId="261" sId="1">
    <oc r="A37" t="inlineStr">
      <is>
        <t>TSP Section 3.3</t>
      </is>
    </oc>
    <nc r="A37"/>
  </rcc>
  <rcc rId="262" sId="1">
    <oc r="A40" t="inlineStr">
      <is>
        <t>TSP Section 3.3</t>
      </is>
    </oc>
    <nc r="A40"/>
  </rcc>
  <rcc rId="263" sId="1" numFmtId="34">
    <nc r="Q20">
      <v>158.04952841009401</v>
    </nc>
  </rcc>
  <rcc rId="264" sId="1" numFmtId="34">
    <nc r="R20">
      <v>166.75187043920403</v>
    </nc>
  </rcc>
  <rcc rId="265" sId="1" numFmtId="34">
    <nc r="S20">
      <v>135.626222592792</v>
    </nc>
  </rcc>
  <rcc rId="266" sId="1" numFmtId="34">
    <nc r="T20">
      <v>145.80513061999198</v>
    </nc>
  </rcc>
  <rcc rId="267" sId="1" numFmtId="34">
    <nc r="U20">
      <v>135.61741685510401</v>
    </nc>
  </rcc>
  <rcc rId="268" sId="1" numFmtId="34">
    <nc r="B20">
      <v>90.675229252390082</v>
    </nc>
  </rcc>
  <rcc rId="269" sId="1" numFmtId="34">
    <nc r="C20">
      <v>92.347595414265967</v>
    </nc>
  </rcc>
  <rcc rId="270" sId="1" numFmtId="34">
    <nc r="E20">
      <v>142.90188088604751</v>
    </nc>
  </rcc>
  <rcc rId="271" sId="1" numFmtId="34">
    <nc r="F20">
      <v>115.78091030464002</v>
    </nc>
  </rcc>
  <rcc rId="272" sId="1" numFmtId="34">
    <nc r="H20">
      <v>150.254373918688</v>
    </nc>
  </rcc>
  <rcc rId="273" sId="1" numFmtId="34">
    <nc r="I20">
      <v>190.84150660669201</v>
    </nc>
  </rcc>
  <rcc rId="274" sId="1" numFmtId="34">
    <nc r="K20">
      <v>95.28360386662122</v>
    </nc>
  </rcc>
  <rcc rId="275" sId="1" numFmtId="34">
    <nc r="L20">
      <v>169.93491449502201</v>
    </nc>
  </rcc>
  <rcc rId="276" sId="1" numFmtId="34">
    <nc r="N20">
      <v>100.44987109871185</v>
    </nc>
  </rcc>
  <rcc rId="277" sId="1" numFmtId="34">
    <nc r="O20">
      <v>104.71823333491599</v>
    </nc>
  </rcc>
  <rcc rId="278" sId="1" numFmtId="34">
    <nc r="B17">
      <v>175.09378158448857</v>
    </nc>
  </rcc>
  <rcc rId="279" sId="1" numFmtId="34">
    <nc r="C17">
      <v>175.09378158448857</v>
    </nc>
  </rcc>
  <rcc rId="280" sId="1" numFmtId="34">
    <nc r="B18">
      <v>219.69410326764154</v>
    </nc>
  </rcc>
  <rcc rId="281" sId="1" numFmtId="34">
    <nc r="C18">
      <v>219.69226540764154</v>
    </nc>
  </rcc>
  <rcc rId="282" sId="1" numFmtId="34">
    <nc r="B19">
      <v>79.073702644701257</v>
    </nc>
  </rcc>
  <rcc rId="283" sId="1" numFmtId="34">
    <nc r="C19">
      <v>79.075514104701256</v>
    </nc>
  </rcc>
  <rcc rId="284" sId="1" numFmtId="34">
    <nc r="E17">
      <v>147.94572285512081</v>
    </nc>
  </rcc>
  <rcc rId="285" sId="1" numFmtId="34">
    <nc r="F17">
      <v>197.3464443019607</v>
    </nc>
  </rcc>
  <rcc rId="286" sId="1" numFmtId="34">
    <nc r="E18">
      <v>202.27001346089457</v>
    </nc>
  </rcc>
  <rcc rId="287" sId="1" numFmtId="34">
    <nc r="F18">
      <v>188.95234936902713</v>
    </nc>
  </rcc>
  <rcc rId="288" sId="1" numFmtId="34">
    <nc r="E19">
      <v>124.02944553188459</v>
    </nc>
  </rcc>
  <rcc rId="289" sId="1" numFmtId="34">
    <nc r="F19">
      <v>110.35798356794025</v>
    </nc>
  </rcc>
  <rcc rId="290" sId="1" numFmtId="34">
    <nc r="H17">
      <v>153.44453458567315</v>
    </nc>
  </rcc>
  <rcc rId="291" sId="1" numFmtId="34">
    <nc r="I17">
      <v>190.58144117999964</v>
    </nc>
  </rcc>
  <rcc rId="292" sId="1" numFmtId="34">
    <nc r="H18">
      <v>222.2274678992294</v>
    </nc>
  </rcc>
  <rcc rId="293" sId="1" numFmtId="34">
    <nc r="I18">
      <v>229.73096474999991</v>
    </nc>
  </rcc>
  <rcc rId="294" sId="1" numFmtId="34">
    <nc r="H19">
      <v>129.35420917457444</v>
    </nc>
  </rcc>
  <rcc rId="295" sId="1" numFmtId="34">
    <nc r="I19">
      <v>103.57319505999999</v>
    </nc>
  </rcc>
  <rcc rId="296" sId="1" numFmtId="34">
    <nc r="K17">
      <v>150.91262694398236</v>
    </nc>
  </rcc>
  <rcc rId="297" sId="1" numFmtId="34">
    <nc r="L17">
      <v>170.97223595</v>
    </nc>
  </rcc>
  <rcc rId="298" sId="1" numFmtId="34">
    <nc r="K18">
      <v>237.34111938814189</v>
    </nc>
  </rcc>
  <rcc rId="299" sId="1" numFmtId="34">
    <nc r="L18">
      <v>265.67644002000014</v>
    </nc>
  </rcc>
  <rcc rId="300" sId="1" numFmtId="34">
    <nc r="K19">
      <v>144.06433205352263</v>
    </nc>
  </rcc>
  <rcc rId="301" sId="1" numFmtId="34">
    <nc r="L19">
      <v>77.887285720000008</v>
    </nc>
  </rcc>
  <rcc rId="302" sId="1" numFmtId="34">
    <nc r="N17">
      <v>143.02136600958266</v>
    </nc>
  </rcc>
  <rcc rId="303" sId="1" numFmtId="34">
    <nc r="O17">
      <v>176.99099108999999</v>
    </nc>
  </rcc>
  <rcc rId="304" sId="1" numFmtId="34">
    <nc r="N18">
      <v>256.72618846286235</v>
    </nc>
  </rcc>
  <rcc rId="305" sId="1" numFmtId="34">
    <nc r="O18">
      <v>265.66246187999997</v>
    </nc>
  </rcc>
  <rcc rId="306" sId="1" numFmtId="34">
    <nc r="N19">
      <v>102.95594199395809</v>
    </nc>
  </rcc>
  <rcc rId="307" sId="1" numFmtId="34">
    <nc r="O19">
      <v>70.146942729999992</v>
    </nc>
  </rcc>
  <rcc rId="308" sId="1" numFmtId="34">
    <nc r="Q17">
      <v>221.81044951634988</v>
    </nc>
  </rcc>
  <rcc rId="309" sId="1" numFmtId="34">
    <nc r="R17">
      <v>247.48700273487682</v>
    </nc>
  </rcc>
  <rcc rId="310" sId="1" numFmtId="34">
    <nc r="S17">
      <v>241.5979262847743</v>
    </nc>
  </rcc>
  <rcc rId="311" sId="1" numFmtId="34">
    <nc r="T17">
      <v>237.4781926740699</v>
    </nc>
  </rcc>
  <rcc rId="312" sId="1" numFmtId="34">
    <nc r="U17">
      <v>234.88911799195122</v>
    </nc>
  </rcc>
  <rcc rId="313" sId="1" numFmtId="34">
    <nc r="Q18">
      <v>426.97057257810661</v>
    </nc>
  </rcc>
  <rcc rId="314" sId="1" numFmtId="34">
    <nc r="R18">
      <v>437.09702092586798</v>
    </nc>
  </rcc>
  <rcc rId="315" sId="1" numFmtId="34">
    <nc r="S18">
      <v>443.37186764418527</v>
    </nc>
  </rcc>
  <rcc rId="316" sId="1" numFmtId="34">
    <nc r="T18">
      <v>450.31815746706945</v>
    </nc>
  </rcc>
  <rcc rId="317" sId="1" numFmtId="34">
    <nc r="U18">
      <v>450.24334923201064</v>
    </nc>
  </rcc>
  <rcc rId="318" sId="1" numFmtId="34">
    <nc r="Q19">
      <v>161.47435982000002</v>
    </nc>
  </rcc>
  <rcc rId="319" sId="1" numFmtId="34">
    <nc r="R19">
      <v>149.66005581000005</v>
    </nc>
  </rcc>
  <rcc rId="320" sId="1" numFmtId="34">
    <nc r="S19">
      <v>162.16641587599989</v>
    </nc>
  </rcc>
  <rcc rId="321" sId="1" numFmtId="34">
    <nc r="T19">
      <v>184.59386477792</v>
    </nc>
  </rcc>
  <rcc rId="322" sId="1" numFmtId="34">
    <nc r="U19">
      <v>178.42277190227844</v>
    </nc>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oc r="A21" t="inlineStr">
      <is>
        <t>Progressive Productivity</t>
      </is>
    </oc>
    <nc r="A21" t="inlineStr">
      <is>
        <t>Progressive Productivity Placeholder</t>
      </is>
    </nc>
  </rcc>
  <rcv guid="{97EC67DE-7B5C-4F08-AE9C-F362DA4C8743}" action="delete"/>
  <rdn rId="0" localSheetId="1" customView="1" name="Z_97EC67DE_7B5C_4F08_AE9C_F362DA4C8743_.wvu.PrintArea" hidden="1" oldHidden="1">
    <formula>Sheet1!$A$9:$U$40</formula>
    <oldFormula>Sheet1!$A$9:$U$40</oldFormula>
  </rdn>
  <rcv guid="{97EC67DE-7B5C-4F08-AE9C-F362DA4C8743}"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5" sId="1" numFmtId="34">
    <oc r="C24">
      <v>560.29999999999995</v>
    </oc>
    <nc r="C24">
      <v>558.79999999999995</v>
    </nc>
  </rcc>
  <rcc rId="326" sId="1" numFmtId="34">
    <oc r="F24">
      <v>560.4</v>
    </oc>
    <nc r="F24">
      <v>559.6</v>
    </nc>
  </rcc>
  <rcc rId="327" sId="1" numFmtId="34">
    <oc r="H24">
      <v>555.9</v>
    </oc>
    <nc r="H24">
      <v>539</v>
    </nc>
  </rcc>
  <rcc rId="328" sId="1" numFmtId="34">
    <oc r="I24">
      <v>540.20000000000005</v>
    </oc>
    <nc r="I24"/>
  </rcc>
  <rcc rId="329" sId="1" numFmtId="34">
    <oc r="K24">
      <v>561.70000000000005</v>
    </oc>
    <nc r="K24">
      <v>534.1</v>
    </nc>
  </rcc>
  <rcc rId="330" sId="1" numFmtId="34">
    <oc r="N24">
      <v>567.6</v>
    </oc>
    <nc r="N24">
      <v>541.6</v>
    </nc>
  </rcc>
  <rcc rId="331" sId="1" numFmtId="34">
    <oc r="R24">
      <v>597.84138138754781</v>
    </oc>
    <nc r="R24"/>
  </rcc>
  <rcc rId="332" sId="1" numFmtId="34">
    <oc r="S24">
      <v>613.70993422352251</v>
    </oc>
    <nc r="S24"/>
  </rcc>
  <rcc rId="333" sId="1" numFmtId="34">
    <oc r="T24">
      <v>633.8850612263567</v>
    </oc>
    <nc r="T24"/>
  </rcc>
  <rcc rId="334" sId="1" numFmtId="34">
    <oc r="U24">
      <v>635.39412849061534</v>
    </oc>
    <nc r="U24"/>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7" sId="1">
    <nc r="R24" t="inlineStr">
      <is>
        <t>*</t>
      </is>
    </nc>
  </rcc>
  <rcc rId="338" sId="1">
    <nc r="S24" t="inlineStr">
      <is>
        <t>*</t>
      </is>
    </nc>
  </rcc>
  <rcc rId="339" sId="1">
    <nc r="T24" t="inlineStr">
      <is>
        <t>*</t>
      </is>
    </nc>
  </rcc>
  <rcc rId="340" sId="1">
    <nc r="U24" t="inlineStr">
      <is>
        <t>*</t>
      </is>
    </nc>
  </rcc>
  <rcc rId="341" sId="1">
    <oc r="A25" t="inlineStr">
      <is>
        <t>* System OM&amp;A includes Operations, Maintenance and Administration expenses. System OM&amp;A for 2021 and 2022 is determined based on the escalation factor identified in Exhibit A, Tab 4, Schedule 1</t>
      </is>
    </oc>
    <nc r="A25" t="inlineStr">
      <is>
        <t>* System OM&amp;A includes Operations, Maintenance and Administration expenses. System OM&amp;A for 2024 - 2027 is determined based on the escalation factor identified in Exhibit A, Tab 4, Schedule 1</t>
      </is>
    </nc>
  </rcc>
  <rfmt sheetId="1" sqref="M25:O25">
    <dxf>
      <fill>
        <patternFill patternType="solid">
          <bgColor rgb="FFFFFF00"/>
        </patternFill>
      </fill>
    </dxf>
  </rfmt>
  <rcc rId="342" sId="1">
    <oc r="A26" t="inlineStr">
      <is>
        <t>** 2019 is Bridge Year Forecast</t>
      </is>
    </oc>
    <nc r="A26" t="inlineStr">
      <is>
        <t>** 2022 is Bridge Year Forecast</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3" sId="1" numFmtId="34">
    <oc r="F20">
      <v>115.78091030464002</v>
    </oc>
    <nc r="F20">
      <v>115.89744980463998</v>
    </nc>
  </rcc>
  <rcc rId="344" sId="1" numFmtId="34">
    <oc r="I17">
      <v>190.58144117999964</v>
    </oc>
    <nc r="I17">
      <v>193.9121543027631</v>
    </nc>
  </rcc>
  <rcc rId="345" sId="1" numFmtId="34">
    <oc r="I18">
      <v>229.73096474999991</v>
    </oc>
    <nc r="I18">
      <v>229.08752390192649</v>
    </nc>
  </rcc>
  <rcc rId="346" sId="1" numFmtId="34">
    <oc r="I19">
      <v>103.57319505999999</v>
    </oc>
    <nc r="I19">
      <v>93.638423940301251</v>
    </nc>
  </rcc>
  <rcc rId="347" sId="1" numFmtId="34">
    <oc r="I20">
      <v>190.84150660669201</v>
    </oc>
    <nc r="I20">
      <v>179.13898976566398</v>
    </nc>
  </rcc>
  <rcc rId="348" sId="1" numFmtId="34">
    <oc r="L17">
      <v>170.97223595</v>
    </oc>
    <nc r="L17">
      <v>174.96323087000005</v>
    </nc>
  </rcc>
  <rcc rId="349" sId="1" numFmtId="34">
    <oc r="L18">
      <v>265.67644002000014</v>
    </oc>
    <nc r="L18">
      <v>235.27956008000001</v>
    </nc>
  </rcc>
  <rcc rId="350" sId="1" numFmtId="34">
    <oc r="L19">
      <v>77.887285720000008</v>
    </oc>
    <nc r="L19">
      <v>127.59274927999998</v>
    </nc>
  </rcc>
  <rcc rId="351" sId="1" numFmtId="34">
    <oc r="L20">
      <v>169.93491449502201</v>
    </oc>
    <nc r="L20">
      <v>189.00097093244403</v>
    </nc>
  </rcc>
  <rcc rId="352" sId="1" numFmtId="34">
    <oc r="O17">
      <v>176.99099108999999</v>
    </oc>
    <nc r="O17">
      <v>190.53685626000001</v>
    </nc>
  </rcc>
  <rcc rId="353" sId="1" numFmtId="34">
    <oc r="O18">
      <v>265.66246187999997</v>
    </oc>
    <nc r="O18">
      <v>228.79026996999991</v>
    </nc>
  </rcc>
  <rcc rId="354" sId="1" numFmtId="34">
    <oc r="O19">
      <v>70.146942729999992</v>
    </oc>
    <nc r="O19">
      <v>163.23697519999999</v>
    </nc>
  </rcc>
  <rcc rId="355" sId="1" numFmtId="34">
    <oc r="O20">
      <v>104.71823333491599</v>
    </oc>
    <nc r="O20">
      <v>116.65878738041199</v>
    </nc>
  </rcc>
  <rcc rId="356" sId="1" numFmtId="34">
    <oc r="Q17">
      <v>221.81044951634988</v>
    </oc>
    <nc r="Q17">
      <v>230.69309147634985</v>
    </nc>
  </rcc>
  <rcc rId="357" sId="1" numFmtId="34">
    <oc r="R17">
      <v>247.48700273487682</v>
    </oc>
    <nc r="R17">
      <v>238.3896236948768</v>
    </nc>
  </rcc>
  <rcc rId="358" sId="1" numFmtId="34">
    <oc r="S17">
      <v>241.5979262847743</v>
    </oc>
    <nc r="S17">
      <v>228.07928018077433</v>
    </nc>
  </rcc>
  <rcc rId="359" sId="1" numFmtId="34">
    <oc r="T17">
      <v>237.4781926740699</v>
    </oc>
    <nc r="T17">
      <v>216.3459573847899</v>
    </nc>
  </rcc>
  <rcc rId="360" sId="1" numFmtId="34">
    <oc r="U17">
      <v>234.88911799195122</v>
    </oc>
    <nc r="U17">
      <v>210.01217021768568</v>
    </nc>
  </rcc>
  <rcc rId="361" sId="1" numFmtId="34">
    <oc r="Q18">
      <v>426.97057257810661</v>
    </oc>
    <nc r="Q18">
      <v>403.11565046810637</v>
    </nc>
  </rcc>
  <rcc rId="362" sId="1" numFmtId="34">
    <oc r="R18">
      <v>437.09702092586798</v>
    </oc>
    <nc r="R18">
      <v>385.65919511586799</v>
    </nc>
  </rcc>
  <rcc rId="363" sId="1" numFmtId="34">
    <oc r="S18">
      <v>443.37186764418527</v>
    </oc>
    <nc r="S18">
      <v>387.42463034418535</v>
    </nc>
  </rcc>
  <rcc rId="364" sId="1" numFmtId="34">
    <oc r="T18">
      <v>450.31815746706945</v>
    </oc>
    <nc r="T18">
      <v>464.61766741706936</v>
    </nc>
  </rcc>
  <rcc rId="365" sId="1" numFmtId="34">
    <oc r="U18">
      <v>450.24334923201064</v>
    </oc>
    <nc r="U18">
      <v>466.45561735201068</v>
    </nc>
  </rcc>
  <rcc rId="366" sId="1" numFmtId="34">
    <oc r="Q19">
      <v>161.47435982000002</v>
    </oc>
    <nc r="Q19">
      <v>189.25239911</v>
    </nc>
  </rcc>
  <rcc rId="367" sId="1" numFmtId="34">
    <oc r="R19">
      <v>149.66005581000005</v>
    </oc>
    <nc r="R19">
      <v>177.27494598000007</v>
    </nc>
  </rcc>
  <rcc rId="368" sId="1" numFmtId="34">
    <oc r="S19">
      <v>162.16641587599989</v>
    </oc>
    <nc r="S19">
      <v>222.72976814999996</v>
    </nc>
  </rcc>
  <rcc rId="369" sId="1" numFmtId="34">
    <oc r="T19">
      <v>184.59386477792</v>
    </oc>
    <nc r="T19">
      <v>192.03014033720004</v>
    </nc>
  </rcc>
  <rcc rId="370" sId="1" numFmtId="34">
    <oc r="U19">
      <v>178.42277190227844</v>
    </oc>
    <nc r="U19">
      <v>191.709771396544</v>
    </nc>
  </rcc>
  <rcc rId="371" sId="1" numFmtId="34">
    <oc r="Q20">
      <v>158.04952841009401</v>
    </oc>
    <nc r="Q20">
      <v>193.426370773836</v>
    </nc>
  </rcc>
  <rcc rId="372" sId="1" numFmtId="34">
    <oc r="R20">
      <v>166.75187043920403</v>
    </oc>
    <nc r="R20">
      <v>204.65834956054002</v>
    </nc>
  </rcc>
  <rcc rId="373" sId="1" numFmtId="34">
    <oc r="S20">
      <v>135.626222592792</v>
    </oc>
    <nc r="S20">
      <v>171.63338080657203</v>
    </nc>
  </rcc>
  <rcc rId="374" sId="1" numFmtId="34">
    <oc r="T20">
      <v>145.80513061999198</v>
    </oc>
    <nc r="T20">
      <v>175.30428241372809</v>
    </nc>
  </rcc>
  <rcc rId="375" sId="1" numFmtId="34">
    <oc r="U20">
      <v>135.61741685510401</v>
    </oc>
    <nc r="U20">
      <v>167.27819431095608</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6" sId="1" numFmtId="34">
    <nc r="I24">
      <v>560.20000000000005</v>
    </nc>
  </rcc>
  <rcc rId="377" sId="1" numFmtId="34">
    <oc r="K24">
      <v>534.1</v>
    </oc>
    <nc r="K24">
      <v>531</v>
    </nc>
  </rcc>
  <rcc rId="378" sId="1" numFmtId="34">
    <oc r="N24">
      <v>541.6</v>
    </oc>
    <nc r="N24">
      <v>534.4</v>
    </nc>
  </rcc>
  <rcc rId="379" sId="1" numFmtId="34">
    <oc r="Q24">
      <v>583.6827837221565</v>
    </oc>
    <nc r="Q24">
      <v>580.9</v>
    </nc>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2" sId="1" numFmtId="34">
    <oc r="E24">
      <v>550.1</v>
    </oc>
    <nc r="E24"/>
  </rcc>
  <rcc rId="383" sId="1" numFmtId="34">
    <oc r="H24">
      <v>539</v>
    </oc>
    <nc r="H24"/>
  </rcc>
  <rcc rId="384" sId="1" odxf="1" dxf="1" quotePrefix="1">
    <nc r="L24" t="inlineStr">
      <is>
        <t>--</t>
      </is>
    </nc>
    <odxf/>
    <ndxf/>
  </rcc>
  <rcc rId="385" sId="1" odxf="1" dxf="1" quotePrefix="1">
    <nc r="O24" t="inlineStr">
      <is>
        <t>--</t>
      </is>
    </nc>
    <odxf/>
    <ndxf/>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23" guid="{23306755-E7B7-4075-ACE7-D13847EFD95A}" alwaysShow="1" author="BARRASS Rob" newLength="64"/>
  <rcmt sheetId="1" cell="A27" guid="{945D4477-3AB1-4959-A357-AEFE2E0B2EC2}" alwaysShow="1" author="BARRASS Rob" newLength="43"/>
  <rdn rId="0" localSheetId="1" customView="1" name="Z_4257F2E6_580E_4133_B7E2_C6DE3A134A50_.wvu.PrintArea" hidden="1" oldHidden="1">
    <formula>'B-03-03'!$A$9:$U$41</formula>
  </rdn>
  <rdn rId="0" localSheetId="1" customView="1" name="Z_4257F2E6_580E_4133_B7E2_C6DE3A134A50_.wvu.Rows" hidden="1" oldHidden="1">
    <formula>'B-03-03'!$1:$7</formula>
  </rdn>
  <rcv guid="{4257F2E6-580E-4133-B7E2-C6DE3A134A50}"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 sId="1">
    <oc r="A10" t="inlineStr">
      <is>
        <t>Table 2 - Capital Expenditure Summary from Chapter 5 Consolidated
Distribution System Plan Filing Requirements ($M)</t>
      </is>
    </oc>
    <nc r="A10" t="inlineStr">
      <is>
        <t>Table 2 - Capital Expenditure Summary from Chapter 5 Consolidated Distribution System Plan Filing Requirements
Distribution System Plan Filing Requirements ($M)</t>
      </is>
    </nc>
  </rcc>
  <rcmt sheetId="1" cell="B15" guid="{39E876CA-A752-40B2-9640-8699BEA0C1AC}" alwaysShow="1" author="BARRASS Rob" newLength="109"/>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K24" guid="{05B89BB6-044F-459C-A3B9-C516BD69A2F3}" alwaysShow="1" author="BARRASS Rob" newLength="213"/>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K24" guid="{00000000-0000-0000-0000-000000000000}" action="delete" alwaysShow="1" author="BARRASS Rob"/>
  <rcmt sheetId="1" cell="K24" guid="{909D7EC3-0803-4CC1-9AE1-DD9C3EDE6EE4}" alwaysShow="1" author="BARRASS Rob" newLength="314"/>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7:V27" start="0" length="0">
    <dxf>
      <border>
        <right/>
      </border>
    </dxf>
  </rfmt>
  <rfmt sheetId="1" sqref="AF36" start="0" length="0">
    <dxf>
      <border>
        <left/>
        <right/>
        <top/>
        <bottom/>
      </border>
    </dxf>
  </rfmt>
  <rcmt sheetId="1" cell="A34" guid="{000AD86C-0006-4266-9A31-0629E3B131A5}" alwaysShow="1" author="BARRASS Rob" newLength="107"/>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numFmtId="34">
    <oc r="O23">
      <v>342.28219713791731</v>
    </oc>
    <nc r="O23">
      <v>356.61450893102074</v>
    </nc>
  </rcc>
  <rcc rId="96" sId="1" numFmtId="34">
    <oc r="Q23">
      <v>359.28007658711874</v>
    </oc>
    <nc r="Q23">
      <v>375.92207918066993</v>
    </nc>
  </rcc>
  <rdn rId="0" localSheetId="1" customView="1" name="Z_E74A0FF3_6984_4DFF_9770_98C2C7CCF6D5_.wvu.PrintArea" hidden="1" oldHidden="1">
    <formula>Sheet1!$A$9:$U$40</formula>
  </rdn>
  <rcv guid="{E74A0FF3-6984-4DFF-9770-98C2C7CCF6D5}"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K24" guid="{00000000-0000-0000-0000-000000000000}" action="delete" alwaysShow="1" author="BARRASS Rob"/>
  <rcc rId="391" sId="1" odxf="1" dxf="1" numFmtId="34" quotePrefix="1">
    <oc r="K24">
      <v>531</v>
    </oc>
    <nc r="K24" t="inlineStr">
      <is>
        <t>--</t>
      </is>
    </nc>
    <odxf/>
    <ndxf/>
  </rcc>
  <rcc rId="392" sId="1" odxf="1" dxf="1" numFmtId="34" quotePrefix="1">
    <oc r="N24">
      <v>534.4</v>
    </oc>
    <nc r="N24" t="inlineStr">
      <is>
        <t>--</t>
      </is>
    </nc>
    <odxf/>
    <ndxf/>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5" sId="1">
    <nc r="A34" t="inlineStr">
      <is>
        <t>For a more detailed explanation of shifts in forecast vs historical expenditures, please see B-03-01_3.9 "DSP capital trends and variances"</t>
      </is>
    </nc>
  </rcc>
  <rcc rId="396" sId="1">
    <nc r="A37" t="inlineStr">
      <is>
        <t>See B-03-01_3.9 Appendix B "Capital Program Performance Report 2019_2020"</t>
      </is>
    </nc>
  </rcc>
  <rcc rId="397" sId="1">
    <nc r="A40" t="inlineStr">
      <is>
        <t>See B-03-01_3.9 Appendix B "Capital Program Performance Report 2019_2020"</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 sId="1">
    <oc r="L15" t="inlineStr">
      <is>
        <t>Actual</t>
      </is>
    </oc>
    <nc r="L15" t="inlineStr">
      <is>
        <t>Fcst</t>
      </is>
    </nc>
  </rcc>
  <rcc rId="399" sId="1" odxf="1" dxf="1">
    <oc r="O15" t="inlineStr">
      <is>
        <r>
          <t>Actual</t>
        </r>
        <r>
          <rPr>
            <b/>
            <vertAlign val="superscript"/>
            <sz val="10"/>
            <rFont val="Arial"/>
            <family val="2"/>
          </rPr>
          <t>2</t>
        </r>
      </is>
    </oc>
    <nc r="O15" t="inlineStr">
      <is>
        <r>
          <rPr>
            <b/>
            <sz val="10"/>
            <rFont val="Arial"/>
            <family val="2"/>
          </rPr>
          <t>Fcst</t>
        </r>
        <r>
          <rPr>
            <b/>
            <vertAlign val="superscript"/>
            <sz val="10"/>
            <rFont val="Arial"/>
            <family val="2"/>
          </rPr>
          <t>2</t>
        </r>
      </is>
    </nc>
    <odxf>
      <font>
        <sz val="9"/>
        <color auto="1"/>
        <name val="Arial"/>
        <scheme val="none"/>
      </font>
    </odxf>
    <ndxf>
      <font>
        <sz val="10"/>
        <color auto="1"/>
        <name val="Arial"/>
        <scheme val="none"/>
      </font>
    </ndxf>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0" sId="1" odxf="1" dxf="1">
    <oc r="M17">
      <f>IF(ISERROR((L17-K17)/K17),"--",(L17-K17)/K17)</f>
    </oc>
    <nc r="M17">
      <f>IF(ISERROR((L17-K17)/K17),"--",(L17-K17)/K17)</f>
    </nc>
    <odxf>
      <fill>
        <patternFill patternType="solid">
          <bgColor theme="6" tint="0.79998168889431442"/>
        </patternFill>
      </fill>
    </odxf>
    <ndxf>
      <fill>
        <patternFill patternType="none">
          <bgColor indexed="65"/>
        </patternFill>
      </fill>
    </ndxf>
  </rcc>
  <rcc rId="401" sId="1" odxf="1" dxf="1">
    <oc r="M18">
      <f>IF(ISERROR((L18-K18)/K18),"--",(L18-K18)/K18)</f>
    </oc>
    <nc r="M18">
      <f>IF(ISERROR((L18-K18)/K18),"--",(L18-K18)/K18)</f>
    </nc>
    <odxf>
      <fill>
        <patternFill patternType="solid">
          <bgColor theme="6" tint="0.79998168889431442"/>
        </patternFill>
      </fill>
    </odxf>
    <ndxf>
      <fill>
        <patternFill patternType="none">
          <bgColor indexed="65"/>
        </patternFill>
      </fill>
    </ndxf>
  </rcc>
  <rcc rId="402" sId="1" odxf="1" dxf="1">
    <oc r="M19">
      <f>IF(ISERROR((L19-K19)/K19),"--",(L19-K19)/K19)</f>
    </oc>
    <nc r="M19">
      <f>IF(ISERROR((L19-K19)/K19),"--",(L19-K19)/K19)</f>
    </nc>
    <odxf>
      <fill>
        <patternFill patternType="solid">
          <bgColor theme="6" tint="0.79998168889431442"/>
        </patternFill>
      </fill>
    </odxf>
    <ndxf>
      <fill>
        <patternFill patternType="none">
          <bgColor indexed="65"/>
        </patternFill>
      </fill>
    </ndxf>
  </rcc>
  <rcc rId="403" sId="1" odxf="1" dxf="1">
    <oc r="M20">
      <f>IF(ISERROR((L20-K20)/K20),"--",(L20-K20)/K20)</f>
    </oc>
    <nc r="M20">
      <f>IF(ISERROR((L20-K20)/K20),"--",(L20-K20)/K20)</f>
    </nc>
    <odxf>
      <fill>
        <patternFill patternType="solid">
          <bgColor theme="6" tint="0.79998168889431442"/>
        </patternFill>
      </fill>
    </odxf>
    <ndxf>
      <fill>
        <patternFill patternType="none">
          <bgColor indexed="65"/>
        </patternFill>
      </fill>
    </ndxf>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04" sId="1" ref="A21:XFD21" action="deleteRow">
    <rfmt sheetId="1" xfDxf="1" sqref="A21:XFD21" start="0" length="0"/>
    <rcc rId="0" sId="1" dxf="1">
      <nc r="A21" t="inlineStr">
        <is>
          <t>Progressive Productivity Placeholder</t>
        </is>
      </nc>
      <ndxf>
        <font>
          <b/>
          <sz val="12"/>
          <color auto="1"/>
          <name val="Arial"/>
          <scheme val="none"/>
        </font>
        <fill>
          <patternFill patternType="solid">
            <bgColor rgb="FFFFFF00"/>
          </patternFill>
        </fill>
        <alignment horizontal="right" vertical="center" wrapText="1" indent="1" readingOrder="0"/>
        <border outline="0">
          <left style="thick">
            <color indexed="64"/>
          </left>
          <right style="medium">
            <color indexed="64"/>
          </right>
          <bottom style="medium">
            <color indexed="64"/>
          </bottom>
        </border>
        <protection locked="0"/>
      </ndxf>
    </rcc>
    <rfmt sheetId="1" sqref="B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C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D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E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dxf>
    </rfmt>
    <rfmt sheetId="1" sqref="F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bottom style="medium">
            <color indexed="64"/>
          </bottom>
        </border>
        <protection locked="0"/>
      </dxf>
    </rfmt>
    <rfmt sheetId="1" sqref="G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H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I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J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K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L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M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N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dxf>
    </rfmt>
    <rfmt sheetId="1" sqref="O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bottom style="medium">
            <color indexed="64"/>
          </bottom>
        </border>
        <protection locked="0"/>
      </dxf>
    </rfmt>
    <rfmt sheetId="1" sqref="P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Q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R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S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T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U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thick">
            <color indexed="64"/>
          </right>
          <bottom style="medium">
            <color indexed="64"/>
          </bottom>
        </border>
        <protection locked="0"/>
      </dxf>
    </rfmt>
    <rfmt sheetId="1" sqref="V21" start="0" length="0">
      <dxf/>
    </rfmt>
  </rrc>
  <rrc rId="405" sId="1" ref="A21:XFD21" action="deleteRow">
    <undo index="0" exp="area" dr="U17:U21" r="U22" sId="1"/>
    <undo index="0" exp="area" dr="T17:T21" r="T22" sId="1"/>
    <undo index="0" exp="area" dr="S17:S21" r="S22" sId="1"/>
    <undo index="0" exp="area" dr="R17:R21" r="R22" sId="1"/>
    <undo index="0" exp="area" dr="Q17:Q21" r="Q22" sId="1"/>
    <undo index="0" exp="area" dr="O17:O21" r="O22" sId="1"/>
    <rfmt sheetId="1" xfDxf="1" sqref="A21:XFD21" start="0" length="0"/>
    <rcc rId="0" sId="1" dxf="1">
      <nc r="A21" t="inlineStr">
        <is>
          <t>Directive Adjustment</t>
        </is>
      </nc>
      <ndxf>
        <font>
          <b/>
          <sz val="12"/>
          <color auto="1"/>
          <name val="Arial"/>
          <scheme val="none"/>
        </font>
        <fill>
          <patternFill patternType="solid">
            <bgColor rgb="FFFFFF00"/>
          </patternFill>
        </fill>
        <alignment horizontal="right" vertical="center" wrapText="1" indent="1" readingOrder="0"/>
        <border outline="0">
          <left style="thick">
            <color indexed="64"/>
          </left>
          <right style="medium">
            <color indexed="64"/>
          </right>
          <bottom style="medium">
            <color indexed="64"/>
          </bottom>
        </border>
        <protection locked="0"/>
      </ndxf>
    </rcc>
    <rfmt sheetId="1" sqref="B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C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D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E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dxf>
    </rfmt>
    <rfmt sheetId="1" sqref="F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bottom style="medium">
            <color indexed="64"/>
          </bottom>
        </border>
        <protection locked="0"/>
      </dxf>
    </rfmt>
    <rfmt sheetId="1" sqref="G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H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I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J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K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L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M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N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dxf>
    </rfmt>
    <rfmt sheetId="1" sqref="O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bottom style="medium">
            <color indexed="64"/>
          </bottom>
        </border>
        <protection locked="0"/>
      </dxf>
    </rfmt>
    <rfmt sheetId="1" sqref="P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Q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R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S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T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U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thick">
            <color indexed="64"/>
          </right>
          <bottom style="medium">
            <color indexed="64"/>
          </bottom>
        </border>
        <protection locked="0"/>
      </dxf>
    </rfmt>
    <rfmt sheetId="1" sqref="V21" start="0" length="0">
      <dxf>
        <border outline="0">
          <left style="thick">
            <color indexed="64"/>
          </left>
        </border>
      </dxf>
    </rfmt>
  </rrc>
  <rrc rId="406" sId="1" ref="A25:XFD25" action="deleteRow">
    <rfmt sheetId="1" xfDxf="1" sqref="A25:XFD25" start="0" length="0"/>
    <rcc rId="0" sId="1" dxf="1">
      <nc r="A25" t="inlineStr">
        <is>
          <t>*** The Directive Adjustment reflects the impact of the directive issued by Ontario’s Management Board of Cabinet on February 21, 2019 and the associated compensation framework they approved on March 7, 2019. Refer to Exhibit F, Tab 4, Schedule 1 for further details.</t>
        </is>
      </nc>
      <ndxf>
        <font>
          <sz val="10"/>
          <color rgb="FFFF0000"/>
          <name val="Arial"/>
          <scheme val="none"/>
        </font>
        <protection locked="0"/>
      </ndxf>
    </rcc>
    <rfmt sheetId="1" sqref="B25" start="0" length="0">
      <dxf>
        <font>
          <sz val="10"/>
          <color auto="1"/>
          <name val="Arial"/>
          <scheme val="none"/>
        </font>
        <numFmt numFmtId="164" formatCode="_-* #,##0.0_-;\-* #,##0.0_-;_-* &quot;-&quot;_-;_-@_-"/>
        <protection locked="0"/>
      </dxf>
    </rfmt>
    <rfmt sheetId="1" sqref="C25" start="0" length="0">
      <dxf>
        <font>
          <sz val="10"/>
          <color auto="1"/>
          <name val="Arial"/>
          <scheme val="none"/>
        </font>
        <protection locked="0"/>
      </dxf>
    </rfmt>
    <rfmt sheetId="1" sqref="D25" start="0" length="0">
      <dxf>
        <font>
          <sz val="10"/>
          <color auto="1"/>
          <name val="Arial"/>
          <scheme val="none"/>
        </font>
        <protection locked="0"/>
      </dxf>
    </rfmt>
    <rfmt sheetId="1" sqref="E25" start="0" length="0">
      <dxf>
        <font>
          <sz val="10"/>
          <color auto="1"/>
          <name val="Arial"/>
          <scheme val="none"/>
        </font>
        <numFmt numFmtId="164" formatCode="_-* #,##0.0_-;\-* #,##0.0_-;_-* &quot;-&quot;_-;_-@_-"/>
        <protection locked="0"/>
      </dxf>
    </rfmt>
    <rfmt sheetId="1" sqref="F25" start="0" length="0">
      <dxf>
        <font>
          <sz val="10"/>
          <color auto="1"/>
          <name val="Arial"/>
          <scheme val="none"/>
        </font>
        <protection locked="0"/>
      </dxf>
    </rfmt>
    <rfmt sheetId="1" sqref="G25" start="0" length="0">
      <dxf>
        <font>
          <sz val="10"/>
          <color auto="1"/>
          <name val="Arial"/>
          <scheme val="none"/>
        </font>
        <protection locked="0"/>
      </dxf>
    </rfmt>
    <rfmt sheetId="1" sqref="H25" start="0" length="0">
      <dxf>
        <font>
          <sz val="10"/>
          <color auto="1"/>
          <name val="Arial"/>
          <scheme val="none"/>
        </font>
        <protection locked="0"/>
      </dxf>
    </rfmt>
    <rfmt sheetId="1" sqref="I25" start="0" length="0">
      <dxf>
        <font>
          <sz val="10"/>
          <color auto="1"/>
          <name val="Arial"/>
          <scheme val="none"/>
        </font>
        <protection locked="0"/>
      </dxf>
    </rfmt>
    <rfmt sheetId="1" sqref="J25" start="0" length="0">
      <dxf>
        <font>
          <sz val="10"/>
          <color auto="1"/>
          <name val="Arial"/>
          <scheme val="none"/>
        </font>
        <protection locked="0"/>
      </dxf>
    </rfmt>
    <rfmt sheetId="1" sqref="K25" start="0" length="0">
      <dxf>
        <font>
          <sz val="10"/>
          <color auto="1"/>
          <name val="Arial"/>
          <scheme val="none"/>
        </font>
        <protection locked="0"/>
      </dxf>
    </rfmt>
    <rfmt sheetId="1" sqref="L25" start="0" length="0">
      <dxf>
        <font>
          <sz val="10"/>
          <color auto="1"/>
          <name val="Arial"/>
          <scheme val="none"/>
        </font>
        <protection locked="0"/>
      </dxf>
    </rfmt>
    <rfmt sheetId="1" sqref="M25" start="0" length="0">
      <dxf>
        <font>
          <sz val="10"/>
          <color auto="1"/>
          <name val="Arial"/>
          <scheme val="none"/>
        </font>
        <protection locked="0"/>
      </dxf>
    </rfmt>
    <rfmt sheetId="1" sqref="N25" start="0" length="0">
      <dxf>
        <font>
          <sz val="10"/>
          <color auto="1"/>
          <name val="Arial"/>
          <scheme val="none"/>
        </font>
        <protection locked="0"/>
      </dxf>
    </rfmt>
    <rfmt sheetId="1" sqref="O25" start="0" length="0">
      <dxf>
        <font>
          <sz val="10"/>
          <color auto="1"/>
          <name val="Arial"/>
          <scheme val="none"/>
        </font>
        <protection locked="0"/>
      </dxf>
    </rfmt>
    <rfmt sheetId="1" sqref="P25" start="0" length="0">
      <dxf>
        <font>
          <sz val="10"/>
          <color auto="1"/>
          <name val="Arial"/>
          <scheme val="none"/>
        </font>
        <protection locked="0"/>
      </dxf>
    </rfmt>
    <rfmt sheetId="1" sqref="Q25" start="0" length="0">
      <dxf>
        <font>
          <sz val="10"/>
          <color auto="1"/>
          <name val="Arial"/>
          <scheme val="none"/>
        </font>
        <protection locked="0"/>
      </dxf>
    </rfmt>
    <rfmt sheetId="1" sqref="R25" start="0" length="0">
      <dxf>
        <font>
          <sz val="10"/>
          <color auto="1"/>
          <name val="Arial"/>
          <scheme val="none"/>
        </font>
        <protection locked="0"/>
      </dxf>
    </rfmt>
    <rfmt sheetId="1" sqref="S25" start="0" length="0">
      <dxf>
        <font>
          <sz val="10"/>
          <color auto="1"/>
          <name val="Arial"/>
          <scheme val="none"/>
        </font>
        <protection locked="0"/>
      </dxf>
    </rfmt>
    <rfmt sheetId="1" sqref="T25" start="0" length="0">
      <dxf>
        <font>
          <sz val="10"/>
          <color auto="1"/>
          <name val="Arial"/>
          <scheme val="none"/>
        </font>
        <protection locked="0"/>
      </dxf>
    </rfmt>
    <rfmt sheetId="1" sqref="U25" start="0" length="0">
      <dxf>
        <font>
          <sz val="10"/>
          <color auto="1"/>
          <name val="Arial"/>
          <scheme val="none"/>
        </font>
        <protection locked="0"/>
      </dxf>
    </rfmt>
    <rfmt sheetId="1" sqref="V25" start="0" length="0">
      <dxf/>
    </rfmt>
  </rrc>
  <rcv guid="{D990D9AB-2775-410A-A170-C9452E744837}" action="delete"/>
  <rdn rId="0" localSheetId="1" customView="1" name="Z_D990D9AB_2775_410A_A170_C9452E744837_.wvu.PrintArea" hidden="1" oldHidden="1">
    <formula>'B-03-03'!$A$9:$U$38</formula>
    <oldFormula>'B-03-03'!$A$9:$U$38</oldFormula>
  </rdn>
  <rdn rId="0" localSheetId="1" customView="1" name="Z_D990D9AB_2775_410A_A170_C9452E744837_.wvu.Rows" hidden="1" oldHidden="1">
    <formula>'B-03-03'!$1:$7</formula>
    <oldFormula>'B-03-03'!$1:$7</oldFormula>
  </rdn>
  <rcv guid="{D990D9AB-2775-410A-A170-C9452E744837}"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 sId="1" numFmtId="34">
    <oc r="L22" t="inlineStr">
      <is>
        <t>--</t>
      </is>
    </oc>
    <nc r="L22">
      <v>531</v>
    </nc>
  </rcc>
  <rcc rId="410" sId="1" numFmtId="34">
    <oc r="O22" t="inlineStr">
      <is>
        <t>--</t>
      </is>
    </oc>
    <nc r="O22">
      <v>534.4</v>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21" guid="{DE6894A2-8EF0-44DD-B6D0-45933EEB41C4}" alwaysShow="1" author="BARRASS Rob" oldLength="64" newLength="33"/>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13" guid="{0573D6FD-7E84-4498-A597-F656562B77C0}" alwaysShow="1" author="VAN TOL Mark" newLength="42"/>
  <rcmt sheetId="1" cell="A31" guid="{E7A99EAE-AAA1-4DAB-98FA-D50B643495EA}" alwaysShow="1" author="BARRASS Rob" oldLength="107" newLength="139"/>
  <rcv guid="{D990D9AB-2775-410A-A170-C9452E744837}" action="delete"/>
  <rdn rId="0" localSheetId="1" customView="1" name="Z_D990D9AB_2775_410A_A170_C9452E744837_.wvu.PrintArea" hidden="1" oldHidden="1">
    <formula>'B-03-03'!$A$9:$U$38</formula>
    <oldFormula>'B-03-03'!$A$9:$U$38</oldFormula>
  </rdn>
  <rdn rId="0" localSheetId="1" customView="1" name="Z_D990D9AB_2775_410A_A170_C9452E744837_.wvu.Rows" hidden="1" oldHidden="1">
    <formula>'B-03-03'!$1:$7</formula>
    <oldFormula>'B-03-03'!$1:$7</oldFormula>
  </rdn>
  <rcv guid="{D990D9AB-2775-410A-A170-C9452E744837}"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3" sId="1" numFmtId="34">
    <oc r="Q17">
      <v>230.69309147634985</v>
    </oc>
    <nc r="Q17">
      <v>239.60086802634987</v>
    </nc>
  </rcc>
  <rcc rId="414" sId="1" numFmtId="34">
    <oc r="R17">
      <v>238.3896236948768</v>
    </oc>
    <nc r="R17">
      <v>240.62933449487684</v>
    </nc>
  </rcc>
  <rcc rId="415" sId="1" numFmtId="34">
    <oc r="S17">
      <v>228.07928018077433</v>
    </oc>
    <nc r="S17">
      <v>226.95588384077431</v>
    </nc>
  </rcc>
  <rcc rId="416" sId="1" numFmtId="34">
    <oc r="T17">
      <v>216.3459573847899</v>
    </oc>
    <nc r="T17">
      <v>212.5371367447899</v>
    </nc>
  </rcc>
  <rcc rId="417" sId="1" numFmtId="34">
    <oc r="U17">
      <v>210.01217021768568</v>
    </oc>
    <nc r="U17">
      <v>204.1748387676856</v>
    </nc>
  </rcc>
  <rcc rId="418" sId="1" numFmtId="34">
    <oc r="Q18">
      <v>403.11565046810637</v>
    </oc>
    <nc r="Q18">
      <v>374.02308627810601</v>
    </nc>
  </rcc>
  <rcc rId="419" sId="1" numFmtId="34">
    <oc r="R18">
      <v>385.65919511586799</v>
    </oc>
    <nc r="R18">
      <v>408.52011353586806</v>
    </nc>
  </rcc>
  <rcc rId="420" sId="1" numFmtId="34">
    <oc r="S18">
      <v>387.42463034418535</v>
    </oc>
    <nc r="S18">
      <v>492.90747603418549</v>
    </nc>
  </rcc>
  <rcc rId="421" sId="1" numFmtId="34">
    <oc r="T18">
      <v>464.61766741706936</v>
    </oc>
    <nc r="T18">
      <v>491.68116219706917</v>
    </nc>
  </rcc>
  <rcc rId="422" sId="1" numFmtId="34">
    <oc r="U18">
      <v>466.45561735201068</v>
    </oc>
    <nc r="U18">
      <v>496.82681335201067</v>
    </nc>
  </rcc>
  <rcc rId="423" sId="1" numFmtId="34">
    <oc r="Q19">
      <v>189.25239911</v>
    </oc>
    <nc r="Q19">
      <v>197.17931190000002</v>
    </nc>
  </rcc>
  <rcc rId="424" sId="1" numFmtId="34">
    <oc r="R19">
      <v>177.27494598000007</v>
    </oc>
    <nc r="R19">
      <v>171.45033114000003</v>
    </nc>
  </rcc>
  <rcc rId="425" sId="1" numFmtId="34">
    <oc r="S19">
      <v>222.72976814999996</v>
    </oc>
    <nc r="S19">
      <v>230.80599158000001</v>
    </nc>
  </rcc>
  <rcc rId="426" sId="1" numFmtId="34">
    <oc r="T19">
      <v>192.03014033720004</v>
    </oc>
    <nc r="T19">
      <v>191.80633513719999</v>
    </nc>
  </rcc>
  <rcc rId="427" sId="1" numFmtId="34">
    <oc r="U19">
      <v>191.709771396544</v>
    </oc>
    <nc r="U19">
      <v>205.18100591654402</v>
    </nc>
  </rcc>
  <rcc rId="428" sId="1" numFmtId="34">
    <oc r="Q20">
      <v>193.426370773836</v>
    </oc>
    <nc r="Q20">
      <v>193.92535483003283</v>
    </nc>
  </rcc>
  <rcc rId="429" sId="1" numFmtId="34">
    <oc r="R20">
      <v>204.65834956054002</v>
    </oc>
    <nc r="R20">
      <v>207.3567785916382</v>
    </nc>
  </rcc>
  <rcc rId="430" sId="1" numFmtId="34">
    <oc r="S20">
      <v>171.63338080657203</v>
    </oc>
    <nc r="S20">
      <v>170.09312287985776</v>
    </nc>
  </rcc>
  <rcc rId="431" sId="1" numFmtId="34">
    <oc r="T20">
      <v>175.30428241372809</v>
    </oc>
    <nc r="T20">
      <v>175.50898900308079</v>
    </nc>
  </rcc>
  <rcc rId="432" sId="1" numFmtId="34">
    <oc r="U20">
      <v>167.27819431095608</v>
    </oc>
    <nc r="U20">
      <v>164.07997515287806</v>
    </nc>
  </rcc>
  <rcc rId="433" sId="1" numFmtId="34">
    <oc r="O17">
      <v>190.53685626000001</v>
    </oc>
    <nc r="O17">
      <v>180.80810503999999</v>
    </nc>
  </rcc>
  <rcc rId="434" sId="1" numFmtId="34">
    <oc r="O18">
      <v>228.79026996999991</v>
    </oc>
    <nc r="O18">
      <v>224.94836977999998</v>
    </nc>
  </rcc>
  <rcc rId="435" sId="1" numFmtId="34">
    <oc r="O19">
      <v>163.23697519999999</v>
    </oc>
    <nc r="O19">
      <v>153.16831182999996</v>
    </nc>
  </rcc>
  <rcc rId="436" sId="1" numFmtId="34">
    <oc r="O20">
      <v>116.65878738041199</v>
    </oc>
    <nc r="O20">
      <v>105.66891214478198</v>
    </nc>
  </rcc>
  <rcc rId="437" sId="1" numFmtId="34">
    <oc r="L17">
      <v>174.96323087000005</v>
    </oc>
    <nc r="L17">
      <v>171.52541167000001</v>
    </nc>
  </rcc>
  <rcc rId="438" sId="1" numFmtId="34">
    <oc r="L18">
      <v>235.27956008000001</v>
    </oc>
    <nc r="L18">
      <v>236.08243085000001</v>
    </nc>
  </rcc>
  <rcc rId="439" sId="1" numFmtId="34">
    <oc r="L19">
      <v>127.59274927999998</v>
    </oc>
    <nc r="L19">
      <v>132.58671920999998</v>
    </nc>
  </rcc>
  <rcc rId="440" sId="1" numFmtId="34">
    <oc r="L20">
      <v>189.00097093244403</v>
    </oc>
    <nc r="L20">
      <v>166.64056550235603</v>
    </nc>
  </rcc>
  <rcc rId="441" sId="1" numFmtId="34">
    <oc r="I17">
      <v>193.9121543027631</v>
    </oc>
    <nc r="I17">
      <v>193.60411838276312</v>
    </nc>
  </rcc>
  <rcc rId="442" sId="1" numFmtId="34">
    <oc r="I18">
      <v>229.08752390192649</v>
    </oc>
    <nc r="I18">
      <v>228.61730081192641</v>
    </nc>
  </rcc>
  <rcc rId="443" sId="1" numFmtId="34">
    <oc r="I19">
      <v>93.638423940301251</v>
    </oc>
    <nc r="I19">
      <v>98.158016210301227</v>
    </nc>
  </rcc>
  <rcc rId="444" sId="1" numFmtId="34">
    <oc r="I20">
      <v>179.13898976566398</v>
    </oc>
    <nc r="I20">
      <v>178.22864149460992</v>
    </nc>
  </rcc>
  <rcc rId="445" sId="1" numFmtId="34">
    <oc r="F17">
      <v>197.3464443019607</v>
    </oc>
    <nc r="F17">
      <v>197.34644430196084</v>
    </nc>
  </rcc>
  <rcc rId="446" sId="1" numFmtId="34">
    <oc r="F18">
      <v>188.95234936902713</v>
    </oc>
    <nc r="F18">
      <v>188.96984800902712</v>
    </nc>
  </rcc>
  <rcc rId="447" sId="1" numFmtId="34">
    <oc r="F19">
      <v>110.35798356794025</v>
    </oc>
    <nc r="F19">
      <v>112.83220909794025</v>
    </nc>
  </rcc>
  <rcc rId="448" sId="1" numFmtId="34">
    <oc r="F20">
      <v>115.89744980463998</v>
    </oc>
    <nc r="F20">
      <v>114.28811199259307</v>
    </nc>
  </rcc>
  <rcc rId="449" sId="1" numFmtId="34">
    <oc r="C17">
      <v>175.09378158448857</v>
    </oc>
    <nc r="C17">
      <v>175.09378158448862</v>
    </nc>
  </rcc>
  <rcc rId="450" sId="1" numFmtId="34">
    <oc r="C20">
      <v>92.347595414265967</v>
    </oc>
    <nc r="C20">
      <v>92.347595414265982</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'B-03-03'!$A$9:$U$38</formula>
    <oldFormula>'B-03-03'!$A$9:$U$38</oldFormula>
  </rdn>
  <rdn rId="0" localSheetId="1" customView="1" name="Z_D990D9AB_2775_410A_A170_C9452E744837_.wvu.Rows" hidden="1" oldHidden="1">
    <formula>'B-03-03'!$1:$7</formula>
    <oldFormula>'B-03-03'!$1:$7</oldFormula>
  </rdn>
  <rcv guid="{D990D9AB-2775-410A-A170-C9452E744837}"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7">
    <dxf>
      <fill>
        <patternFill>
          <bgColor theme="5" tint="0.59999389629810485"/>
        </patternFill>
      </fill>
    </dxf>
  </rfmt>
  <rfmt sheetId="1" sqref="B17">
    <dxf>
      <fill>
        <patternFill>
          <bgColor theme="5" tint="0.59999389629810485"/>
        </patternFill>
      </fill>
    </dxf>
  </rfmt>
  <rfmt sheetId="1" sqref="B18">
    <dxf>
      <fill>
        <patternFill>
          <bgColor theme="5" tint="0.59999389629810485"/>
        </patternFill>
      </fill>
    </dxf>
  </rfmt>
  <rfmt sheetId="1" sqref="E18">
    <dxf>
      <fill>
        <patternFill>
          <bgColor theme="5" tint="0.59999389629810485"/>
        </patternFill>
      </fill>
    </dxf>
  </rfmt>
  <rfmt sheetId="1" sqref="B26" start="0" length="0">
    <dxf>
      <numFmt numFmtId="165" formatCode="_-* #,##0.0_-;\-* #,##0.0_-;_-* &quot;-&quot;_-;_-@_-"/>
    </dxf>
  </rfmt>
  <rfmt sheetId="1" sqref="E26" start="0" length="0">
    <dxf>
      <numFmt numFmtId="165" formatCode="_-* #,##0.0_-;\-* #,##0.0_-;_-* &quot;-&quot;_-;_-@_-"/>
    </dxf>
  </rfmt>
  <rdn rId="0" localSheetId="1" customView="1" name="Z_480B44C6_D96D_41B2_9546_45D5665A84A4_.wvu.PrintArea" hidden="1" oldHidden="1">
    <formula>Sheet1!$A$9:$U$40</formula>
  </rdn>
  <rcv guid="{480B44C6-D96D-41B2-9546-45D5665A84A4}"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3" sId="1" numFmtId="34">
    <oc r="L22">
      <v>531</v>
    </oc>
    <nc r="L22">
      <v>531.1</v>
    </nc>
  </rcc>
  <rcc rId="454" sId="1" numFmtId="34">
    <oc r="O22">
      <v>534.4</v>
    </oc>
    <nc r="O22">
      <v>535.1</v>
    </nc>
  </rcc>
  <rcc rId="455" sId="1" numFmtId="34">
    <oc r="Q22">
      <v>580.9</v>
    </oc>
    <nc r="Q22">
      <v>594.29999999999995</v>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13" guid="{00000000-0000-0000-0000-000000000000}" action="delete" alwaysShow="1" author="VAN TOL Mark"/>
  <rcmt sheetId="1" cell="A13" guid="{CB0403EE-6FAE-41BE-8FCF-F43E48B69616}" alwaysShow="1" author="VAN TOL Mark" newLength="53"/>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31" guid="{00000000-0000-0000-0000-000000000000}" action="delete" alwaysShow="1" author="BARRASS Rob"/>
  <rcmt sheetId="1" cell="A21" guid="{00000000-0000-0000-0000-000000000000}" action="delete" alwaysShow="1" author="BARRASS Rob"/>
  <rcmt sheetId="1" cell="B15" guid="{00000000-0000-0000-0000-000000000000}" action="delete" alwaysShow="1" author="BARRASS Rob"/>
  <rcmt sheetId="1" cell="B15" guid="{8B040183-D169-4B6F-AC9F-7F07A5C22E7D}" alwaysShow="1" author="BARRASS Rob" newLength="103"/>
  <rcmt sheetId="1" cell="L15" guid="{0F6AC547-EB5C-44AD-A51B-83CC6399A75A}" alwaysShow="1" author="BARRASS Rob" newLength="66"/>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B15" guid="{A6D886E1-72D8-4978-B890-FA46166C8E42}" alwaysShow="1" author="BARRASS Rob" oldLength="103" newLength="134"/>
  <rcmt sheetId="1" cell="L15" guid="{0A1168BC-FDD9-4BDB-BA0D-CC79F3FAE787}" alwaysShow="1" author="BARRASS Rob" oldLength="66" newLength="41"/>
  <rcmt sheetId="1" cell="A27" guid="{A49C26AD-F8C4-44FB-BF0C-ABBC450CEB9F}" alwaysShow="1" author="BARRASS Rob" oldLength="76" newLength="105"/>
  <rcv guid="{D990D9AB-2775-410A-A170-C9452E744837}" action="delete"/>
  <rdn rId="0" localSheetId="1" customView="1" name="Z_D990D9AB_2775_410A_A170_C9452E744837_.wvu.PrintArea" hidden="1" oldHidden="1">
    <formula>'B-03-03'!$A$9:$U$38</formula>
    <oldFormula>'B-03-03'!$A$9:$U$38</oldFormula>
  </rdn>
  <rdn rId="0" localSheetId="1" customView="1" name="Z_D990D9AB_2775_410A_A170_C9452E744837_.wvu.Rows" hidden="1" oldHidden="1">
    <formula>'B-03-03'!$1:$7</formula>
    <oldFormula>'B-03-03'!$1:$7</oldFormula>
  </rdn>
  <rcv guid="{D990D9AB-2775-410A-A170-C9452E744837}"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8" sId="1" numFmtId="34">
    <oc r="C20">
      <v>92.347595414265982</v>
    </oc>
    <nc r="C20">
      <v>90.675229252390096</v>
    </nc>
  </rcc>
  <rcc rId="459" sId="1" numFmtId="34">
    <oc r="L20">
      <v>166.64056550235603</v>
    </oc>
    <nc r="L20">
      <v>173.84609984597199</v>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'B-03-01'!$A$9:$U$38</formula>
    <oldFormula>'B-03-01'!$A$9:$U$38</oldFormula>
  </rdn>
  <rdn rId="0" localSheetId="1" customView="1" name="Z_A2F85699_7AC7_4AE0_980A_314B7F7FFF0C_.wvu.Rows" hidden="1" oldHidden="1">
    <formula>'B-03-01'!$1:$7</formula>
    <oldFormula>'B-03-01'!$1:$7</oldFormula>
  </rdn>
  <rcv guid="{A2F85699-7AC7-4AE0-980A-314B7F7FFF0C}" action="add"/>
  <rsnm rId="462" sheetId="1" oldName="[B-03-01_3.8_Appendix A - OEB Appendix 2-AB.xlsx]B-03-03" newName="[B-03-01_3.8_Appendix A - OEB Appendix 2-AB.xlsx]B-03-01"/>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3" sId="1">
    <oc r="A23" t="inlineStr">
      <is>
        <t>* System OM&amp;A includes Operations, Maintenance and Administration expenses. System OM&amp;A for 2024 - 2027 is determined based on the escalation factor identified in Exhibit A, Tab 4, Schedule 1</t>
      </is>
    </oc>
    <nc r="A23" t="inlineStr">
      <is>
        <t>* System OM&amp;A includes Operations, Maintenance and Administration expenses. System OM&amp;A for 2024 - 2027 is determined based on the escalation factor identified in Exhibit A-04-3.</t>
      </is>
    </nc>
  </rcc>
  <rfmt sheetId="1" sqref="M23" start="0" length="0">
    <dxf>
      <fill>
        <patternFill patternType="none">
          <bgColor indexed="65"/>
        </patternFill>
      </fill>
    </dxf>
  </rfmt>
  <rfmt sheetId="1" sqref="N23" start="0" length="0">
    <dxf>
      <fill>
        <patternFill patternType="none">
          <bgColor indexed="65"/>
        </patternFill>
      </fill>
    </dxf>
  </rfmt>
  <rfmt sheetId="1" sqref="O23" start="0" length="0">
    <dxf>
      <fill>
        <patternFill patternType="none">
          <bgColor indexed="65"/>
        </patternFill>
      </fill>
    </dxf>
  </rfmt>
  <rfmt sheetId="1" sqref="A23" start="0" length="2147483647">
    <dxf>
      <font>
        <color auto="1"/>
      </font>
    </dxf>
  </rfmt>
  <rdn rId="0" localSheetId="1" customView="1" name="Z_C2C7AE44_4D05_453E_A9DB_02508BC58160_.wvu.PrintArea" hidden="1" oldHidden="1">
    <formula>'B-03-01'!$A$9:$U$38</formula>
  </rdn>
  <rdn rId="0" localSheetId="1" customView="1" name="Z_C2C7AE44_4D05_453E_A9DB_02508BC58160_.wvu.Rows" hidden="1" oldHidden="1">
    <formula>'B-03-01'!$1:$7</formula>
  </rdn>
  <rcv guid="{C2C7AE44-4D05-453E-A9DB-02508BC58160}"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'B-03-01'!$A$9:$U$38</formula>
    <oldFormula>'B-03-01'!$A$9:$U$38</oldFormula>
  </rdn>
  <rdn rId="0" localSheetId="1" customView="1" name="Z_D990D9AB_2775_410A_A170_C9452E744837_.wvu.Rows" hidden="1" oldHidden="1">
    <formula>'B-03-01'!$1:$7</formula>
    <oldFormula>'B-03-01'!$1:$7</oldFormula>
  </rdn>
  <rcv guid="{D990D9AB-2775-410A-A170-C9452E744837}"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8" sId="1" numFmtId="34">
    <oc r="S18">
      <v>492.90747603418549</v>
    </oc>
    <nc r="S18">
      <v>494.40747603418549</v>
    </nc>
  </rcc>
  <rcc rId="469" sId="1" numFmtId="34">
    <oc r="T18">
      <v>491.68116219706917</v>
    </oc>
    <nc r="T18">
      <v>491.62945767706924</v>
    </nc>
  </rcc>
  <rcc rId="470" sId="1" numFmtId="34">
    <oc r="U18">
      <v>496.82681335201067</v>
    </oc>
    <nc r="U18">
      <v>497.49972595201069</v>
    </nc>
  </rcc>
  <rcc rId="471" sId="1" numFmtId="34">
    <oc r="Q19">
      <v>197.17931190000002</v>
    </oc>
    <nc r="Q19">
      <v>195.17931186000001</v>
    </nc>
  </rcc>
  <rcc rId="472" sId="1" numFmtId="34">
    <oc r="S19">
      <v>230.80599158000001</v>
    </oc>
    <nc r="S19">
      <v>229.30599158000001</v>
    </nc>
  </rcc>
  <rcc rId="473" sId="1" numFmtId="34">
    <oc r="T19">
      <v>191.80633513719999</v>
    </oc>
    <nc r="T19">
      <v>191.85803965720001</v>
    </nc>
  </rcc>
  <rcc rId="474" sId="1" numFmtId="34">
    <oc r="U19">
      <v>205.18100591654402</v>
    </oc>
    <nc r="U19">
      <v>205.65565271654404</v>
    </nc>
  </rcc>
  <rcc rId="475" sId="1" numFmtId="34">
    <oc r="Q20">
      <v>193.92535483003283</v>
    </oc>
    <nc r="Q20">
      <v>195.92535487003283</v>
    </nc>
  </rcc>
  <rcc rId="476" sId="1" numFmtId="34">
    <oc r="U20">
      <v>164.07997515287806</v>
    </oc>
    <nc r="U20">
      <v>162.93241575287806</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0801F48-B1F0-4A09-B53D-C68C03CF4CFB}" action="delete"/>
  <rdn rId="0" localSheetId="1" customView="1" name="Z_B0801F48_B1F0_4A09_B53D_C68C03CF4CFB_.wvu.PrintArea" hidden="1" oldHidden="1">
    <formula>'B-03-01'!$A$9:$U$38</formula>
    <oldFormula>'B-03-01'!$A$9:$U$38</oldFormula>
  </rdn>
  <rdn rId="0" localSheetId="1" customView="1" name="Z_B0801F48_B1F0_4A09_B53D_C68C03CF4CFB_.wvu.Rows" hidden="1" oldHidden="1">
    <formula>'B-03-01'!$1:$7</formula>
    <oldFormula>'B-03-01'!$1:$7</oldFormula>
  </rdn>
  <rcv guid="{B0801F48-B1F0-4A09-B53D-C68C03CF4CF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AD35EEA1-632A-4ABC-9C7D-1BD94870B294}" alwaysShow="1" author="Author" oldLength="329" newLength="158"/>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13" guid="{00000000-0000-0000-0000-000000000000}" action="delete" alwaysShow="1" author="VAN TOL Mark"/>
  <rcmt sheetId="1" cell="B15" guid="{00000000-0000-0000-0000-000000000000}" action="delete" alwaysShow="1" author="BARRASS Rob"/>
  <rcmt sheetId="1" cell="L15" guid="{00000000-0000-0000-0000-000000000000}" action="delete" alwaysShow="1" author="BARRASS Rob"/>
  <rcc rId="479" sId="1" numFmtId="34">
    <oc r="Q20">
      <v>195.92535487003283</v>
    </oc>
    <nc r="Q20">
      <v>193.92535483003283</v>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Q21" guid="{DA22B47A-5895-4577-9E24-556CC805125B}" alwaysShow="1" author="MEDEIROS Michael" newLength="51"/>
  <rdn rId="0" localSheetId="1" customView="1" name="Z_02F0E7CE_FFDC_4BDB_BAD3_255E784F6C02_.wvu.PrintArea" hidden="1" oldHidden="1">
    <formula>'B-03-01'!$A$9:$U$38</formula>
  </rdn>
  <rdn rId="0" localSheetId="1" customView="1" name="Z_02F0E7CE_FFDC_4BDB_BAD3_255E784F6C02_.wvu.Rows" hidden="1" oldHidden="1">
    <formula>'B-03-01'!$1:$7</formula>
  </rdn>
  <rcv guid="{02F0E7CE-FFDC-4BDB-BAD3-255E784F6C02}"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27" guid="{93E66D2C-F856-4148-9AB2-6A5492B1BF38}" alwaysShow="1" author="BARRASS Rob" oldLength="181" newLength="137"/>
  <rcv guid="{02F0E7CE-FFDC-4BDB-BAD3-255E784F6C02}" action="delete"/>
  <rdn rId="0" localSheetId="1" customView="1" name="Z_02F0E7CE_FFDC_4BDB_BAD3_255E784F6C02_.wvu.PrintArea" hidden="1" oldHidden="1">
    <formula>'B-03-01'!$A$9:$U$38</formula>
    <oldFormula>'B-03-01'!$A$9:$U$38</oldFormula>
  </rdn>
  <rdn rId="0" localSheetId="1" customView="1" name="Z_02F0E7CE_FFDC_4BDB_BAD3_255E784F6C02_.wvu.Rows" hidden="1" oldHidden="1">
    <formula>'B-03-01'!$1:$7</formula>
    <oldFormula>'B-03-01'!$1:$7</oldFormula>
  </rdn>
  <rcv guid="{02F0E7CE-FFDC-4BDB-BAD3-255E784F6C02}"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'B-03-01'!$A$9:$U$38</formula>
    <oldFormula>'B-03-01'!$A$9:$U$38</oldFormula>
  </rdn>
  <rdn rId="0" localSheetId="1" customView="1" name="Z_D990D9AB_2775_410A_A170_C9452E744837_.wvu.Rows" hidden="1" oldHidden="1">
    <formula>'B-03-01'!$1:$7</formula>
    <oldFormula>'B-03-01'!$1:$7</oldFormula>
  </rdn>
  <rcv guid="{D990D9AB-2775-410A-A170-C9452E744837}"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6" sId="1" numFmtId="34">
    <oc r="B17">
      <v>175.09378158448857</v>
    </oc>
    <nc r="B17">
      <v>175.09378158448862</v>
    </nc>
  </rcc>
  <rcc rId="487" sId="1" numFmtId="34">
    <oc r="B20">
      <v>90.675229252390082</v>
    </oc>
    <nc r="B20">
      <v>90.675229252390096</v>
    </nc>
  </rcc>
  <rcc rId="488" sId="1" numFmtId="34">
    <oc r="E17">
      <v>147.94572285512081</v>
    </oc>
    <nc r="E17">
      <v>147.94572285512078</v>
    </nc>
  </rcc>
  <rcc rId="489" sId="1" numFmtId="34">
    <oc r="E19">
      <v>124.02944553188459</v>
    </oc>
    <nc r="E19">
      <v>124.02944553188458</v>
    </nc>
  </rcc>
  <rcc rId="490" sId="1" numFmtId="34">
    <oc r="H17">
      <v>153.44453458567315</v>
    </oc>
    <nc r="H17">
      <v>153.44453458567327</v>
    </nc>
  </rcc>
  <rcc rId="491" sId="1" numFmtId="34">
    <oc r="H18">
      <v>222.2274678992294</v>
    </oc>
    <nc r="H18">
      <v>222.22746789922934</v>
    </nc>
  </rcc>
  <rcc rId="492" sId="1" numFmtId="34">
    <oc r="I18">
      <v>228.61730081192641</v>
    </oc>
    <nc r="I18">
      <v>228.63179473192642</v>
    </nc>
  </rcc>
  <rcc rId="493" sId="1" numFmtId="34">
    <oc r="I19">
      <v>98.158016210301227</v>
    </oc>
    <nc r="I19">
      <v>98.14352229030122</v>
    </nc>
  </rcc>
  <rcc rId="494" sId="1" numFmtId="34">
    <oc r="H20">
      <v>150.254373918688</v>
    </oc>
    <nc r="H20">
      <v>150.25437391868797</v>
    </nc>
  </rcc>
  <rcc rId="495" sId="1" numFmtId="34">
    <oc r="K17">
      <v>150.91262694398236</v>
    </oc>
    <nc r="K17">
      <v>150.9126269439823</v>
    </nc>
  </rcc>
  <rcc rId="496" sId="1" numFmtId="34">
    <oc r="K18">
      <v>237.34111938814189</v>
    </oc>
    <nc r="K18">
      <v>237.34111938814186</v>
    </nc>
  </rcc>
  <rcc rId="497" sId="1" numFmtId="34">
    <oc r="K20">
      <v>95.28360386662122</v>
    </oc>
    <nc r="K20">
      <v>95.283603866621235</v>
    </nc>
  </rcc>
  <rcc rId="498" sId="1" numFmtId="34">
    <oc r="N17">
      <v>143.02136600958266</v>
    </oc>
    <nc r="N17">
      <v>143.02136600958269</v>
    </nc>
  </rcc>
  <rcc rId="499" sId="1" numFmtId="34">
    <oc r="N18">
      <v>256.72618846286235</v>
    </oc>
    <nc r="N18">
      <v>256.72618846286218</v>
    </nc>
  </rcc>
  <rcc rId="500" sId="1" numFmtId="34">
    <oc r="Q20">
      <v>193.92535483003283</v>
    </oc>
    <nc r="Q20">
      <v>195.92535487003283</v>
    </nc>
  </rcc>
  <rcmt sheetId="1" cell="Q21" guid="{00000000-0000-0000-0000-000000000000}" action="delete" alwaysShow="1" author="MEDEIROS Michael"/>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0801F48-B1F0-4A09-B53D-C68C03CF4CFB}" action="delete"/>
  <rdn rId="0" localSheetId="1" customView="1" name="Z_B0801F48_B1F0_4A09_B53D_C68C03CF4CFB_.wvu.PrintArea" hidden="1" oldHidden="1">
    <formula>'B-03-01'!$A$9:$U$38</formula>
    <oldFormula>'B-03-01'!$A$9:$U$38</oldFormula>
  </rdn>
  <rdn rId="0" localSheetId="1" customView="1" name="Z_B0801F48_B1F0_4A09_B53D_C68C03CF4CFB_.wvu.Rows" hidden="1" oldHidden="1">
    <formula>'B-03-01'!$1:$7</formula>
    <oldFormula>'B-03-01'!$1:$7</oldFormula>
  </rdn>
  <rcv guid="{B0801F48-B1F0-4A09-B53D-C68C03CF4CFB}"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'B-03-01'!$A$9:$U$38</formula>
    <oldFormula>'B-03-01'!$A$9:$U$38</oldFormula>
  </rdn>
  <rdn rId="0" localSheetId="1" customView="1" name="Z_D990D9AB_2775_410A_A170_C9452E744837_.wvu.Rows" hidden="1" oldHidden="1">
    <formula>'B-03-01'!$1:$7</formula>
    <oldFormula>'B-03-01'!$1:$7</oldFormula>
  </rdn>
  <rcv guid="{D990D9AB-2775-410A-A170-C9452E744837}"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5" sId="1" numFmtId="34">
    <oc r="E20">
      <v>142.90188088604751</v>
    </oc>
    <nc r="E20">
      <v>142.84144071964752</v>
    </nc>
  </rcc>
  <rcc rId="506" sId="1" numFmtId="34">
    <oc r="Q17">
      <v>239.60086802634987</v>
    </oc>
    <nc r="Q17">
      <v>239.5800455399999</v>
    </nc>
  </rcc>
  <rcc rId="507" sId="1" numFmtId="34">
    <oc r="R17">
      <v>240.62933449487684</v>
    </oc>
    <nc r="R17">
      <v>240.64142168999996</v>
    </nc>
  </rcc>
  <rcc rId="508" sId="1" numFmtId="34">
    <oc r="S17">
      <v>226.95588384077431</v>
    </oc>
    <nc r="S17">
      <v>227.00462784000001</v>
    </nc>
  </rcc>
  <rcc rId="509" sId="1" numFmtId="34">
    <oc r="T17">
      <v>212.5371367447899</v>
    </oc>
    <nc r="T17">
      <v>212.60115540000001</v>
    </nc>
  </rcc>
  <rcc rId="510" sId="1" numFmtId="34">
    <oc r="U17">
      <v>204.1748387676856</v>
    </oc>
    <nc r="U17">
      <v>204.26157003</v>
    </nc>
  </rcc>
  <rcc rId="511" sId="1" numFmtId="34">
    <oc r="Q18">
      <v>374.02308627810601</v>
    </oc>
    <nc r="Q18">
      <v>373.10633821000005</v>
    </nc>
  </rcc>
  <rcc rId="512" sId="1" numFmtId="34">
    <oc r="R18">
      <v>408.52011353586806</v>
    </oc>
    <nc r="R18">
      <v>410.29594644000002</v>
    </nc>
  </rcc>
  <rcc rId="513" sId="1" numFmtId="34">
    <oc r="S18">
      <v>494.40747603418549</v>
    </oc>
    <nc r="S18">
      <v>494.16925380999999</v>
    </nc>
  </rcc>
  <rcc rId="514" sId="1" numFmtId="34">
    <oc r="T18">
      <v>491.62945767706924</v>
    </oc>
    <nc r="T18">
      <v>491.51386532999993</v>
    </nc>
  </rcc>
  <rcc rId="515" sId="1" numFmtId="34">
    <oc r="U18">
      <v>497.49972595201069</v>
    </oc>
    <nc r="U18">
      <v>497.83443999000008</v>
    </nc>
  </rcc>
  <rcc rId="516" sId="1" numFmtId="34">
    <oc r="Q19">
      <v>195.17931186000001</v>
    </oc>
    <nc r="Q19">
      <v>196.4945117</v>
    </nc>
  </rcc>
  <rcc rId="517" sId="1" numFmtId="34">
    <oc r="R19">
      <v>171.45033114000003</v>
    </oc>
    <nc r="R19">
      <v>169.69733086000002</v>
    </nc>
  </rcc>
  <rcc rId="518" sId="1" numFmtId="34">
    <oc r="S19">
      <v>229.30599158000001</v>
    </oc>
    <nc r="S19">
      <v>229.56099158000004</v>
    </nc>
  </rcc>
  <rcc rId="519" sId="1" numFmtId="34">
    <oc r="T19">
      <v>191.85803965720001</v>
    </oc>
    <nc r="T19">
      <v>192.02976760000001</v>
    </nc>
  </rcc>
  <rcc rId="520" sId="1" numFmtId="34">
    <oc r="U19">
      <v>205.65565271654404</v>
    </oc>
    <nc r="U19">
      <v>205.92095466000004</v>
    </nc>
  </rcc>
  <rcmt sheetId="1" cell="Q13" guid="{284EACF4-C7E1-4F6A-B843-2AB1F7CB6052}" alwaysShow="1" author="VAN TOL Mark" newLength="35"/>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'B-03-01'!$A$9:$U$38</formula>
    <oldFormula>'B-03-01'!$A$9:$U$38</oldFormula>
  </rdn>
  <rdn rId="0" localSheetId="1" customView="1" name="Z_D990D9AB_2775_410A_A170_C9452E744837_.wvu.Rows" hidden="1" oldHidden="1">
    <formula>'B-03-01'!$1:$7</formula>
    <oldFormula>'B-03-01'!$1:$7</oldFormula>
  </rdn>
  <rcv guid="{D990D9AB-2775-410A-A170-C9452E744837}"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3" sId="1" numFmtId="34">
    <oc r="L22">
      <v>531.1</v>
    </oc>
    <nc r="L22">
      <v>531.4</v>
    </nc>
  </rcc>
  <rcc rId="524" sId="1" numFmtId="34">
    <oc r="O22">
      <v>535.1</v>
    </oc>
    <nc r="O22">
      <v>535.79999999999995</v>
    </nc>
  </rcc>
  <rcc rId="525" sId="1" numFmtId="34">
    <oc r="Q22">
      <v>594.29999999999995</v>
    </oc>
    <nc r="Q22">
      <v>597.5</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00000000-0000-0000-0000-000000000000}" action="delete" alwaysShow="1" author="Author"/>
  <rfmt sheetId="1" sqref="E17" start="0" length="0">
    <dxf>
      <fill>
        <patternFill>
          <bgColor theme="6" tint="0.79998168889431442"/>
        </patternFill>
      </fill>
      <border outline="0">
        <left/>
        <top/>
      </border>
    </dxf>
  </rfmt>
  <rfmt sheetId="1" sqref="E18" start="0" length="0">
    <dxf>
      <fill>
        <patternFill>
          <bgColor theme="6" tint="0.79998168889431442"/>
        </patternFill>
      </fill>
      <border outline="0">
        <left/>
        <top/>
      </border>
    </dxf>
  </rfmt>
  <rfmt sheetId="1" sqref="B17" start="0" length="0">
    <dxf>
      <fill>
        <patternFill>
          <bgColor theme="6" tint="0.79998168889431442"/>
        </patternFill>
      </fill>
    </dxf>
  </rfmt>
  <rfmt sheetId="1" sqref="B18" start="0" length="0">
    <dxf>
      <fill>
        <patternFill>
          <bgColor theme="6" tint="0.79998168889431442"/>
        </patternFill>
      </fill>
    </dxf>
  </rfmt>
  <rcc rId="99" sId="1">
    <oc r="A36" t="inlineStr">
      <is>
        <t>TSP Section 3.3.4</t>
      </is>
    </oc>
    <nc r="A36" t="inlineStr">
      <is>
        <t>TSP Section 3.3.3</t>
      </is>
    </nc>
  </rcc>
  <rcc rId="100" sId="1">
    <oc r="A39" t="inlineStr">
      <is>
        <t>TSP Section 3.3.4</t>
      </is>
    </oc>
    <nc r="A39" t="inlineStr">
      <is>
        <t>TSP Section 3.3.3</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Q13" guid="{00000000-0000-0000-0000-000000000000}" action="delete" alwaysShow="1" author="VAN TOL Mark"/>
  <rcc rId="526" sId="1" odxf="1" dxf="1">
    <oc r="F21">
      <f>SUM(F17:F20)</f>
    </oc>
    <nc r="F21">
      <f>SUM(F17:F20)</f>
    </nc>
    <odxf>
      <fill>
        <patternFill patternType="none">
          <bgColor indexed="65"/>
        </patternFill>
      </fill>
    </odxf>
    <ndxf>
      <fill>
        <patternFill patternType="solid">
          <bgColor theme="6" tint="0.79998168889431442"/>
        </patternFill>
      </fill>
    </ndxf>
  </rcc>
  <rcc rId="527" sId="1" odxf="1" dxf="1">
    <oc r="C21">
      <f>SUM(C17:C20)</f>
    </oc>
    <nc r="C21">
      <f>SUM(C17:C20)</f>
    </nc>
    <odxf>
      <fill>
        <patternFill patternType="none">
          <bgColor indexed="65"/>
        </patternFill>
      </fill>
      <border outline="0">
        <top/>
      </border>
    </odxf>
    <ndxf>
      <fill>
        <patternFill patternType="solid">
          <bgColor theme="6" tint="0.79998168889431442"/>
        </patternFill>
      </fill>
      <border outline="0">
        <top style="medium">
          <color indexed="64"/>
        </top>
      </border>
    </ndxf>
  </rcc>
  <rcc rId="528" sId="1" odxf="1" dxf="1">
    <oc r="I21">
      <f>SUM(I17:I20)</f>
    </oc>
    <nc r="I21">
      <f>SUM(I17:I20)</f>
    </nc>
    <odxf>
      <fill>
        <patternFill patternType="none">
          <bgColor indexed="65"/>
        </patternFill>
      </fill>
    </odxf>
    <ndxf>
      <fill>
        <patternFill patternType="solid">
          <bgColor theme="6" tint="0.79998168889431442"/>
        </patternFill>
      </fill>
    </ndxf>
  </rcc>
  <rcc rId="529" sId="1">
    <oc r="A31" t="inlineStr">
      <is>
        <t>For a more detailed explanation of shifts in forecast vs historical expenditures, please see B-03-01_3.9 "DSP capital trends and variances"</t>
      </is>
    </oc>
    <nc r="A31" t="inlineStr">
      <is>
        <t xml:space="preserve">For a more detailed explanation of shifts in forecast vs historical expenditures, please see DSP Section 3.9 </t>
      </is>
    </nc>
  </rcc>
  <rcc rId="530" sId="1">
    <oc r="A34" t="inlineStr">
      <is>
        <t>See B-03-01_3.9 Appendix B "Capital Program Performance Report 2019_2020"</t>
      </is>
    </oc>
    <nc r="A34" t="inlineStr">
      <is>
        <t>See DSP Section 3.9 Appendix B "Capital Program Performance Report 2019, 2020"</t>
      </is>
    </nc>
  </rcc>
  <rcc rId="531" sId="1">
    <oc r="A37" t="inlineStr">
      <is>
        <t>See B-03-01_3.9 Appendix B "Capital Program Performance Report 2019_2020"</t>
      </is>
    </oc>
    <nc r="A37" t="inlineStr">
      <is>
        <t>See DSP Section 3.9 Appendix B "Capital Program Performance Report 2019, 2020"</t>
      </is>
    </nc>
  </rcc>
  <rcmt sheetId="1" cell="A27" guid="{00000000-0000-0000-0000-000000000000}" action="delete" alwaysShow="1" author="BARRASS Rob"/>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1:U32 A34:U35 A37:U38 A24" start="0" length="2147483647">
    <dxf>
      <font>
        <color theme="1"/>
      </font>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532" sheetId="1" oldName="[B-03-01_3.8_Appendix A - OEB Appendix 2-AB.xlsx]B-03-01" newName="[B-03-01_3.8_Appendix A - OEB Appendix 2-AB.xlsx]DSP Section 3.8, Appendix 2-AB"/>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D9294FF-4279-408F-AEAD-106654C19584}" action="delete"/>
  <rdn rId="0" localSheetId="1" customView="1" name="Z_ED9294FF_4279_408F_AEAD_106654C19584_.wvu.PrintArea" hidden="1" oldHidden="1">
    <formula>'DSP Section 3.8, Appendix 2-AB'!$A$9:$U$38</formula>
    <oldFormula>'DSP Section 3.8, Appendix 2-AB'!$A$9:$U$38</oldFormula>
  </rdn>
  <rcv guid="{ED9294FF-4279-408F-AEAD-106654C19584}"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6B0D449_FF5E_4FC1_9478_4FC1BA44D6FB_.wvu.PrintArea" hidden="1" oldHidden="1">
    <formula>'DSP Section 3.8, Appendix 2-AB'!$A$9:$U$38</formula>
  </rdn>
  <rcv guid="{E6B0D449-FF5E-4FC1-9478-4FC1BA44D6FB}"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numFmtId="34">
    <oc r="B17">
      <v>56.656999999999996</v>
    </oc>
    <nc r="B17">
      <v>19.657</v>
    </nc>
  </rcc>
  <rcc rId="102" sId="1" numFmtId="34">
    <oc r="C17">
      <v>7.6514131200000026</v>
    </oc>
    <nc r="C17">
      <v>7.6203767500000037</v>
    </nc>
  </rcc>
  <rcc rId="103" sId="1" numFmtId="34">
    <oc r="B18">
      <v>536.55799999999999</v>
    </oc>
    <nc r="B18">
      <v>573.55799999999999</v>
    </nc>
  </rcc>
  <rcc rId="104" sId="1" numFmtId="34">
    <oc r="C18">
      <v>688.83840626999995</v>
    </oc>
    <nc r="C18">
      <v>688.86944263999987</v>
    </nc>
  </rcc>
  <rcc rId="105" sId="1" numFmtId="34">
    <oc r="E17">
      <v>61.134999999999998</v>
    </oc>
    <nc r="E17">
      <v>31.914305760000001</v>
    </nc>
  </rcc>
  <rcc rId="106" sId="1" numFmtId="34">
    <oc r="F17">
      <v>16.991072290000002</v>
    </oc>
    <nc r="F17">
      <v>16.990894220000001</v>
    </nc>
  </rcc>
  <rcc rId="107" sId="1" numFmtId="34">
    <oc r="E18">
      <v>510.654</v>
    </oc>
    <nc r="E18">
      <v>539.87469424000005</v>
    </nc>
  </rcc>
  <rcc rId="108" sId="1" numFmtId="34">
    <oc r="F18">
      <v>733.92809911000006</v>
    </oc>
    <nc r="F18">
      <v>733.92827718000001</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numFmtId="34">
    <oc r="C17">
      <v>7.6203767500000037</v>
    </oc>
    <nc r="C17">
      <v>7.6174544100000041</v>
    </nc>
  </rcc>
  <rcc rId="110" sId="1" numFmtId="34">
    <oc r="C18">
      <v>688.86944263999987</v>
    </oc>
    <nc r="C18">
      <v>688.87236497999993</v>
    </nc>
  </rcc>
  <rcc rId="111" sId="1" numFmtId="34">
    <oc r="F17">
      <v>16.990894220000001</v>
    </oc>
    <nc r="F17">
      <v>16.988099490000003</v>
    </nc>
  </rcc>
  <rcc rId="112" sId="1" numFmtId="34">
    <oc r="F18">
      <v>733.92827718000001</v>
    </oc>
    <nc r="F18">
      <v>733.93107191000001</v>
    </nc>
  </rc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53">
  <userInfo guid="{7284EC5D-3C28-401E-AED4-6467DCD2E70E}" name="QURESHI Muhammad" id="-1425976976" dateTime="2018-11-28T10:23:35"/>
  <userInfo guid="{60A6310F-1031-4E17-B2AB-22C304074373}" name="Uri AKSELRUD" id="-2147283972" dateTime="2019-01-09T13:49:08"/>
  <userInfo guid="{3755887A-F1FF-4FA7-884B-EA6A3DAC5362}" name="Uri AKSELRUD" id="-2147232972" dateTime="2019-01-17T17:46:44"/>
  <userInfo guid="{BA8ABB68-A48C-4792-9ADE-821EC6E05E64}" name="AKSELRUD Uri" id="-1364638544" dateTime="2019-01-23T09:55:12"/>
  <userInfo guid="{9C30F6BC-A31C-4D6D-A70C-A71B7B050CF4}" name="Author" id="-614790798" dateTime="2019-01-30T12:56:10"/>
  <userInfo guid="{4554F725-BD60-4832-A85F-9999D500718B}" name="AKSELRUD Uri" id="-1364592828" dateTime="2019-02-01T11:08:31"/>
  <userInfo guid="{3D331F32-68AF-43BC-ADF7-1395D1684420}" name="AKSELRUD Uri" id="-1364631832" dateTime="2019-02-12T13:11:27"/>
  <userInfo guid="{4C45AECA-B80C-470F-A76B-0DEC944E9A1F}" name="AKSELRUD Uri" id="-1364598260" dateTime="2019-02-12T23:01:33"/>
  <userInfo guid="{74CEFADC-76C8-4846-8ED6-5528FB4FD0DD}" name="AKSELRUD Uri" id="-1364654006" dateTime="2019-02-13T09:15:49"/>
  <userInfo guid="{62144459-B733-4C19-879F-11E4B6F11566}" name="BURKE Kathleen" id="-709662714" dateTime="2019-02-20T09:27:31"/>
  <userInfo guid="{29539D9D-7C22-4E72-A03E-82281BA5C455}" name="AKSELRUD Uri" id="-1364646405" dateTime="2019-02-21T10:50:24"/>
  <userInfo guid="{C5B7C027-6D1F-4450-8D3B-A01CD9322B14}" name="LEE Julie(Qiu Ling)" id="-696812119" dateTime="2019-02-21T16:11:24"/>
  <userInfo guid="{43ECF07E-2201-45A9-A307-01DA1DC573BF}" name="AKSELRUD Uri" id="-1364621468" dateTime="2019-02-25T11:21:44"/>
  <userInfo guid="{1540EA9B-5868-4053-9F2D-2C1A0C9A01D4}" name="AKSELRUD Uri" id="-1364613638" dateTime="2019-02-25T16:20:54"/>
  <userInfo guid="{37AC7227-57AC-47FA-811F-E95D0AF66712}" name="LEE Julie(Qiu Ling)" id="-696822929" dateTime="2019-02-26T12:56:28"/>
  <userInfo guid="{C1184D44-B362-4073-AB78-BD11D8F59FA0}" name="LEE Julie(Qiu Ling)" id="-696782728" dateTime="2019-02-26T15:44:28"/>
  <userInfo guid="{FD9F696B-5885-4361-A2AE-CF6E86CB2E54}" name="GIBBONS Linda" id="-164885478" dateTime="2019-03-19T16:07:11"/>
  <userInfo guid="{8B4BC1B0-D1EB-4399-8893-3126B0638D41}" name="Mark Brodie" id="-855966167" dateTime="2019-04-11T17:00:33"/>
  <userInfo guid="{43294E8E-A8BB-41FF-8D11-4E2B480CE3DF}" name="Mark Brodie" id="-855976237" dateTime="2019-04-16T08:31:10"/>
  <userInfo guid="{0FFE2C2B-B72F-4FD8-AD4E-64187BE717DE}" name="Mark Brodie" id="-856009374" dateTime="2019-04-16T13:01:56"/>
  <userInfo guid="{0FFE2C2B-B72F-4FD8-AD4E-64187BE717DE}" name="Mark Brodie" id="-855998003" dateTime="2019-04-16T13:04:58"/>
  <userInfo guid="{CF56F79A-21B8-4ECA-8FB7-DAEFE097CB73}" name="AKSELRUD Uri" id="-1364595204" dateTime="2019-05-28T15:32:43"/>
  <userInfo guid="{1432D8CC-AD44-4F90-85A5-98317080F865}" name="AKSELRUD Uri" id="-1364618852" dateTime="2019-05-28T15:43:53"/>
  <userInfo guid="{8A493034-77AF-4B2D-8517-0DF03FA76989}" name="LEE Julie(Qiu Ling)" id="-696795992" dateTime="2019-06-05T14:01:37"/>
  <userInfo guid="{3158D00B-6748-4C14-8038-1B2903A209CC}" name="AKSELRUD Uri" id="-1364591862" dateTime="2019-06-10T11:06:54"/>
  <userInfo guid="{F0615FA9-786E-4A9A-945A-6646A4931E78}" name="LEE Julie(Qiu Ling)" id="-696793806" dateTime="2019-06-10T15:42:26"/>
  <userInfo guid="{9CA5608C-2E4D-40E8-9969-8421668A7B23}" name="ZBARCEA Alex" id="-881321276" dateTime="2021-01-11T21:23:52"/>
  <userInfo guid="{0A5296D5-625A-4933-AC6C-77716F278D1E}" name="ZBARCEA Alex" id="-881298760" dateTime="2021-01-11T21:29:52"/>
  <userInfo guid="{8C626D9F-105B-4D57-8F42-A5D1961225DB}" name="VAN TOL Mark" id="-287870100" dateTime="2021-01-19T15:14:00"/>
  <userInfo guid="{795FDE8F-583E-4181-8B04-953A660F8D64}" name="VAN TOL Mark" id="-287863834" dateTime="2021-03-08T09:05:11"/>
  <userInfo guid="{8A9FCB2B-98F7-4AED-9AA2-3392D3A77330}" name="VAN TOL Mark" id="-287835057" dateTime="2021-03-08T11:50:08"/>
  <userInfo guid="{89E2F917-6E81-42B6-8992-0949F4ECA9F8}" name="VAN TOL Mark" id="-287861978" dateTime="2021-03-09T19:34:08"/>
  <userInfo guid="{87D744F6-C514-4949-A369-3106C7F3D7BC}" name="VAN TOL Mark" id="-287897282" dateTime="2021-03-11T10:50:06"/>
  <userInfo guid="{3CDEA3AD-B4B1-4C99-A276-359695B45804}" name="BARRASS Rob" id="-720092248" dateTime="2021-03-12T10:36:25"/>
  <userInfo guid="{8C20BE11-9C58-46C1-83F8-E47CCCB2C471}" name="VAN TOL Mark" id="-287839295" dateTime="2021-03-12T14:28:21"/>
  <userInfo guid="{605004A0-2F67-469A-981D-1CCA5034AA0D}" name="VAN TOL Mark" id="-287856521" dateTime="2021-03-23T18:56:27"/>
  <userInfo guid="{50B633CE-9ABE-4600-8EF6-02BFEFDED387}" name="VAN TOL Mark" id="-287866113" dateTime="2021-04-14T19:46:16"/>
  <userInfo guid="{49909E1C-7023-48E1-BE52-B0CB293AC883}" name="VAN TOL Mark" id="-287883911" dateTime="2021-04-14T19:59:00"/>
  <userInfo guid="{B01FC045-616A-4D43-986A-84CCF56F7F02}" name="BARRASS Rob" id="-720095691" dateTime="2021-04-17T16:39:18"/>
  <userInfo guid="{4C7A8F43-48C6-4455-ABE8-A420FD0CD052}" name="VAN TOL Mark" id="-287848692" dateTime="2021-04-20T08:40:18"/>
  <userInfo guid="{367447B4-41A8-4A97-B449-C815A6B6C556}" name="VAN TOL Mark" id="-287895714" dateTime="2021-04-28T10:08:04"/>
  <userInfo guid="{25003C40-CA20-4D65-A966-D482ABB12CB4}" name="LEE Julie(Qiu Ling)" id="-696841976" dateTime="2021-04-30T09:07:17"/>
  <userInfo guid="{25CDE907-6745-4074-85CE-4EEAF39C6854}" name="OREN BEN-SHLOMO" id="-2026954351" dateTime="2021-05-06T13:11:38"/>
  <userInfo guid="{23D2C494-64E7-4101-9FBF-C96D6EF7814C}" name="VAN TOL Mark" id="-287892811" dateTime="2021-05-28T13:33:57"/>
  <userInfo guid="{8198C7F4-5EDF-4151-9110-5A7FAA065175}" name="ZBARCEA Alex" id="-881315598" dateTime="2021-06-02T14:03:21"/>
  <userInfo guid="{10053885-D9A4-47B4-B8B0-8FAEE1E446B1}" name="MEDEIROS Michael" id="-333825940" dateTime="2021-06-03T15:49:14"/>
  <userInfo guid="{8B3CB400-4AD0-49ED-A246-3922DE88A5C1}" name="VAN TOL Mark" id="-287856907" dateTime="2021-06-04T09:21:23"/>
  <userInfo guid="{3A5276D0-B2F2-4D9C-BA22-1BCAE44E6C7E}" name="ZBARCEA Alex" id="-881299100" dateTime="2021-06-14T16:19:03"/>
  <userInfo guid="{33E351CC-2054-494C-8C96-F4292215C6A6}" name="VAN TOL Mark" id="-287851604" dateTime="2021-07-05T09:05:11"/>
  <userInfo guid="{162F9608-E689-4FE1-A294-CCCED4B72134}" name="VAN TOL Mark" id="-287883580" dateTime="2021-07-05T09:14:08"/>
  <userInfo guid="{2CE29077-88A6-42EE-8462-0CADA8F15F4C}" name="ZBARCEA Alex" id="-881304158" dateTime="2021-07-06T13:09:52"/>
  <userInfo guid="{92553AA3-A43A-43FE-AC21-AADEDC62397F}" name="BURKE Kathleen" id="-709679357" dateTime="2021-07-18T11:41:10"/>
  <userInfo guid="{257C3429-4A72-4183-8F25-0CA81B8BD483}" name="MOLINA Carla" id="-107402869" dateTime="2021-07-25T22:05:0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F38"/>
  <sheetViews>
    <sheetView tabSelected="1" zoomScale="60" zoomScaleNormal="60" workbookViewId="0">
      <selection activeCell="A33" sqref="A33:U35"/>
    </sheetView>
  </sheetViews>
  <sheetFormatPr defaultRowHeight="14.5" x14ac:dyDescent="0.35"/>
  <cols>
    <col min="1" max="1" width="34" customWidth="1"/>
  </cols>
  <sheetData>
    <row r="1" spans="1:21" x14ac:dyDescent="0.35">
      <c r="A1" s="1"/>
      <c r="B1" s="1"/>
      <c r="C1" s="1"/>
      <c r="D1" s="1"/>
      <c r="E1" s="1"/>
      <c r="F1" s="1"/>
      <c r="G1" s="1"/>
      <c r="H1" s="1"/>
      <c r="I1" s="1"/>
      <c r="J1" s="1"/>
      <c r="K1" s="1"/>
      <c r="L1" s="1"/>
      <c r="M1" s="1"/>
      <c r="N1" s="1"/>
      <c r="O1" s="1"/>
      <c r="P1" s="1"/>
      <c r="Q1" s="1"/>
      <c r="R1" s="1"/>
      <c r="S1" s="2" t="s">
        <v>0</v>
      </c>
      <c r="T1" s="1"/>
      <c r="U1" s="3">
        <v>0</v>
      </c>
    </row>
    <row r="2" spans="1:21" x14ac:dyDescent="0.35">
      <c r="A2" s="1"/>
      <c r="B2" s="1"/>
      <c r="C2" s="1"/>
      <c r="D2" s="1"/>
      <c r="E2" s="1"/>
      <c r="F2" s="1"/>
      <c r="G2" s="1"/>
      <c r="H2" s="1"/>
      <c r="I2" s="1"/>
      <c r="J2" s="1"/>
      <c r="K2" s="1"/>
      <c r="L2" s="1"/>
      <c r="M2" s="1"/>
      <c r="N2" s="1"/>
      <c r="O2" s="1"/>
      <c r="P2" s="1"/>
      <c r="Q2" s="1"/>
      <c r="R2" s="1"/>
      <c r="S2" s="2" t="s">
        <v>1</v>
      </c>
      <c r="T2" s="1"/>
      <c r="U2" s="4" t="s">
        <v>28</v>
      </c>
    </row>
    <row r="3" spans="1:21" x14ac:dyDescent="0.35">
      <c r="A3" s="1"/>
      <c r="B3" s="1"/>
      <c r="C3" s="1"/>
      <c r="D3" s="1"/>
      <c r="E3" s="1"/>
      <c r="F3" s="1"/>
      <c r="G3" s="1"/>
      <c r="H3" s="1"/>
      <c r="I3" s="1"/>
      <c r="J3" s="1"/>
      <c r="K3" s="1"/>
      <c r="L3" s="1"/>
      <c r="M3" s="1"/>
      <c r="N3" s="1"/>
      <c r="O3" s="1"/>
      <c r="P3" s="1"/>
      <c r="Q3" s="1"/>
      <c r="R3" s="1"/>
      <c r="S3" s="2" t="s">
        <v>2</v>
      </c>
      <c r="T3" s="1"/>
      <c r="U3" s="4">
        <v>1</v>
      </c>
    </row>
    <row r="4" spans="1:21" x14ac:dyDescent="0.35">
      <c r="A4" s="1"/>
      <c r="B4" s="1"/>
      <c r="C4" s="1"/>
      <c r="D4" s="1"/>
      <c r="E4" s="1"/>
      <c r="F4" s="1"/>
      <c r="G4" s="1"/>
      <c r="H4" s="1"/>
      <c r="I4" s="1"/>
      <c r="J4" s="1"/>
      <c r="K4" s="1"/>
      <c r="L4" s="1"/>
      <c r="M4" s="1"/>
      <c r="N4" s="1"/>
      <c r="O4" s="1"/>
      <c r="P4" s="1"/>
      <c r="Q4" s="1"/>
      <c r="R4" s="1"/>
      <c r="S4" s="2" t="s">
        <v>3</v>
      </c>
      <c r="T4" s="1"/>
      <c r="U4" s="4">
        <v>3</v>
      </c>
    </row>
    <row r="5" spans="1:21" x14ac:dyDescent="0.35">
      <c r="A5" s="1"/>
      <c r="B5" s="1"/>
      <c r="C5" s="1"/>
      <c r="D5" s="1"/>
      <c r="E5" s="1"/>
      <c r="F5" s="1"/>
      <c r="G5" s="1"/>
      <c r="H5" s="1"/>
      <c r="I5" s="1"/>
      <c r="J5" s="1"/>
      <c r="K5" s="1"/>
      <c r="L5" s="1"/>
      <c r="M5" s="1"/>
      <c r="N5" s="1"/>
      <c r="O5" s="1"/>
      <c r="P5" s="1"/>
      <c r="Q5" s="1"/>
      <c r="R5" s="1"/>
      <c r="S5" s="2" t="s">
        <v>4</v>
      </c>
      <c r="T5" s="1"/>
      <c r="U5" s="5"/>
    </row>
    <row r="6" spans="1:21" x14ac:dyDescent="0.35">
      <c r="A6" s="1"/>
      <c r="B6" s="1"/>
      <c r="C6" s="1"/>
      <c r="D6" s="1"/>
      <c r="E6" s="1"/>
      <c r="F6" s="1"/>
      <c r="G6" s="1"/>
      <c r="H6" s="1"/>
      <c r="I6" s="1"/>
      <c r="J6" s="1"/>
      <c r="K6" s="1"/>
      <c r="L6" s="1"/>
      <c r="M6" s="1"/>
      <c r="N6" s="1"/>
      <c r="O6" s="1"/>
      <c r="P6" s="1"/>
      <c r="Q6" s="1"/>
      <c r="R6" s="1"/>
      <c r="S6" s="2"/>
      <c r="T6" s="1"/>
      <c r="U6" s="3"/>
    </row>
    <row r="7" spans="1:21" x14ac:dyDescent="0.35">
      <c r="A7" s="1"/>
      <c r="B7" s="1"/>
      <c r="C7" s="1"/>
      <c r="D7" s="1"/>
      <c r="E7" s="1"/>
      <c r="F7" s="1"/>
      <c r="G7" s="1"/>
      <c r="H7" s="1"/>
      <c r="I7" s="1"/>
      <c r="J7" s="1"/>
      <c r="K7" s="1"/>
      <c r="L7" s="1"/>
      <c r="M7" s="1"/>
      <c r="N7" s="1"/>
      <c r="O7" s="1"/>
      <c r="P7" s="1"/>
      <c r="Q7" s="1"/>
      <c r="R7" s="1"/>
      <c r="S7" s="2" t="s">
        <v>5</v>
      </c>
      <c r="T7" s="1"/>
      <c r="U7" s="29">
        <v>43635</v>
      </c>
    </row>
    <row r="8" spans="1:21" x14ac:dyDescent="0.35">
      <c r="A8" s="1"/>
      <c r="B8" s="1"/>
      <c r="C8" s="1"/>
      <c r="D8" s="1"/>
      <c r="E8" s="1"/>
      <c r="F8" s="1"/>
      <c r="G8" s="1"/>
      <c r="H8" s="1"/>
      <c r="I8" s="1"/>
      <c r="J8" s="1"/>
      <c r="K8" s="1"/>
      <c r="L8" s="1"/>
      <c r="M8" s="1"/>
      <c r="N8" s="1"/>
      <c r="O8" s="1"/>
      <c r="P8" s="1"/>
      <c r="Q8" s="1"/>
      <c r="R8" s="1"/>
      <c r="S8" s="1"/>
      <c r="T8" s="1"/>
      <c r="U8" s="1"/>
    </row>
    <row r="9" spans="1:21" ht="18" x14ac:dyDescent="0.35">
      <c r="A9" s="59" t="s">
        <v>6</v>
      </c>
      <c r="B9" s="59"/>
      <c r="C9" s="59"/>
      <c r="D9" s="59"/>
      <c r="E9" s="59"/>
      <c r="F9" s="59"/>
      <c r="G9" s="59"/>
      <c r="H9" s="59"/>
      <c r="I9" s="59"/>
      <c r="J9" s="59"/>
      <c r="K9" s="59"/>
      <c r="L9" s="59"/>
      <c r="M9" s="59"/>
      <c r="N9" s="59"/>
      <c r="O9" s="59"/>
      <c r="P9" s="59"/>
      <c r="Q9" s="59"/>
      <c r="R9" s="59"/>
      <c r="S9" s="59"/>
      <c r="T9" s="59"/>
      <c r="U9" s="59"/>
    </row>
    <row r="10" spans="1:21" ht="18" x14ac:dyDescent="0.35">
      <c r="A10" s="60" t="s">
        <v>32</v>
      </c>
      <c r="B10" s="60"/>
      <c r="C10" s="60"/>
      <c r="D10" s="60"/>
      <c r="E10" s="60"/>
      <c r="F10" s="60"/>
      <c r="G10" s="60"/>
      <c r="H10" s="60"/>
      <c r="I10" s="60"/>
      <c r="J10" s="60"/>
      <c r="K10" s="60"/>
      <c r="L10" s="60"/>
      <c r="M10" s="60"/>
      <c r="N10" s="60"/>
      <c r="O10" s="60"/>
      <c r="P10" s="60"/>
      <c r="Q10" s="60"/>
      <c r="R10" s="60"/>
      <c r="S10" s="60"/>
      <c r="T10" s="60"/>
      <c r="U10" s="60"/>
    </row>
    <row r="11" spans="1:21" x14ac:dyDescent="0.35">
      <c r="A11" s="1"/>
      <c r="B11" s="1"/>
      <c r="C11" s="1"/>
      <c r="D11" s="1"/>
      <c r="E11" s="1"/>
      <c r="F11" s="1"/>
      <c r="G11" s="1"/>
      <c r="H11" s="1"/>
      <c r="I11" s="1"/>
      <c r="J11" s="1"/>
      <c r="K11" s="1"/>
      <c r="L11" s="1"/>
      <c r="M11" s="1"/>
      <c r="N11" s="1"/>
      <c r="O11" s="1"/>
      <c r="P11" s="1"/>
      <c r="Q11" s="1"/>
      <c r="R11" s="1"/>
      <c r="S11" s="1"/>
      <c r="T11" s="1"/>
      <c r="U11" s="1"/>
    </row>
    <row r="12" spans="1:21" ht="16" thickBot="1" x14ac:dyDescent="0.4">
      <c r="A12" s="6" t="s">
        <v>7</v>
      </c>
      <c r="B12" s="7">
        <v>2023</v>
      </c>
      <c r="C12" s="1"/>
      <c r="D12" s="1"/>
      <c r="E12" s="1"/>
      <c r="F12" s="1"/>
      <c r="G12" s="1"/>
      <c r="H12" s="1"/>
      <c r="I12" s="1"/>
      <c r="J12" s="1"/>
      <c r="K12" s="1"/>
      <c r="L12" s="1"/>
      <c r="M12" s="1"/>
      <c r="N12" s="1"/>
      <c r="O12" s="1"/>
      <c r="P12" s="1"/>
      <c r="Q12" s="1"/>
      <c r="R12" s="1"/>
      <c r="S12" s="1"/>
      <c r="T12" s="1"/>
      <c r="U12" s="1"/>
    </row>
    <row r="13" spans="1:21" ht="15.5" thickTop="1" thickBot="1" x14ac:dyDescent="0.4">
      <c r="A13" s="61" t="s">
        <v>8</v>
      </c>
      <c r="B13" s="64" t="s">
        <v>9</v>
      </c>
      <c r="C13" s="65"/>
      <c r="D13" s="65"/>
      <c r="E13" s="65"/>
      <c r="F13" s="65"/>
      <c r="G13" s="65"/>
      <c r="H13" s="65"/>
      <c r="I13" s="65"/>
      <c r="J13" s="65"/>
      <c r="K13" s="65"/>
      <c r="L13" s="65"/>
      <c r="M13" s="65"/>
      <c r="N13" s="65"/>
      <c r="O13" s="65"/>
      <c r="P13" s="66"/>
      <c r="Q13" s="64" t="s">
        <v>10</v>
      </c>
      <c r="R13" s="65"/>
      <c r="S13" s="65"/>
      <c r="T13" s="65"/>
      <c r="U13" s="67"/>
    </row>
    <row r="14" spans="1:21" ht="15" thickBot="1" x14ac:dyDescent="0.4">
      <c r="A14" s="62"/>
      <c r="B14" s="68">
        <f t="shared" ref="B14" si="0">E14-1</f>
        <v>2018</v>
      </c>
      <c r="C14" s="69"/>
      <c r="D14" s="70"/>
      <c r="E14" s="68">
        <f t="shared" ref="E14" si="1">H14-1</f>
        <v>2019</v>
      </c>
      <c r="F14" s="69"/>
      <c r="G14" s="70"/>
      <c r="H14" s="68">
        <f t="shared" ref="H14" si="2">K14-1</f>
        <v>2020</v>
      </c>
      <c r="I14" s="69"/>
      <c r="J14" s="70"/>
      <c r="K14" s="68">
        <f>N14-1</f>
        <v>2021</v>
      </c>
      <c r="L14" s="69"/>
      <c r="M14" s="70"/>
      <c r="N14" s="68">
        <f>Q14-1</f>
        <v>2022</v>
      </c>
      <c r="O14" s="69"/>
      <c r="P14" s="70"/>
      <c r="Q14" s="71">
        <f>B12</f>
        <v>2023</v>
      </c>
      <c r="R14" s="71">
        <f>Q14+1</f>
        <v>2024</v>
      </c>
      <c r="S14" s="71">
        <f t="shared" ref="S14:U14" si="3">R14+1</f>
        <v>2025</v>
      </c>
      <c r="T14" s="71">
        <f t="shared" si="3"/>
        <v>2026</v>
      </c>
      <c r="U14" s="71">
        <f t="shared" si="3"/>
        <v>2027</v>
      </c>
    </row>
    <row r="15" spans="1:21" ht="15.5" thickBot="1" x14ac:dyDescent="0.4">
      <c r="A15" s="62"/>
      <c r="B15" s="8" t="s">
        <v>11</v>
      </c>
      <c r="C15" s="8" t="s">
        <v>12</v>
      </c>
      <c r="D15" s="8" t="s">
        <v>13</v>
      </c>
      <c r="E15" s="8" t="s">
        <v>11</v>
      </c>
      <c r="F15" s="9" t="s">
        <v>12</v>
      </c>
      <c r="G15" s="8" t="s">
        <v>13</v>
      </c>
      <c r="H15" s="9" t="s">
        <v>11</v>
      </c>
      <c r="I15" s="9" t="s">
        <v>12</v>
      </c>
      <c r="J15" s="8" t="s">
        <v>13</v>
      </c>
      <c r="K15" s="8" t="s">
        <v>11</v>
      </c>
      <c r="L15" s="8" t="s">
        <v>33</v>
      </c>
      <c r="M15" s="8" t="s">
        <v>13</v>
      </c>
      <c r="N15" s="9" t="s">
        <v>11</v>
      </c>
      <c r="O15" s="38" t="s">
        <v>34</v>
      </c>
      <c r="P15" s="8" t="s">
        <v>13</v>
      </c>
      <c r="Q15" s="72"/>
      <c r="R15" s="72"/>
      <c r="S15" s="72"/>
      <c r="T15" s="72"/>
      <c r="U15" s="72"/>
    </row>
    <row r="16" spans="1:21" ht="15" thickBot="1" x14ac:dyDescent="0.4">
      <c r="A16" s="63"/>
      <c r="B16" s="57"/>
      <c r="C16" s="58"/>
      <c r="D16" s="10" t="s">
        <v>14</v>
      </c>
      <c r="E16" s="57"/>
      <c r="F16" s="58"/>
      <c r="G16" s="10" t="s">
        <v>14</v>
      </c>
      <c r="H16" s="57"/>
      <c r="I16" s="58"/>
      <c r="J16" s="10" t="s">
        <v>14</v>
      </c>
      <c r="K16" s="57"/>
      <c r="L16" s="58"/>
      <c r="M16" s="10" t="s">
        <v>14</v>
      </c>
      <c r="N16" s="57"/>
      <c r="O16" s="58"/>
      <c r="P16" s="10" t="s">
        <v>14</v>
      </c>
      <c r="Q16" s="49"/>
      <c r="R16" s="50"/>
      <c r="S16" s="50"/>
      <c r="T16" s="50"/>
      <c r="U16" s="51"/>
    </row>
    <row r="17" spans="1:22" ht="16" thickBot="1" x14ac:dyDescent="0.4">
      <c r="A17" s="11" t="s">
        <v>15</v>
      </c>
      <c r="B17" s="17">
        <v>175.09378158448862</v>
      </c>
      <c r="C17" s="17">
        <v>175.09378158448862</v>
      </c>
      <c r="D17" s="23">
        <f>IF(ISERROR((C17-B17)/B17),"--",(C17-B17)/B17)</f>
        <v>0</v>
      </c>
      <c r="E17" s="17">
        <v>147.94572285512078</v>
      </c>
      <c r="F17" s="20">
        <v>197.34644430196084</v>
      </c>
      <c r="G17" s="23">
        <f>IF(ISERROR((F17-E17)/E17),"--",(F17-E17)/E17)</f>
        <v>0.3339111161409975</v>
      </c>
      <c r="H17" s="17">
        <v>153.44453458567327</v>
      </c>
      <c r="I17" s="17">
        <v>193.60411838276312</v>
      </c>
      <c r="J17" s="23">
        <f>IF(ISERROR((I17-H17)/H17),"--",(I17-H17)/H17)</f>
        <v>0.2617205226991477</v>
      </c>
      <c r="K17" s="17">
        <v>150.9126269439823</v>
      </c>
      <c r="L17" s="17">
        <v>171.52541167000001</v>
      </c>
      <c r="M17" s="23">
        <f>IF(ISERROR((L17-K17)/K17),"--",(L17-K17)/K17)</f>
        <v>0.13658754170165646</v>
      </c>
      <c r="N17" s="20">
        <v>143.02136600958269</v>
      </c>
      <c r="O17" s="20">
        <v>180.80810503999999</v>
      </c>
      <c r="P17" s="23">
        <f>IF(ISERROR((O17-N17)/N17),"--",(O17-N17)/N17)</f>
        <v>0.26420345494312725</v>
      </c>
      <c r="Q17" s="17">
        <v>239.5800455399999</v>
      </c>
      <c r="R17" s="17">
        <v>240.64142168999996</v>
      </c>
      <c r="S17" s="17">
        <v>227.00462784000001</v>
      </c>
      <c r="T17" s="17">
        <v>212.60115540000001</v>
      </c>
      <c r="U17" s="22">
        <v>204.26157003</v>
      </c>
      <c r="V17" s="36"/>
    </row>
    <row r="18" spans="1:22" ht="16" thickBot="1" x14ac:dyDescent="0.4">
      <c r="A18" s="11" t="s">
        <v>16</v>
      </c>
      <c r="B18" s="17">
        <v>219.69410326764154</v>
      </c>
      <c r="C18" s="17">
        <v>219.69226540764154</v>
      </c>
      <c r="D18" s="23">
        <f t="shared" ref="D18:D22" si="4">IF(ISERROR((C18-B18)/B18),"--",(C18-B18)/B18)</f>
        <v>-8.3655408709622743E-6</v>
      </c>
      <c r="E18" s="17">
        <v>202.27001346089457</v>
      </c>
      <c r="F18" s="21">
        <v>188.96984800902712</v>
      </c>
      <c r="G18" s="23">
        <f t="shared" ref="G18:G22" si="5">IF(ISERROR((F18-E18)/E18),"--",(F18-E18)/E18)</f>
        <v>-6.5754509154857074E-2</v>
      </c>
      <c r="H18" s="17">
        <v>222.22746789922934</v>
      </c>
      <c r="I18" s="17">
        <v>228.63179473192642</v>
      </c>
      <c r="J18" s="23">
        <f t="shared" ref="J18:J22" si="6">IF(ISERROR((I18-H18)/H18),"--",(I18-H18)/H18)</f>
        <v>2.8818790463837569E-2</v>
      </c>
      <c r="K18" s="17">
        <v>237.34111938814186</v>
      </c>
      <c r="L18" s="17">
        <v>236.08243085000001</v>
      </c>
      <c r="M18" s="23">
        <f t="shared" ref="M18:M22" si="7">IF(ISERROR((L18-K18)/K18),"--",(L18-K18)/K18)</f>
        <v>-5.3032889597332085E-3</v>
      </c>
      <c r="N18" s="20">
        <v>256.72618846286218</v>
      </c>
      <c r="O18" s="21">
        <v>224.94836977999998</v>
      </c>
      <c r="P18" s="23">
        <f t="shared" ref="P18:P22" si="8">IF(ISERROR((O18-N18)/N18),"--",(O18-N18)/N18)</f>
        <v>-0.1237809779872113</v>
      </c>
      <c r="Q18" s="17">
        <v>373.10633821000005</v>
      </c>
      <c r="R18" s="17">
        <v>410.29594644000002</v>
      </c>
      <c r="S18" s="17">
        <v>494.16925380999999</v>
      </c>
      <c r="T18" s="17">
        <v>491.51386532999993</v>
      </c>
      <c r="U18" s="22">
        <v>497.83443999000008</v>
      </c>
      <c r="V18" s="36"/>
    </row>
    <row r="19" spans="1:22" ht="16" thickBot="1" x14ac:dyDescent="0.4">
      <c r="A19" s="11" t="s">
        <v>17</v>
      </c>
      <c r="B19" s="17">
        <v>79.073702644701257</v>
      </c>
      <c r="C19" s="17">
        <v>79.075514104701256</v>
      </c>
      <c r="D19" s="23">
        <f t="shared" si="4"/>
        <v>2.2908501049183814E-5</v>
      </c>
      <c r="E19" s="20">
        <v>124.02944553188458</v>
      </c>
      <c r="F19" s="21">
        <v>112.83220909794025</v>
      </c>
      <c r="G19" s="23">
        <f t="shared" si="5"/>
        <v>-9.0278855846903094E-2</v>
      </c>
      <c r="H19" s="17">
        <v>129.35420917457444</v>
      </c>
      <c r="I19" s="17">
        <v>98.14352229030122</v>
      </c>
      <c r="J19" s="23">
        <f t="shared" si="6"/>
        <v>-0.24128079854094084</v>
      </c>
      <c r="K19" s="17">
        <v>144.06433205352263</v>
      </c>
      <c r="L19" s="17">
        <v>132.58671920999998</v>
      </c>
      <c r="M19" s="23">
        <f t="shared" si="7"/>
        <v>-7.9670052121287721E-2</v>
      </c>
      <c r="N19" s="20">
        <v>102.95594199395809</v>
      </c>
      <c r="O19" s="21">
        <v>153.16831182999996</v>
      </c>
      <c r="P19" s="23">
        <f t="shared" si="8"/>
        <v>0.48770735193689507</v>
      </c>
      <c r="Q19" s="17">
        <v>196.4945117</v>
      </c>
      <c r="R19" s="17">
        <v>169.69733086000002</v>
      </c>
      <c r="S19" s="17">
        <v>229.56099158000004</v>
      </c>
      <c r="T19" s="17">
        <v>192.02976760000001</v>
      </c>
      <c r="U19" s="22">
        <v>205.92095466000004</v>
      </c>
      <c r="V19" s="36"/>
    </row>
    <row r="20" spans="1:22" ht="16" thickBot="1" x14ac:dyDescent="0.4">
      <c r="A20" s="11" t="s">
        <v>18</v>
      </c>
      <c r="B20" s="17">
        <v>90.675229252390096</v>
      </c>
      <c r="C20" s="17">
        <v>90.675229252390096</v>
      </c>
      <c r="D20" s="23">
        <f t="shared" si="4"/>
        <v>0</v>
      </c>
      <c r="E20" s="20">
        <v>142.84144071964752</v>
      </c>
      <c r="F20" s="21">
        <v>114.28811199259307</v>
      </c>
      <c r="G20" s="23">
        <f t="shared" si="5"/>
        <v>-0.19989527257076317</v>
      </c>
      <c r="H20" s="17">
        <v>150.25437391868797</v>
      </c>
      <c r="I20" s="17">
        <v>178.22864149460992</v>
      </c>
      <c r="J20" s="23">
        <f t="shared" si="6"/>
        <v>0.18617938930057748</v>
      </c>
      <c r="K20" s="17">
        <v>95.283603866621235</v>
      </c>
      <c r="L20" s="17">
        <v>173.84609984597199</v>
      </c>
      <c r="M20" s="23">
        <f t="shared" si="7"/>
        <v>0.82451222236853239</v>
      </c>
      <c r="N20" s="20">
        <v>100.44987109871185</v>
      </c>
      <c r="O20" s="21">
        <v>105.66891214478198</v>
      </c>
      <c r="P20" s="23">
        <f t="shared" si="8"/>
        <v>5.1956672407686734E-2</v>
      </c>
      <c r="Q20" s="17">
        <v>195.92535487003283</v>
      </c>
      <c r="R20" s="17">
        <v>207.3567785916382</v>
      </c>
      <c r="S20" s="17">
        <v>170.09312287985776</v>
      </c>
      <c r="T20" s="17">
        <v>175.50898900308079</v>
      </c>
      <c r="U20" s="22">
        <v>162.93241575287806</v>
      </c>
      <c r="V20" s="36"/>
    </row>
    <row r="21" spans="1:22" ht="16" thickBot="1" x14ac:dyDescent="0.4">
      <c r="A21" s="12" t="s">
        <v>19</v>
      </c>
      <c r="B21" s="18">
        <f>SUM(B17:B20)</f>
        <v>564.53681674922154</v>
      </c>
      <c r="C21" s="30">
        <f t="shared" ref="C21:N21" si="9">SUM(C17:C20)</f>
        <v>564.53679034922152</v>
      </c>
      <c r="D21" s="24">
        <f t="shared" si="4"/>
        <v>-4.6764000577172778E-8</v>
      </c>
      <c r="E21" s="19">
        <f t="shared" si="9"/>
        <v>617.08662256754747</v>
      </c>
      <c r="F21" s="30">
        <f t="shared" si="9"/>
        <v>613.43661340152119</v>
      </c>
      <c r="G21" s="24">
        <f t="shared" si="5"/>
        <v>-5.9149056753806757E-3</v>
      </c>
      <c r="H21" s="19">
        <f t="shared" si="9"/>
        <v>655.28058557816496</v>
      </c>
      <c r="I21" s="30">
        <f t="shared" si="9"/>
        <v>698.60807689960075</v>
      </c>
      <c r="J21" s="24">
        <f t="shared" si="6"/>
        <v>6.6120517340227961E-2</v>
      </c>
      <c r="K21" s="19">
        <f t="shared" si="9"/>
        <v>627.60168225226801</v>
      </c>
      <c r="L21" s="30">
        <f t="shared" si="9"/>
        <v>714.04066157597208</v>
      </c>
      <c r="M21" s="24">
        <f t="shared" si="7"/>
        <v>0.13772904338545008</v>
      </c>
      <c r="N21" s="19">
        <f t="shared" si="9"/>
        <v>603.15336756511488</v>
      </c>
      <c r="O21" s="30">
        <f>SUM(O17:O20)</f>
        <v>664.59369879478197</v>
      </c>
      <c r="P21" s="24">
        <f t="shared" si="8"/>
        <v>0.10186518808258856</v>
      </c>
      <c r="Q21" s="31">
        <f>SUM(Q17:Q20)</f>
        <v>1005.1062503200328</v>
      </c>
      <c r="R21" s="31">
        <f>SUM(R17:R20)</f>
        <v>1027.9914775816383</v>
      </c>
      <c r="S21" s="31">
        <f>SUM(S17:S20)</f>
        <v>1120.8279961098578</v>
      </c>
      <c r="T21" s="31">
        <f>SUM(T17:T20)</f>
        <v>1071.6537773330808</v>
      </c>
      <c r="U21" s="32">
        <f>SUM(U17:U20)</f>
        <v>1070.9493804328781</v>
      </c>
      <c r="V21" s="36"/>
    </row>
    <row r="22" spans="1:22" ht="16.5" thickTop="1" thickBot="1" x14ac:dyDescent="0.4">
      <c r="A22" s="13" t="s">
        <v>27</v>
      </c>
      <c r="B22" s="25">
        <v>544.4</v>
      </c>
      <c r="C22" s="27">
        <v>558.79999999999995</v>
      </c>
      <c r="D22" s="26">
        <f t="shared" si="4"/>
        <v>2.645113886847902E-2</v>
      </c>
      <c r="E22" s="27"/>
      <c r="F22" s="27">
        <v>559.6</v>
      </c>
      <c r="G22" s="26" t="str">
        <f t="shared" si="5"/>
        <v>--</v>
      </c>
      <c r="H22" s="25"/>
      <c r="I22" s="25">
        <v>560.20000000000005</v>
      </c>
      <c r="J22" s="26" t="str">
        <f t="shared" si="6"/>
        <v>--</v>
      </c>
      <c r="K22" s="34" t="s">
        <v>31</v>
      </c>
      <c r="L22" s="34">
        <v>531.4</v>
      </c>
      <c r="M22" s="26" t="str">
        <f t="shared" si="7"/>
        <v>--</v>
      </c>
      <c r="N22" s="35" t="s">
        <v>31</v>
      </c>
      <c r="O22" s="35">
        <v>535.79999999999995</v>
      </c>
      <c r="P22" s="26" t="str">
        <f t="shared" si="8"/>
        <v>--</v>
      </c>
      <c r="Q22" s="25">
        <v>597.5</v>
      </c>
      <c r="R22" s="25" t="s">
        <v>29</v>
      </c>
      <c r="S22" s="25" t="s">
        <v>29</v>
      </c>
      <c r="T22" s="25" t="s">
        <v>29</v>
      </c>
      <c r="U22" s="33" t="s">
        <v>29</v>
      </c>
      <c r="V22" s="36"/>
    </row>
    <row r="23" spans="1:22" ht="15" thickTop="1" x14ac:dyDescent="0.35">
      <c r="A23" s="14" t="s">
        <v>35</v>
      </c>
      <c r="B23" s="14"/>
      <c r="C23" s="14"/>
      <c r="D23" s="14"/>
      <c r="E23" s="14"/>
      <c r="F23" s="14"/>
      <c r="G23" s="14"/>
      <c r="H23" s="14"/>
      <c r="I23" s="14"/>
      <c r="J23" s="14"/>
      <c r="K23" s="14"/>
      <c r="L23" s="14"/>
      <c r="M23" s="14"/>
      <c r="N23" s="14"/>
      <c r="O23" s="14"/>
      <c r="P23" s="14"/>
      <c r="Q23" s="14"/>
      <c r="R23" s="14"/>
      <c r="S23" s="14"/>
      <c r="T23" s="14"/>
      <c r="U23" s="14"/>
      <c r="V23" s="37"/>
    </row>
    <row r="24" spans="1:22" x14ac:dyDescent="0.35">
      <c r="A24" s="39" t="s">
        <v>30</v>
      </c>
      <c r="B24" s="28"/>
      <c r="C24" s="14"/>
      <c r="D24" s="14"/>
      <c r="E24" s="28"/>
      <c r="F24" s="14"/>
      <c r="G24" s="14"/>
      <c r="H24" s="14"/>
      <c r="I24" s="14"/>
      <c r="J24" s="14"/>
      <c r="K24" s="14"/>
      <c r="L24" s="14"/>
      <c r="M24" s="14"/>
      <c r="N24" s="14"/>
      <c r="O24" s="14"/>
      <c r="P24" s="14"/>
      <c r="Q24" s="14"/>
      <c r="R24" s="14"/>
      <c r="S24" s="14"/>
      <c r="T24" s="14"/>
      <c r="U24" s="14"/>
      <c r="V24" s="37"/>
    </row>
    <row r="25" spans="1:22" x14ac:dyDescent="0.35">
      <c r="A25" s="15" t="s">
        <v>20</v>
      </c>
      <c r="B25" s="1"/>
      <c r="C25" s="1"/>
      <c r="D25" s="1"/>
      <c r="E25" s="1"/>
      <c r="F25" s="1"/>
      <c r="G25" s="1"/>
      <c r="H25" s="1"/>
      <c r="I25" s="1"/>
      <c r="J25" s="1"/>
      <c r="K25" s="1"/>
      <c r="L25" s="1"/>
      <c r="M25" s="1"/>
      <c r="N25" s="1"/>
      <c r="O25" s="1"/>
      <c r="P25" s="1"/>
      <c r="Q25" s="1"/>
      <c r="R25" s="1"/>
      <c r="S25" s="1"/>
      <c r="T25" s="1"/>
      <c r="U25" s="1"/>
    </row>
    <row r="26" spans="1:22" ht="27" customHeight="1" x14ac:dyDescent="0.35">
      <c r="A26" s="52" t="s">
        <v>21</v>
      </c>
      <c r="B26" s="52"/>
      <c r="C26" s="52"/>
      <c r="D26" s="52"/>
      <c r="E26" s="52"/>
      <c r="F26" s="52"/>
      <c r="G26" s="52"/>
      <c r="H26" s="52"/>
      <c r="I26" s="52"/>
      <c r="J26" s="52"/>
      <c r="K26" s="52"/>
      <c r="L26" s="52"/>
      <c r="M26" s="52"/>
      <c r="N26" s="52"/>
      <c r="O26" s="52"/>
      <c r="P26" s="52"/>
      <c r="Q26" s="52"/>
      <c r="R26" s="52"/>
      <c r="S26" s="52"/>
      <c r="T26" s="52"/>
      <c r="U26" s="52"/>
    </row>
    <row r="27" spans="1:22" x14ac:dyDescent="0.35">
      <c r="A27" s="53" t="s">
        <v>22</v>
      </c>
      <c r="B27" s="53"/>
      <c r="C27" s="53"/>
      <c r="D27" s="53"/>
      <c r="E27" s="53"/>
      <c r="F27" s="53"/>
      <c r="G27" s="53"/>
      <c r="H27" s="53"/>
      <c r="I27" s="1"/>
      <c r="J27" s="1"/>
      <c r="K27" s="1"/>
      <c r="L27" s="1"/>
      <c r="M27" s="1"/>
      <c r="N27" s="16"/>
      <c r="O27" s="1"/>
      <c r="P27" s="1"/>
      <c r="Q27" s="1"/>
      <c r="R27" s="1"/>
      <c r="S27" s="1"/>
      <c r="T27" s="1"/>
      <c r="U27" s="1"/>
    </row>
    <row r="28" spans="1:22" x14ac:dyDescent="0.35">
      <c r="A28" s="1"/>
      <c r="B28" s="1"/>
      <c r="C28" s="1"/>
      <c r="D28" s="1"/>
      <c r="E28" s="1"/>
      <c r="F28" s="1"/>
      <c r="G28" s="1"/>
      <c r="H28" s="1"/>
      <c r="I28" s="1"/>
      <c r="J28" s="1"/>
      <c r="K28" s="1"/>
      <c r="L28" s="1"/>
      <c r="M28" s="1"/>
      <c r="N28" s="1"/>
      <c r="O28" s="1"/>
      <c r="P28" s="1"/>
      <c r="Q28" s="1"/>
      <c r="R28" s="1"/>
      <c r="S28" s="1"/>
      <c r="T28" s="1"/>
      <c r="U28" s="1"/>
    </row>
    <row r="29" spans="1:22" ht="18.5" x14ac:dyDescent="0.45">
      <c r="A29" s="54" t="s">
        <v>23</v>
      </c>
      <c r="B29" s="55"/>
      <c r="C29" s="55"/>
      <c r="D29" s="55"/>
      <c r="E29" s="55"/>
      <c r="F29" s="55"/>
      <c r="G29" s="55"/>
      <c r="H29" s="55"/>
      <c r="I29" s="55"/>
      <c r="J29" s="55"/>
      <c r="K29" s="55"/>
      <c r="L29" s="55"/>
      <c r="M29" s="55"/>
      <c r="N29" s="55"/>
      <c r="O29" s="55"/>
      <c r="P29" s="55"/>
      <c r="Q29" s="55"/>
      <c r="R29" s="55"/>
      <c r="S29" s="55"/>
      <c r="T29" s="55"/>
      <c r="U29" s="56"/>
    </row>
    <row r="30" spans="1:22" x14ac:dyDescent="0.35">
      <c r="A30" s="40" t="s">
        <v>24</v>
      </c>
      <c r="B30" s="41"/>
      <c r="C30" s="41"/>
      <c r="D30" s="41"/>
      <c r="E30" s="41"/>
      <c r="F30" s="41"/>
      <c r="G30" s="41"/>
      <c r="H30" s="41"/>
      <c r="I30" s="41"/>
      <c r="J30" s="41"/>
      <c r="K30" s="41"/>
      <c r="L30" s="41"/>
      <c r="M30" s="41"/>
      <c r="N30" s="41"/>
      <c r="O30" s="41"/>
      <c r="P30" s="41"/>
      <c r="Q30" s="41"/>
      <c r="R30" s="41"/>
      <c r="S30" s="41"/>
      <c r="T30" s="41"/>
      <c r="U30" s="42"/>
    </row>
    <row r="31" spans="1:22" x14ac:dyDescent="0.35">
      <c r="A31" s="43" t="s">
        <v>36</v>
      </c>
      <c r="B31" s="44"/>
      <c r="C31" s="44"/>
      <c r="D31" s="44"/>
      <c r="E31" s="44"/>
      <c r="F31" s="44"/>
      <c r="G31" s="44"/>
      <c r="H31" s="44"/>
      <c r="I31" s="44"/>
      <c r="J31" s="44"/>
      <c r="K31" s="44"/>
      <c r="L31" s="44"/>
      <c r="M31" s="44"/>
      <c r="N31" s="44"/>
      <c r="O31" s="44"/>
      <c r="P31" s="44"/>
      <c r="Q31" s="44"/>
      <c r="R31" s="44"/>
      <c r="S31" s="44"/>
      <c r="T31" s="44"/>
      <c r="U31" s="45"/>
    </row>
    <row r="32" spans="1:22" x14ac:dyDescent="0.35">
      <c r="A32" s="46"/>
      <c r="B32" s="47"/>
      <c r="C32" s="47"/>
      <c r="D32" s="47"/>
      <c r="E32" s="47"/>
      <c r="F32" s="47"/>
      <c r="G32" s="47"/>
      <c r="H32" s="47"/>
      <c r="I32" s="47"/>
      <c r="J32" s="47"/>
      <c r="K32" s="47"/>
      <c r="L32" s="47"/>
      <c r="M32" s="47"/>
      <c r="N32" s="47"/>
      <c r="O32" s="47"/>
      <c r="P32" s="47"/>
      <c r="Q32" s="47"/>
      <c r="R32" s="47"/>
      <c r="S32" s="47"/>
      <c r="T32" s="47"/>
      <c r="U32" s="48"/>
    </row>
    <row r="33" spans="1:32" x14ac:dyDescent="0.35">
      <c r="A33" s="40" t="s">
        <v>25</v>
      </c>
      <c r="B33" s="41"/>
      <c r="C33" s="41"/>
      <c r="D33" s="41"/>
      <c r="E33" s="41"/>
      <c r="F33" s="41"/>
      <c r="G33" s="41"/>
      <c r="H33" s="41"/>
      <c r="I33" s="41"/>
      <c r="J33" s="41"/>
      <c r="K33" s="41"/>
      <c r="L33" s="41"/>
      <c r="M33" s="41"/>
      <c r="N33" s="41"/>
      <c r="O33" s="41"/>
      <c r="P33" s="41"/>
      <c r="Q33" s="41"/>
      <c r="R33" s="41"/>
      <c r="S33" s="41"/>
      <c r="T33" s="41"/>
      <c r="U33" s="42"/>
      <c r="AF33" s="37"/>
    </row>
    <row r="34" spans="1:32" x14ac:dyDescent="0.35">
      <c r="A34" s="43" t="s">
        <v>37</v>
      </c>
      <c r="B34" s="44"/>
      <c r="C34" s="44"/>
      <c r="D34" s="44"/>
      <c r="E34" s="44"/>
      <c r="F34" s="44"/>
      <c r="G34" s="44"/>
      <c r="H34" s="44"/>
      <c r="I34" s="44"/>
      <c r="J34" s="44"/>
      <c r="K34" s="44"/>
      <c r="L34" s="44"/>
      <c r="M34" s="44"/>
      <c r="N34" s="44"/>
      <c r="O34" s="44"/>
      <c r="P34" s="44"/>
      <c r="Q34" s="44"/>
      <c r="R34" s="44"/>
      <c r="S34" s="44"/>
      <c r="T34" s="44"/>
      <c r="U34" s="45"/>
    </row>
    <row r="35" spans="1:32" x14ac:dyDescent="0.35">
      <c r="A35" s="46"/>
      <c r="B35" s="47"/>
      <c r="C35" s="47"/>
      <c r="D35" s="47"/>
      <c r="E35" s="47"/>
      <c r="F35" s="47"/>
      <c r="G35" s="47"/>
      <c r="H35" s="47"/>
      <c r="I35" s="47"/>
      <c r="J35" s="47"/>
      <c r="K35" s="47"/>
      <c r="L35" s="47"/>
      <c r="M35" s="47"/>
      <c r="N35" s="47"/>
      <c r="O35" s="47"/>
      <c r="P35" s="47"/>
      <c r="Q35" s="47"/>
      <c r="R35" s="47"/>
      <c r="S35" s="47"/>
      <c r="T35" s="47"/>
      <c r="U35" s="48"/>
    </row>
    <row r="36" spans="1:32" x14ac:dyDescent="0.35">
      <c r="A36" s="40" t="s">
        <v>26</v>
      </c>
      <c r="B36" s="41"/>
      <c r="C36" s="41"/>
      <c r="D36" s="41"/>
      <c r="E36" s="41"/>
      <c r="F36" s="41"/>
      <c r="G36" s="41"/>
      <c r="H36" s="41"/>
      <c r="I36" s="41"/>
      <c r="J36" s="41"/>
      <c r="K36" s="41"/>
      <c r="L36" s="41"/>
      <c r="M36" s="41"/>
      <c r="N36" s="41"/>
      <c r="O36" s="41"/>
      <c r="P36" s="41"/>
      <c r="Q36" s="41"/>
      <c r="R36" s="41"/>
      <c r="S36" s="41"/>
      <c r="T36" s="41"/>
      <c r="U36" s="42"/>
    </row>
    <row r="37" spans="1:32" x14ac:dyDescent="0.35">
      <c r="A37" s="43" t="s">
        <v>37</v>
      </c>
      <c r="B37" s="44"/>
      <c r="C37" s="44"/>
      <c r="D37" s="44"/>
      <c r="E37" s="44"/>
      <c r="F37" s="44"/>
      <c r="G37" s="44"/>
      <c r="H37" s="44"/>
      <c r="I37" s="44"/>
      <c r="J37" s="44"/>
      <c r="K37" s="44"/>
      <c r="L37" s="44"/>
      <c r="M37" s="44"/>
      <c r="N37" s="44"/>
      <c r="O37" s="44"/>
      <c r="P37" s="44"/>
      <c r="Q37" s="44"/>
      <c r="R37" s="44"/>
      <c r="S37" s="44"/>
      <c r="T37" s="44"/>
      <c r="U37" s="45"/>
    </row>
    <row r="38" spans="1:32" x14ac:dyDescent="0.35">
      <c r="A38" s="46"/>
      <c r="B38" s="47"/>
      <c r="C38" s="47"/>
      <c r="D38" s="47"/>
      <c r="E38" s="47"/>
      <c r="F38" s="47"/>
      <c r="G38" s="47"/>
      <c r="H38" s="47"/>
      <c r="I38" s="47"/>
      <c r="J38" s="47"/>
      <c r="K38" s="47"/>
      <c r="L38" s="47"/>
      <c r="M38" s="47"/>
      <c r="N38" s="47"/>
      <c r="O38" s="47"/>
      <c r="P38" s="47"/>
      <c r="Q38" s="47"/>
      <c r="R38" s="47"/>
      <c r="S38" s="47"/>
      <c r="T38" s="47"/>
      <c r="U38" s="48"/>
    </row>
  </sheetData>
  <customSheetViews>
    <customSheetView guid="{E6B0D449-FF5E-4FC1-9478-4FC1BA44D6FB}" scale="60" fitToPage="1" printArea="1">
      <selection activeCell="A33" sqref="A33:U35"/>
      <pageMargins left="0.7" right="0.7" top="1.5" bottom="0.75" header="0.3" footer="0.3"/>
      <printOptions horizontalCentered="1"/>
      <pageSetup scale="58" fitToHeight="0" orientation="landscape" r:id="rId1"/>
    </customSheetView>
    <customSheetView guid="{C2C7AE44-4D05-453E-A9DB-02508BC58160}" scale="85" fitToPage="1" hiddenRows="1" topLeftCell="A8">
      <selection activeCell="A26" sqref="A26:U26"/>
      <pageMargins left="0.25" right="0.25" top="1.25" bottom="0.75" header="0.3" footer="0.3"/>
      <printOptions horizontalCentered="1"/>
      <pageSetup scale="59" orientation="landscape" r:id="rId2"/>
      <headerFooter>
        <oddFooter>&amp;L&amp;"Traditional Arabic,Regular"&amp;12Witness: Bruno Jesus</oddFooter>
      </headerFooter>
    </customSheetView>
    <customSheetView guid="{E74A0FF3-6984-4DFF-9770-98C2C7CCF6D5}" fitToPage="1" printArea="1" view="pageBreakPreview">
      <selection activeCell="U7" sqref="U7"/>
      <pageMargins left="0.7" right="0.7" top="1.5" bottom="0.75" header="0.3" footer="0.3"/>
      <printOptions horizontalCentered="1"/>
      <pageSetup scale="52" fitToHeight="0" orientation="landscape" r:id="rId3"/>
    </customSheetView>
    <customSheetView guid="{1797CFFA-3390-4254-8FA9-2F25D66B4F1A}" scale="85" fitToPage="1" printArea="1" hiddenRows="1" topLeftCell="A9">
      <selection activeCell="N12" sqref="N12"/>
      <pageMargins left="0.25" right="0.25" top="0.75" bottom="0.75" header="0.3" footer="0.3"/>
      <printOptions horizontalCentered="1"/>
      <pageSetup scale="62" orientation="landscape" r:id="rId4"/>
    </customSheetView>
    <customSheetView guid="{480B44C6-D96D-41B2-9546-45D5665A84A4}" scale="85" fitToPage="1" topLeftCell="A10">
      <selection activeCell="F26" sqref="F26"/>
      <pageMargins left="0.7" right="0.7" top="1.5" bottom="0.75" header="0.3" footer="0.3"/>
      <printOptions horizontalCentered="1"/>
      <pageSetup scale="41" fitToHeight="0" orientation="landscape" r:id="rId5"/>
    </customSheetView>
    <customSheetView guid="{97EC67DE-7B5C-4F08-AE9C-F362DA4C8743}" scale="85" showPageBreaks="1" fitToPage="1" printArea="1">
      <selection activeCell="B21" sqref="B21"/>
      <pageMargins left="0.7" right="0.7" top="1.5" bottom="0.75" header="0.3" footer="0.3"/>
      <printOptions horizontalCentered="1"/>
      <pageSetup scale="41" fitToHeight="0" orientation="landscape" r:id="rId6"/>
    </customSheetView>
    <customSheetView guid="{5DFA4A0C-6565-4BF7-BE38-916E4F2979C3}" scale="85" fitToPage="1" topLeftCell="A5">
      <selection activeCell="A10" sqref="A10:U10"/>
      <pageMargins left="0.7" right="0.7" top="1.5" bottom="0.75" header="0.3" footer="0.3"/>
      <printOptions horizontalCentered="1"/>
      <pageSetup scale="56" fitToHeight="0" orientation="landscape" r:id="rId7"/>
    </customSheetView>
    <customSheetView guid="{449D6B9E-B785-4E84-ACAB-137323526370}" scale="85" fitToPage="1" printArea="1" hiddenRows="1" topLeftCell="A9">
      <selection activeCell="L18" sqref="L18"/>
      <pageMargins left="0.25" right="0.25" top="0.75" bottom="0.75" header="0.3" footer="0.3"/>
      <printOptions horizontalCentered="1"/>
      <pageSetup scale="62" orientation="landscape" r:id="rId8"/>
    </customSheetView>
    <customSheetView guid="{4257F2E6-580E-4133-B7E2-C6DE3A134A50}" scale="85" fitToPage="1" hiddenRows="1" topLeftCell="A8">
      <selection activeCell="A10" sqref="A10:U10"/>
      <pageMargins left="0.25" right="0.25" top="1.25" bottom="0.75" header="0.3" footer="0.3"/>
      <printOptions horizontalCentered="1"/>
      <pageSetup scale="59" orientation="landscape" r:id="rId9"/>
      <headerFooter>
        <oddFooter>&amp;L&amp;"Traditional Arabic,Regular"&amp;12Witness: Bruno Jesus</oddFooter>
      </headerFooter>
    </customSheetView>
    <customSheetView guid="{A2F85699-7AC7-4AE0-980A-314B7F7FFF0C}" scale="85" fitToPage="1" printArea="1" hiddenRows="1" topLeftCell="A8">
      <selection activeCell="W46" sqref="W46"/>
      <pageMargins left="0.25" right="0.25" top="1.25" bottom="0.75" header="0.3" footer="0.3"/>
      <printOptions horizontalCentered="1"/>
      <pageSetup scale="59" orientation="landscape" r:id="rId10"/>
      <headerFooter>
        <oddFooter>&amp;L&amp;"Traditional Arabic,Regular"&amp;12Witness: Bruno Jesus</oddFooter>
      </headerFooter>
    </customSheetView>
    <customSheetView guid="{02F0E7CE-FFDC-4BDB-BAD3-255E784F6C02}" scale="85" fitToPage="1" printArea="1" hiddenRows="1" topLeftCell="A11">
      <selection activeCell="E40" sqref="E40"/>
      <pageMargins left="0.25" right="0.25" top="1.25" bottom="0.75" header="0.3" footer="0.3"/>
      <printOptions horizontalCentered="1"/>
      <pageSetup scale="59" orientation="landscape" r:id="rId11"/>
      <headerFooter>
        <oddFooter>&amp;L&amp;"Traditional Arabic,Regular"&amp;12Witness: Bruno Jesus</oddFooter>
      </headerFooter>
    </customSheetView>
    <customSheetView guid="{B0801F48-B1F0-4A09-B53D-C68C03CF4CFB}" scale="85" fitToPage="1" printArea="1" hiddenRows="1" topLeftCell="A8">
      <selection activeCell="E25" sqref="E25"/>
      <pageMargins left="0.25" right="0.25" top="1.25" bottom="0.75" header="0.3" footer="0.3"/>
      <printOptions horizontalCentered="1"/>
      <pageSetup scale="59" orientation="landscape" r:id="rId12"/>
      <headerFooter>
        <oddFooter>&amp;L&amp;"Traditional Arabic,Regular"&amp;12Witness: Bruno Jesus</oddFooter>
      </headerFooter>
    </customSheetView>
    <customSheetView guid="{D990D9AB-2775-410A-A170-C9452E744837}" scale="85" fitToPage="1" printArea="1" hiddenRows="1" topLeftCell="A8">
      <selection activeCell="F50" sqref="F50"/>
      <pageMargins left="0.25" right="0.25" top="1.25" bottom="0.75" header="0.3" footer="0.3"/>
      <printOptions horizontalCentered="1"/>
      <pageSetup scale="59" orientation="landscape" r:id="rId13"/>
      <headerFooter>
        <oddFooter>&amp;L&amp;"Traditional Arabic,Regular"&amp;12Witness: Bruno Jesus</oddFooter>
      </headerFooter>
    </customSheetView>
    <customSheetView guid="{ED9294FF-4279-408F-AEAD-106654C19584}" scale="60" fitToPage="1" printArea="1">
      <selection activeCell="A33" sqref="A33:U34"/>
      <pageMargins left="0.7" right="0.7" top="1.5" bottom="0.75" header="0.3" footer="0.3"/>
      <printOptions horizontalCentered="1"/>
      <pageSetup scale="41" fitToHeight="0" orientation="landscape" r:id="rId14"/>
    </customSheetView>
  </customSheetViews>
  <mergeCells count="30">
    <mergeCell ref="A9:U9"/>
    <mergeCell ref="A10:U10"/>
    <mergeCell ref="A13:A16"/>
    <mergeCell ref="B13:P13"/>
    <mergeCell ref="Q13:U13"/>
    <mergeCell ref="B14:D14"/>
    <mergeCell ref="E14:G14"/>
    <mergeCell ref="H14:J14"/>
    <mergeCell ref="K14:M14"/>
    <mergeCell ref="N14:P14"/>
    <mergeCell ref="Q14:Q15"/>
    <mergeCell ref="R14:R15"/>
    <mergeCell ref="S14:S15"/>
    <mergeCell ref="T14:T15"/>
    <mergeCell ref="U14:U15"/>
    <mergeCell ref="A33:U33"/>
    <mergeCell ref="A34:U35"/>
    <mergeCell ref="A36:U36"/>
    <mergeCell ref="A37:U38"/>
    <mergeCell ref="Q16:U16"/>
    <mergeCell ref="A26:U26"/>
    <mergeCell ref="A27:H27"/>
    <mergeCell ref="A29:U29"/>
    <mergeCell ref="A30:U30"/>
    <mergeCell ref="A31:U32"/>
    <mergeCell ref="B16:C16"/>
    <mergeCell ref="E16:F16"/>
    <mergeCell ref="H16:I16"/>
    <mergeCell ref="K16:L16"/>
    <mergeCell ref="N16:O16"/>
  </mergeCells>
  <printOptions horizontalCentered="1"/>
  <pageMargins left="0.7" right="0.7" top="1.5" bottom="0.75" header="0.3" footer="0.3"/>
  <pageSetup scale="58" fitToHeight="0" orientation="landscape"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EB-2021-0110</Case_x0020_Number_x002f_Docket_x0020_Number>
    <Issue_x0020_Date xmlns="f9175001-c430-4d57-adde-c1c10539e919">2021-07-30T04:00:00+00:00</Issue_x0020_Date>
    <Authoring_x0020_Party xmlns="ea909525-6dd5-47d7-9eed-71e77e5cedc6">Hydro One Networks - HONI</Authoring_x0020_Party>
    <Tab xmlns="c177ebce-ba5d-4f17-87d0-6a1c56acc62b">1</Tab>
    <Dir_Approved xmlns="9fda2e78-8e3f-49d4-9e97-25a6337a81ff">true</Dir_Approved>
    <Applicant xmlns="f9175001-c430-4d57-adde-c1c10539e919">
      <Value>Hydro One Networks</Value>
    </Applicant>
    <Jurisdiction xmlns="f9175001-c430-4d57-adde-c1c10539e919">OEB</Jurisdiction>
    <Schedule xmlns="31a38067-a042-4e0e-9037-517587b10700">0</Schedule>
    <Witness xmlns="6cd78a55-9298-4f12-88a0-08be2e2ac8f0">FALTAOUS Peter</Witness>
    <IA_x0020_Review_x0020_Complete xmlns="e1b818bd-2541-42c2-98ba-5577735bdb09">false</IA_x0020_Review_x0020_Complete>
    <Case_x0020_Type xmlns="f9175001-c430-4d57-adde-c1c10539e919">Electricity</Case_x0020_Type>
    <RA_Approved xmlns="9fda2e78-8e3f-49d4-9e97-25a6337a81ff">true</RA_Approved>
    <Strategic_x003f_ xmlns="9fda2e78-8e3f-49d4-9e97-25a6337a81ff">false</Strategic_x003f_>
    <Dir_Contact xmlns="e1b818bd-2541-42c2-98ba-5577735bdb09">Kathleen Burke</Dir_Contact>
    <Document_x0020_Type xmlns="f9175001-c430-4d57-adde-c1c10539e919">Prefiled evidence</Document_x0020_Type>
    <RA_x0020_Contact xmlns="31a38067-a042-4e0e-9037-517587b10700">ZBARCEA Alex; OLA Murxmur, BARRASS Rob</RA_x0020_Contact>
    <Legal xmlns="6cd78a55-9298-4f12-88a0-08be2e2ac8f0">No</Legal>
    <Hydro_x0020_One_x0020_Data_x0020_Classification xmlns="f0af1d65-dfd0-4b99-b523-def3a954563f">Internal Use</Hydro_x0020_One_x0020_Data_x0020_Classification>
    <Primary_Author xmlns="9fda2e78-8e3f-49d4-9e97-25a6337a81ff">
      <UserInfo>
        <DisplayName>CORP\179393</DisplayName>
        <AccountId>2320</AccountId>
        <AccountType/>
      </UserInfo>
      <UserInfo>
        <DisplayName>CORP\185148</DisplayName>
        <AccountId>3683</AccountId>
        <AccountType/>
      </UserInfo>
    </Primary_Author>
    <Exhibit xmlns="c177ebce-ba5d-4f17-87d0-6a1c56acc62b">B</Exhibit>
    <Exhibit_x0020_Status xmlns="e1b818bd-2541-42c2-98ba-5577735bdb09">Red</Exhibit_x0020_Status>
    <Draft_Ready xmlns="9fda2e78-8e3f-49d4-9e97-25a6337a81ff">true</Draft_Ready>
    <SR_Approved xmlns="9fda2e78-8e3f-49d4-9e97-25a6337a81ff">false</SR_Approved>
    <Additional_Reviewers xmlns="9fda2e78-8e3f-49d4-9e97-25a6337a81ff">
      <UserInfo>
        <DisplayName/>
        <AccountId xsi:nil="true"/>
        <AccountType/>
      </UserInfo>
    </Additional_Reviewers>
    <_x0032_018_x0020_Update xmlns="e1b818bd-2541-42c2-98ba-5577735bdb09">Yes</_x0032_018_x0020_Update>
    <_x0032_018_x0020_Update_x0020_Notes xmlns="e1b818bd-2541-42c2-98ba-5577735bdb09">2018 Actuals</_x0032_018_x0020_Update_x0020_Notes>
    <Singer_x0020_Watts xmlns="c28362c1-9870-483c-bf1b-38e30d5a9aa3">No</Singer_x0020_Watts>
    <Dx_x002f_Tx_x002f_Common xmlns="c28362c1-9870-483c-bf1b-38e30d5a9aa3">Dx</Dx_x002f_Tx_x002f_Common>
    <Comments_x0020_ISD xmlns="c28362c1-9870-483c-bf1b-38e30d5a9aa3" xsi:nil="true"/>
    <Witness_OK xmlns="c28362c1-9870-483c-bf1b-38e30d5a9aa3">Yes</Witness_OK>
    <_dlc_DocId xmlns="f0af1d65-dfd0-4b99-b523-def3a954563f">PMCN44DTZYCH-805673629-126</_dlc_DocId>
    <_dlc_DocIdUrl xmlns="f0af1d65-dfd0-4b99-b523-def3a954563f">
      <Url>https://teams.hydroone.com/sites/ra/ra/DxTx23-27/_layouts/DocIdRedir.aspx?ID=PMCN44DTZYCH-805673629-126</Url>
      <Description>PMCN44DTZYCH-805673629-126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PMCN44DTZYCH-1328676621-851</_dlc_DocId>
    <_dlc_DocIdUrl xmlns="f0af1d65-dfd0-4b99-b523-def3a954563f">
      <Url>https://teams.hydroone.com/sites/ra/ra/DxTx23-27/_layouts/DocIdRedir.aspx?ID=PMCN44DTZYCH-1328676621-851</Url>
      <Description>PMCN44DTZYCH-1328676621-851</Description>
    </_dlc_DocIdUrl>
    <Approved xmlns="878c78c9-770a-480c-bd6e-e30127a1e6fe">No</Approved>
  </documentManagement>
</p:properties>
</file>

<file path=customXml/itemProps1.xml><?xml version="1.0" encoding="utf-8"?>
<ds:datastoreItem xmlns:ds="http://schemas.openxmlformats.org/officeDocument/2006/customXml" ds:itemID="{61AD3D34-8333-454A-8C04-4F61BC358DD4}"/>
</file>

<file path=customXml/itemProps2.xml><?xml version="1.0" encoding="utf-8"?>
<ds:datastoreItem xmlns:ds="http://schemas.openxmlformats.org/officeDocument/2006/customXml" ds:itemID="{08200A0E-B961-4C6A-884F-1BF45FD049DE}"/>
</file>

<file path=customXml/itemProps3.xml><?xml version="1.0" encoding="utf-8"?>
<ds:datastoreItem xmlns:ds="http://schemas.openxmlformats.org/officeDocument/2006/customXml" ds:itemID="{FEE64BF4-6F78-4FFF-9FA1-1A80508C937E}">
  <ds:schemaRefs>
    <ds:schemaRef ds:uri="9fda2e78-8e3f-49d4-9e97-25a6337a81ff"/>
    <ds:schemaRef ds:uri="ea909525-6dd5-47d7-9eed-71e77e5cedc6"/>
    <ds:schemaRef ds:uri="6cd78a55-9298-4f12-88a0-08be2e2ac8f0"/>
    <ds:schemaRef ds:uri="http://purl.org/dc/elements/1.1/"/>
    <ds:schemaRef ds:uri="f9175001-c430-4d57-adde-c1c10539e919"/>
    <ds:schemaRef ds:uri="c28362c1-9870-483c-bf1b-38e30d5a9aa3"/>
    <ds:schemaRef ds:uri="http://schemas.microsoft.com/office/2006/metadata/properties"/>
    <ds:schemaRef ds:uri="e1b818bd-2541-42c2-98ba-5577735bdb09"/>
    <ds:schemaRef ds:uri="http://schemas.microsoft.com/office/2006/documentManagement/types"/>
    <ds:schemaRef ds:uri="http://schemas.microsoft.com/office/infopath/2007/PartnerControls"/>
    <ds:schemaRef ds:uri="f0af1d65-dfd0-4b99-b523-def3a954563f"/>
    <ds:schemaRef ds:uri="http://schemas.openxmlformats.org/package/2006/metadata/core-properties"/>
    <ds:schemaRef ds:uri="http://www.w3.org/XML/1998/namespace"/>
    <ds:schemaRef ds:uri="31a38067-a042-4e0e-9037-517587b10700"/>
    <ds:schemaRef ds:uri="c177ebce-ba5d-4f17-87d0-6a1c56acc62b"/>
    <ds:schemaRef ds:uri="http://purl.org/dc/dcmitype/"/>
    <ds:schemaRef ds:uri="http://purl.org/dc/terms/"/>
  </ds:schemaRefs>
</ds:datastoreItem>
</file>

<file path=customXml/itemProps4.xml><?xml version="1.0" encoding="utf-8"?>
<ds:datastoreItem xmlns:ds="http://schemas.openxmlformats.org/officeDocument/2006/customXml" ds:itemID="{F2D6D108-D3B2-4748-BA93-5B5F790A7AAA}"/>
</file>

<file path=customXml/itemProps5.xml><?xml version="1.0" encoding="utf-8"?>
<ds:datastoreItem xmlns:ds="http://schemas.openxmlformats.org/officeDocument/2006/customXml" ds:itemID="{FEE64BF4-6F78-4FFF-9FA1-1A80508C93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DSP Section 3.8, Appendix 2-AB</vt:lpstr>
      <vt:lpstr>'DSP Section 3.8, Appendix 2-AB'!Print_Area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2-AB - Capital Expenditures </dc:title>
  <dc:creator>VETSIS Stephen</dc:creator>
  <cp:lastModifiedBy>MOLINA Carla</cp:lastModifiedBy>
  <cp:lastPrinted>2021-07-26T02:05:53Z</cp:lastPrinted>
  <dcterms:created xsi:type="dcterms:W3CDTF">2018-07-04T19:24:40Z</dcterms:created>
  <dcterms:modified xsi:type="dcterms:W3CDTF">2021-07-26T02:05:57Z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Comments">
    <vt:lpwstr/>
  </property>
  <property fmtid="{D5CDD505-2E9C-101B-9397-08002B2CF9AE}" pid="4" name="Order">
    <vt:r8>112100</vt:r8>
  </property>
  <property fmtid="{D5CDD505-2E9C-101B-9397-08002B2CF9AE}" pid="5" name="ISD_Category">
    <vt:lpwstr>Other</vt:lpwstr>
  </property>
  <property fmtid="{D5CDD505-2E9C-101B-9397-08002B2CF9AE}" pid="6" name="BluePage_Ready">
    <vt:bool>false</vt:bool>
  </property>
  <property fmtid="{D5CDD505-2E9C-101B-9397-08002B2CF9AE}" pid="7" name="Singer Watts">
    <vt:bool>false</vt:bool>
  </property>
  <property fmtid="{D5CDD505-2E9C-101B-9397-08002B2CF9AE}" pid="8" name="Dx/Tx/Common">
    <vt:lpwstr>DSP</vt:lpwstr>
  </property>
  <property fmtid="{D5CDD505-2E9C-101B-9397-08002B2CF9AE}" pid="9" name="AESI Status">
    <vt:lpwstr>Not Ready</vt:lpwstr>
  </property>
  <property fmtid="{D5CDD505-2E9C-101B-9397-08002B2CF9AE}" pid="10" name="Witness_OK">
    <vt:lpwstr>No</vt:lpwstr>
  </property>
  <property fmtid="{D5CDD505-2E9C-101B-9397-08002B2CF9AE}" pid="11" name="_dlc_DocIdItemGuid">
    <vt:lpwstr>d12bce3b-2956-4c46-9a3c-01c3fe8257ec</vt:lpwstr>
  </property>
  <property fmtid="{D5CDD505-2E9C-101B-9397-08002B2CF9AE}" pid="12" name="Torys_OK">
    <vt:lpwstr/>
  </property>
</Properties>
</file>