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ams.hydroone.com/sites/ra/ra/DxTx23-27/Prefiled Evidence/"/>
    </mc:Choice>
  </mc:AlternateContent>
  <bookViews>
    <workbookView xWindow="13190" yWindow="-20" windowWidth="15620" windowHeight="12470"/>
  </bookViews>
  <sheets>
    <sheet name="E-10-01-01 (Tx)" sheetId="2" r:id="rId1"/>
    <sheet name="E-10-01-01 (Dx)" sheetId="3" r:id="rId2"/>
  </sheets>
  <externalReferences>
    <externalReference r:id="rId3"/>
  </externalReferences>
  <definedNames>
    <definedName name="EBNUMBER">'[1]LDC Info'!$E$16</definedName>
    <definedName name="_xlnm.Print_Area" localSheetId="1">'E-10-01-01 (Dx)'!$A$9:$L$93</definedName>
    <definedName name="_xlnm.Print_Area" localSheetId="0">'E-10-01-01 (Tx)'!$A$9:$K$93</definedName>
    <definedName name="RebaseYear">'[1]LDC Info'!$E$28</definedName>
    <definedName name="TestYear">'[1]LDC Info'!$E$24</definedName>
  </definedNames>
  <calcPr calcId="162913"/>
  <customWorkbookViews>
    <customWorkbookView name="BUT Judy - Personal View" guid="{5B7079FA-A622-4138-9D2D-6A240F78A042}" mergeInterval="0" personalView="1" maximized="1" xWindow="-8" yWindow="-8" windowWidth="1936" windowHeight="1056" activeSheetId="2"/>
    <customWorkbookView name="SMITH Jeffrey - Personal View" guid="{BD241B22-9ECA-46A9-9E7E-A31F86F3A9AA}" mergeInterval="0" personalView="1" maximized="1" xWindow="-535" yWindow="-1359" windowWidth="2341" windowHeight="1368" activeSheetId="1"/>
    <customWorkbookView name="ZBARCEA Alex - Personal View" guid="{579758C1-EF63-461B-91C4-9150719D5A34}" mergeInterval="0" personalView="1" maximized="1" windowWidth="1920" windowHeight="1014" activeSheetId="1"/>
    <customWorkbookView name="QURESHI Muhammad - Personal View" guid="{C7C953D5-A79B-4066-8A16-AAEF460AF856}" mergeInterval="0" personalView="1" maximized="1" xWindow="-8" yWindow="-8" windowWidth="1936" windowHeight="1056" activeSheetId="1"/>
    <customWorkbookView name="LEE Julie(Qiu Ling) - Personal View" guid="{65C60B05-D514-4EB4-8EBA-12E98BEBD042}" mergeInterval="0" personalView="1" maximized="1" windowWidth="1916" windowHeight="768" activeSheetId="1"/>
  </customWorkbookViews>
</workbook>
</file>

<file path=xl/calcChain.xml><?xml version="1.0" encoding="utf-8"?>
<calcChain xmlns="http://schemas.openxmlformats.org/spreadsheetml/2006/main">
  <c r="K79" i="2" l="1"/>
  <c r="K78" i="2"/>
  <c r="K77" i="2"/>
  <c r="K53" i="2"/>
  <c r="K52" i="2"/>
  <c r="K51" i="2"/>
  <c r="L79" i="3"/>
  <c r="L78" i="3"/>
  <c r="L77" i="3"/>
  <c r="L24" i="3"/>
  <c r="L23" i="3"/>
  <c r="L22" i="3"/>
  <c r="L21" i="3"/>
  <c r="L20" i="3"/>
  <c r="L17" i="3"/>
  <c r="L16" i="3"/>
  <c r="H79" i="2"/>
  <c r="H78" i="2"/>
  <c r="H77" i="2"/>
  <c r="H54" i="2"/>
  <c r="I79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18" i="3"/>
  <c r="I51" i="3"/>
  <c r="I52" i="3"/>
  <c r="I53" i="3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53" i="2"/>
  <c r="H52" i="2"/>
  <c r="H22" i="2"/>
  <c r="H24" i="2"/>
  <c r="H23" i="2"/>
  <c r="I49" i="3"/>
  <c r="I21" i="3"/>
  <c r="I22" i="3"/>
  <c r="I17" i="3"/>
  <c r="I16" i="3"/>
  <c r="H78" i="3" l="1"/>
  <c r="H77" i="3"/>
  <c r="H79" i="3" l="1"/>
  <c r="H18" i="2" l="1"/>
  <c r="H19" i="2"/>
  <c r="H25" i="2"/>
  <c r="H26" i="2"/>
  <c r="H17" i="2" l="1"/>
  <c r="H20" i="2"/>
  <c r="H49" i="2" l="1"/>
  <c r="K48" i="2"/>
  <c r="K47" i="2"/>
  <c r="H16" i="2"/>
  <c r="D78" i="2"/>
  <c r="D77" i="2"/>
  <c r="D79" i="2" s="1"/>
  <c r="K40" i="2"/>
  <c r="H40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1" i="2"/>
  <c r="H42" i="2"/>
  <c r="H43" i="2"/>
  <c r="H44" i="2"/>
  <c r="H45" i="2"/>
  <c r="H47" i="2"/>
  <c r="H48" i="2"/>
  <c r="H50" i="2"/>
  <c r="H51" i="2"/>
  <c r="I47" i="3"/>
  <c r="I48" i="3"/>
  <c r="I50" i="3"/>
  <c r="I19" i="3"/>
  <c r="I20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G78" i="3"/>
  <c r="F78" i="3"/>
  <c r="E78" i="3"/>
  <c r="D78" i="3"/>
  <c r="G77" i="3"/>
  <c r="F77" i="3"/>
  <c r="E77" i="3"/>
  <c r="D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1" i="3"/>
  <c r="L50" i="3"/>
  <c r="L48" i="3"/>
  <c r="L47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19" i="3"/>
  <c r="L18" i="3"/>
  <c r="K16" i="2" l="1"/>
  <c r="L49" i="3"/>
  <c r="K78" i="3"/>
  <c r="F79" i="3"/>
  <c r="D79" i="3"/>
  <c r="E79" i="3"/>
  <c r="G79" i="3"/>
  <c r="J78" i="2"/>
  <c r="G78" i="2"/>
  <c r="F78" i="2"/>
  <c r="E78" i="2"/>
  <c r="F77" i="2"/>
  <c r="E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0" i="2"/>
  <c r="K49" i="2"/>
  <c r="K45" i="2"/>
  <c r="K44" i="2"/>
  <c r="K43" i="2"/>
  <c r="K42" i="2"/>
  <c r="K41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0" i="2"/>
  <c r="K19" i="2"/>
  <c r="K18" i="2"/>
  <c r="F79" i="2" l="1"/>
  <c r="I78" i="2"/>
  <c r="K17" i="2"/>
  <c r="L52" i="3"/>
  <c r="J78" i="3"/>
  <c r="E79" i="2"/>
  <c r="K77" i="3" l="1"/>
  <c r="K79" i="3" s="1"/>
  <c r="I77" i="2"/>
  <c r="H21" i="2"/>
  <c r="G77" i="2"/>
  <c r="G79" i="2" s="1"/>
  <c r="J77" i="2" l="1"/>
  <c r="J79" i="2" s="1"/>
  <c r="J77" i="3"/>
  <c r="K21" i="2"/>
  <c r="I79" i="2"/>
  <c r="J79" i="3" l="1"/>
</calcChain>
</file>

<file path=xl/sharedStrings.xml><?xml version="1.0" encoding="utf-8"?>
<sst xmlns="http://schemas.openxmlformats.org/spreadsheetml/2006/main" count="136" uniqueCount="70">
  <si>
    <t>File Number:</t>
  </si>
  <si>
    <t>Exhibit:</t>
  </si>
  <si>
    <t>Tab:</t>
  </si>
  <si>
    <t>Schedule:</t>
  </si>
  <si>
    <t>Page:</t>
  </si>
  <si>
    <t>Date:</t>
  </si>
  <si>
    <t>Regulatory Cost Schedule</t>
  </si>
  <si>
    <t>Regulatory Cost Category</t>
  </si>
  <si>
    <t>USoA Account</t>
  </si>
  <si>
    <t>USoA Account Balance</t>
  </si>
  <si>
    <t>Annual % Change</t>
  </si>
  <si>
    <t>(A)</t>
  </si>
  <si>
    <t>(B)</t>
  </si>
  <si>
    <t>(C )</t>
  </si>
  <si>
    <t>(D)</t>
  </si>
  <si>
    <t>(E)</t>
  </si>
  <si>
    <t>(F)</t>
  </si>
  <si>
    <t>(G)</t>
  </si>
  <si>
    <t>(I)</t>
  </si>
  <si>
    <t>OEB Annual Assessment</t>
  </si>
  <si>
    <t>OEB Section 30 Costs (OEB-initiated)</t>
  </si>
  <si>
    <t>Expert Witness costs for regulatory matters</t>
  </si>
  <si>
    <t>Legal costs for regulatory matters</t>
  </si>
  <si>
    <t>Consultants' costs for regulatory matters</t>
  </si>
  <si>
    <t>Operating expenses associated with staff resources allocated to regulatory matters</t>
  </si>
  <si>
    <t>Other regulatory agency fees or assessments</t>
  </si>
  <si>
    <t>Any other costs for regulatory matters (please define)</t>
  </si>
  <si>
    <t>Intervenor costs</t>
  </si>
  <si>
    <t>Total</t>
  </si>
  <si>
    <t>Legal costs</t>
  </si>
  <si>
    <r>
      <t xml:space="preserve">Operating expenses associated with other resources allocated to regulatory matters </t>
    </r>
    <r>
      <rPr>
        <vertAlign val="superscript"/>
        <sz val="10"/>
        <rFont val="Arial"/>
        <family val="2"/>
      </rPr>
      <t>1</t>
    </r>
  </si>
  <si>
    <t>Regulatory Costs (Ongoing)</t>
  </si>
  <si>
    <t>Include other items in green cells, as applicable</t>
  </si>
  <si>
    <t>Regulatory Costs (One-Time)</t>
  </si>
  <si>
    <t>Expert Witness costs</t>
  </si>
  <si>
    <t>Consultants' costs</t>
  </si>
  <si>
    <t>Incremental operating expenses associated with staff resources allocated to this application.</t>
  </si>
  <si>
    <r>
      <t xml:space="preserve">Incremental operating expenses associated with other resources allocated to this application. </t>
    </r>
    <r>
      <rPr>
        <vertAlign val="superscript"/>
        <sz val="10"/>
        <rFont val="Arial"/>
        <family val="2"/>
      </rPr>
      <t>1</t>
    </r>
  </si>
  <si>
    <t>OEB Section 30 Costs (application-related)</t>
  </si>
  <si>
    <r>
      <t xml:space="preserve">Sub-total - Ongoing Costs </t>
    </r>
    <r>
      <rPr>
        <vertAlign val="superscript"/>
        <sz val="10"/>
        <rFont val="Arial"/>
        <family val="2"/>
      </rPr>
      <t>2</t>
    </r>
  </si>
  <si>
    <r>
      <t xml:space="preserve">Sub-total - One-time Costs </t>
    </r>
    <r>
      <rPr>
        <vertAlign val="superscript"/>
        <sz val="10"/>
        <rFont val="Arial"/>
        <family val="2"/>
      </rPr>
      <t>3</t>
    </r>
  </si>
  <si>
    <t>Last Rebasing Year (2018 OEB Approved)</t>
  </si>
  <si>
    <t>Last Rebasing Year (2018 Actual)</t>
  </si>
  <si>
    <t>2022 Bridge Year</t>
  </si>
  <si>
    <t>2023 Test Year</t>
  </si>
  <si>
    <t>Last Rebasing Year (2020 OEB Approved)</t>
  </si>
  <si>
    <t>Last Rebasing Year (2020 Actual)</t>
  </si>
  <si>
    <t>Forecast Year 2021</t>
  </si>
  <si>
    <t>Most Recent Year of Actuals 2020</t>
  </si>
  <si>
    <t>(H)</t>
  </si>
  <si>
    <t>(I)=[(G)-(F)]/(F)</t>
  </si>
  <si>
    <t>(G)=[(F)-(E)]/(E)</t>
  </si>
  <si>
    <t>(J) = [(I)-(H)]/(H)</t>
  </si>
  <si>
    <t>($ thousands)</t>
  </si>
  <si>
    <t>EB-2021-0110</t>
  </si>
  <si>
    <t>E</t>
  </si>
  <si>
    <t>Appendix 2-M Transmission</t>
  </si>
  <si>
    <t>Appendix 2-M Distribution</t>
  </si>
  <si>
    <t>Timing Adjustments</t>
  </si>
  <si>
    <t>Application-Related One-Time Costs</t>
  </si>
  <si>
    <t>Total One-Time Costs Related to Application to be Amortized over IRM Period</t>
  </si>
  <si>
    <t>N/A</t>
  </si>
  <si>
    <t>1/5 of Total One-Time Costs</t>
  </si>
  <si>
    <t>Notes:</t>
  </si>
  <si>
    <t>1</t>
  </si>
  <si>
    <t>Please identify the resources involved.</t>
  </si>
  <si>
    <t>2</t>
  </si>
  <si>
    <t>Sum of all ongoing costs.</t>
  </si>
  <si>
    <t>3</t>
  </si>
  <si>
    <t>Sum of all one-time costs related to this application.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</si>
</sst>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_-;\-&quot;$&quot;* #,##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lightDown">
        <bgColor theme="0" tint="-0.249977111117893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</cellStyleXfs>
  <cellXfs count="100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horizontal="left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2" xfId="0" quotePrefix="1" applyFont="1" applyBorder="1" applyAlignment="1" applyProtection="1">
      <alignment horizontal="center"/>
    </xf>
    <xf numFmtId="0" fontId="3" fillId="0" borderId="2" xfId="0" applyFont="1" applyBorder="1" applyAlignment="1" applyProtection="1">
      <alignment vertical="top" wrapText="1"/>
    </xf>
    <xf numFmtId="0" fontId="3" fillId="0" borderId="8" xfId="0" applyFont="1" applyBorder="1" applyAlignment="1" applyProtection="1">
      <alignment vertical="top" wrapText="1"/>
    </xf>
    <xf numFmtId="0" fontId="3" fillId="0" borderId="4" xfId="0" applyFont="1" applyBorder="1" applyAlignment="1" applyProtection="1">
      <alignment vertical="top" wrapText="1"/>
    </xf>
    <xf numFmtId="0" fontId="3" fillId="0" borderId="5" xfId="0" applyFont="1" applyBorder="1" applyAlignment="1" applyProtection="1">
      <alignment vertical="top" wrapText="1"/>
    </xf>
    <xf numFmtId="164" fontId="5" fillId="0" borderId="5" xfId="1" applyNumberFormat="1" applyFont="1" applyBorder="1" applyAlignment="1" applyProtection="1">
      <alignment vertical="top"/>
    </xf>
    <xf numFmtId="40" fontId="5" fillId="3" borderId="5" xfId="0" applyNumberFormat="1" applyFont="1" applyFill="1" applyBorder="1" applyAlignment="1" applyProtection="1">
      <alignment horizontal="center" vertical="top"/>
    </xf>
    <xf numFmtId="10" fontId="3" fillId="0" borderId="2" xfId="2" applyNumberFormat="1" applyFont="1" applyFill="1" applyBorder="1" applyAlignment="1" applyProtection="1">
      <alignment vertical="top"/>
      <protection locked="0"/>
    </xf>
    <xf numFmtId="0" fontId="5" fillId="0" borderId="0" xfId="0" applyFont="1" applyProtection="1"/>
    <xf numFmtId="40" fontId="5" fillId="0" borderId="0" xfId="0" applyNumberFormat="1" applyFont="1" applyAlignment="1" applyProtection="1">
      <alignment horizontal="center"/>
    </xf>
    <xf numFmtId="0" fontId="3" fillId="0" borderId="0" xfId="0" applyFont="1" applyAlignment="1" applyProtection="1">
      <alignment horizontal="right" vertical="top"/>
    </xf>
    <xf numFmtId="0" fontId="3" fillId="2" borderId="6" xfId="0" applyFont="1" applyFill="1" applyBorder="1" applyAlignment="1" applyProtection="1">
      <alignment horizontal="right" vertical="top"/>
      <protection locked="0"/>
    </xf>
    <xf numFmtId="0" fontId="6" fillId="0" borderId="0" xfId="3" applyFont="1" applyProtection="1"/>
    <xf numFmtId="0" fontId="3" fillId="2" borderId="0" xfId="0" applyFont="1" applyFill="1" applyAlignment="1" applyProtection="1">
      <alignment horizontal="right" vertical="top"/>
      <protection locked="0"/>
    </xf>
    <xf numFmtId="40" fontId="5" fillId="0" borderId="2" xfId="0" quotePrefix="1" applyNumberFormat="1" applyFont="1" applyBorder="1" applyAlignment="1" applyProtection="1">
      <alignment horizontal="center"/>
    </xf>
    <xf numFmtId="0" fontId="5" fillId="0" borderId="2" xfId="0" quotePrefix="1" applyFont="1" applyBorder="1" applyAlignment="1" applyProtection="1">
      <alignment horizontal="center"/>
    </xf>
    <xf numFmtId="0" fontId="5" fillId="0" borderId="2" xfId="0" applyFont="1" applyBorder="1" applyAlignment="1" applyProtection="1">
      <alignment vertical="top" wrapText="1"/>
    </xf>
    <xf numFmtId="0" fontId="5" fillId="0" borderId="0" xfId="0" applyFont="1" applyAlignment="1" applyProtection="1">
      <alignment vertical="top"/>
    </xf>
    <xf numFmtId="0" fontId="5" fillId="0" borderId="7" xfId="0" applyFont="1" applyBorder="1" applyAlignment="1" applyProtection="1">
      <alignment vertical="top" wrapText="1"/>
    </xf>
    <xf numFmtId="0" fontId="5" fillId="2" borderId="7" xfId="0" applyFont="1" applyFill="1" applyBorder="1" applyAlignment="1" applyProtection="1">
      <alignment vertical="top"/>
      <protection locked="0"/>
    </xf>
    <xf numFmtId="40" fontId="5" fillId="0" borderId="7" xfId="0" applyNumberFormat="1" applyFont="1" applyFill="1" applyBorder="1" applyAlignment="1" applyProtection="1">
      <alignment horizontal="center" vertical="top"/>
    </xf>
    <xf numFmtId="164" fontId="5" fillId="0" borderId="7" xfId="1" applyNumberFormat="1" applyFont="1" applyFill="1" applyBorder="1" applyAlignment="1" applyProtection="1">
      <alignment vertical="top"/>
    </xf>
    <xf numFmtId="0" fontId="5" fillId="0" borderId="9" xfId="0" applyFont="1" applyBorder="1" applyAlignment="1" applyProtection="1">
      <alignment vertical="top" wrapText="1"/>
    </xf>
    <xf numFmtId="0" fontId="5" fillId="2" borderId="3" xfId="0" applyFont="1" applyFill="1" applyBorder="1" applyAlignment="1" applyProtection="1">
      <alignment vertical="top"/>
      <protection locked="0"/>
    </xf>
    <xf numFmtId="0" fontId="5" fillId="0" borderId="11" xfId="0" applyFont="1" applyBorder="1"/>
    <xf numFmtId="164" fontId="5" fillId="0" borderId="0" xfId="0" applyNumberFormat="1" applyFont="1" applyProtection="1"/>
    <xf numFmtId="2" fontId="5" fillId="0" borderId="0" xfId="0" applyNumberFormat="1" applyFont="1" applyProtection="1"/>
    <xf numFmtId="0" fontId="3" fillId="0" borderId="7" xfId="0" applyFont="1" applyFill="1" applyBorder="1" applyAlignment="1" applyProtection="1">
      <alignment vertical="top"/>
      <protection locked="0"/>
    </xf>
    <xf numFmtId="40" fontId="5" fillId="0" borderId="2" xfId="0" applyNumberFormat="1" applyFont="1" applyFill="1" applyBorder="1" applyAlignment="1" applyProtection="1">
      <alignment horizontal="center" vertical="top"/>
      <protection locked="0"/>
    </xf>
    <xf numFmtId="3" fontId="5" fillId="0" borderId="2" xfId="0" applyNumberFormat="1" applyFont="1" applyFill="1" applyBorder="1" applyAlignment="1" applyProtection="1">
      <alignment vertical="top"/>
      <protection locked="0"/>
    </xf>
    <xf numFmtId="164" fontId="3" fillId="0" borderId="2" xfId="1" applyNumberFormat="1" applyFont="1" applyFill="1" applyBorder="1" applyAlignment="1" applyProtection="1">
      <alignment vertical="top"/>
      <protection locked="0"/>
    </xf>
    <xf numFmtId="10" fontId="5" fillId="0" borderId="2" xfId="2" applyNumberFormat="1" applyFont="1" applyFill="1" applyBorder="1" applyAlignment="1" applyProtection="1">
      <alignment vertical="top"/>
    </xf>
    <xf numFmtId="3" fontId="5" fillId="0" borderId="7" xfId="1" applyNumberFormat="1" applyFont="1" applyFill="1" applyBorder="1" applyAlignment="1" applyProtection="1">
      <alignment vertical="top"/>
      <protection locked="0"/>
    </xf>
    <xf numFmtId="3" fontId="5" fillId="0" borderId="2" xfId="1" applyNumberFormat="1" applyFont="1" applyFill="1" applyBorder="1" applyAlignment="1" applyProtection="1">
      <alignment vertical="top"/>
      <protection locked="0"/>
    </xf>
    <xf numFmtId="40" fontId="5" fillId="0" borderId="3" xfId="0" applyNumberFormat="1" applyFont="1" applyFill="1" applyBorder="1" applyAlignment="1" applyProtection="1">
      <alignment horizontal="center" vertical="top"/>
      <protection locked="0"/>
    </xf>
    <xf numFmtId="3" fontId="5" fillId="0" borderId="3" xfId="1" applyNumberFormat="1" applyFont="1" applyFill="1" applyBorder="1" applyAlignment="1" applyProtection="1">
      <alignment vertical="top"/>
      <protection locked="0"/>
    </xf>
    <xf numFmtId="3" fontId="5" fillId="0" borderId="3" xfId="0" applyNumberFormat="1" applyFont="1" applyFill="1" applyBorder="1" applyAlignment="1" applyProtection="1">
      <alignment vertical="top"/>
      <protection locked="0"/>
    </xf>
    <xf numFmtId="40" fontId="5" fillId="0" borderId="4" xfId="0" applyNumberFormat="1" applyFont="1" applyFill="1" applyBorder="1" applyAlignment="1" applyProtection="1">
      <alignment horizontal="center" vertical="top"/>
    </xf>
    <xf numFmtId="164" fontId="5" fillId="0" borderId="4" xfId="1" applyNumberFormat="1" applyFont="1" applyFill="1" applyBorder="1" applyAlignment="1" applyProtection="1">
      <alignment vertical="top"/>
    </xf>
    <xf numFmtId="0" fontId="5" fillId="0" borderId="2" xfId="0" applyFont="1" applyFill="1" applyBorder="1" applyAlignment="1" applyProtection="1">
      <alignment vertical="top" wrapText="1"/>
    </xf>
    <xf numFmtId="0" fontId="5" fillId="0" borderId="7" xfId="0" applyFont="1" applyFill="1" applyBorder="1" applyAlignment="1" applyProtection="1">
      <alignment vertical="top" wrapText="1"/>
    </xf>
    <xf numFmtId="0" fontId="5" fillId="0" borderId="7" xfId="0" applyFont="1" applyFill="1" applyBorder="1" applyAlignment="1" applyProtection="1">
      <alignment vertical="top"/>
      <protection locked="0"/>
    </xf>
    <xf numFmtId="3" fontId="5" fillId="0" borderId="9" xfId="1" applyNumberFormat="1" applyFont="1" applyFill="1" applyBorder="1" applyAlignment="1" applyProtection="1">
      <alignment vertical="top"/>
      <protection locked="0"/>
    </xf>
    <xf numFmtId="0" fontId="3" fillId="0" borderId="2" xfId="0" applyFont="1" applyFill="1" applyBorder="1" applyAlignment="1" applyProtection="1">
      <alignment vertical="top" wrapText="1"/>
    </xf>
    <xf numFmtId="0" fontId="3" fillId="0" borderId="8" xfId="0" applyFont="1" applyFill="1" applyBorder="1" applyAlignment="1" applyProtection="1">
      <alignment vertical="top" wrapText="1"/>
    </xf>
    <xf numFmtId="0" fontId="5" fillId="0" borderId="9" xfId="0" applyFont="1" applyFill="1" applyBorder="1" applyAlignment="1" applyProtection="1">
      <alignment vertical="top" wrapText="1"/>
    </xf>
    <xf numFmtId="0" fontId="5" fillId="0" borderId="3" xfId="0" applyFont="1" applyFill="1" applyBorder="1" applyAlignment="1" applyProtection="1">
      <alignment vertical="top"/>
      <protection locked="0"/>
    </xf>
    <xf numFmtId="0" fontId="3" fillId="0" borderId="4" xfId="0" applyFont="1" applyFill="1" applyBorder="1" applyAlignment="1" applyProtection="1">
      <alignment vertical="top" wrapText="1"/>
    </xf>
    <xf numFmtId="0" fontId="3" fillId="0" borderId="5" xfId="0" applyFont="1" applyFill="1" applyBorder="1" applyAlignment="1" applyProtection="1">
      <alignment vertical="top" wrapText="1"/>
    </xf>
    <xf numFmtId="40" fontId="5" fillId="0" borderId="5" xfId="0" applyNumberFormat="1" applyFont="1" applyFill="1" applyBorder="1" applyAlignment="1" applyProtection="1">
      <alignment horizontal="center" vertical="top"/>
    </xf>
    <xf numFmtId="164" fontId="5" fillId="0" borderId="5" xfId="1" applyNumberFormat="1" applyFont="1" applyFill="1" applyBorder="1" applyAlignment="1" applyProtection="1">
      <alignment vertical="top"/>
    </xf>
    <xf numFmtId="0" fontId="3" fillId="0" borderId="2" xfId="0" applyFont="1" applyFill="1" applyBorder="1" applyAlignment="1" applyProtection="1">
      <alignment vertical="top"/>
      <protection locked="0"/>
    </xf>
    <xf numFmtId="40" fontId="2" fillId="0" borderId="2" xfId="0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12" xfId="0" quotePrefix="1" applyFont="1" applyBorder="1" applyAlignment="1" applyProtection="1">
      <alignment horizontal="left"/>
    </xf>
    <xf numFmtId="0" fontId="5" fillId="0" borderId="0" xfId="0" applyFont="1" applyBorder="1"/>
    <xf numFmtId="0" fontId="2" fillId="0" borderId="2" xfId="0" applyFont="1" applyBorder="1" applyAlignment="1" applyProtection="1">
      <alignment horizontal="center" vertical="top"/>
    </xf>
    <xf numFmtId="10" fontId="5" fillId="0" borderId="2" xfId="2" applyNumberFormat="1" applyFont="1" applyBorder="1" applyAlignment="1" applyProtection="1">
      <alignment vertical="top"/>
    </xf>
    <xf numFmtId="10" fontId="5" fillId="0" borderId="7" xfId="2" applyNumberFormat="1" applyFont="1" applyBorder="1" applyAlignment="1" applyProtection="1">
      <alignment vertical="top"/>
    </xf>
    <xf numFmtId="10" fontId="5" fillId="0" borderId="13" xfId="2" applyNumberFormat="1" applyFont="1" applyBorder="1" applyAlignment="1" applyProtection="1">
      <alignment vertical="top"/>
    </xf>
    <xf numFmtId="0" fontId="2" fillId="0" borderId="9" xfId="0" quotePrefix="1" applyFont="1" applyBorder="1" applyAlignment="1" applyProtection="1">
      <alignment horizontal="left"/>
    </xf>
    <xf numFmtId="0" fontId="2" fillId="0" borderId="7" xfId="0" applyFont="1" applyBorder="1" applyAlignment="1" applyProtection="1">
      <alignment horizontal="center" vertical="top"/>
    </xf>
    <xf numFmtId="10" fontId="5" fillId="0" borderId="3" xfId="2" applyNumberFormat="1" applyFont="1" applyBorder="1" applyAlignment="1" applyProtection="1">
      <alignment vertical="top"/>
    </xf>
    <xf numFmtId="10" fontId="5" fillId="0" borderId="4" xfId="2" applyNumberFormat="1" applyFont="1" applyBorder="1" applyAlignment="1" applyProtection="1">
      <alignment vertical="top"/>
    </xf>
    <xf numFmtId="10" fontId="5" fillId="0" borderId="5" xfId="2" applyNumberFormat="1" applyFont="1" applyBorder="1" applyAlignment="1" applyProtection="1">
      <alignment vertical="top"/>
    </xf>
    <xf numFmtId="0" fontId="5" fillId="0" borderId="4" xfId="0" applyFont="1" applyBorder="1" applyAlignment="1" applyProtection="1">
      <alignment vertical="top" wrapText="1"/>
    </xf>
    <xf numFmtId="40" fontId="5" fillId="3" borderId="4" xfId="0" applyNumberFormat="1" applyFont="1" applyFill="1" applyBorder="1" applyAlignment="1" applyProtection="1">
      <alignment horizontal="center" vertical="top"/>
    </xf>
    <xf numFmtId="164" fontId="5" fillId="0" borderId="4" xfId="1" applyNumberFormat="1" applyFont="1" applyBorder="1" applyAlignment="1" applyProtection="1">
      <alignment vertical="top"/>
    </xf>
    <xf numFmtId="0" fontId="2" fillId="0" borderId="8" xfId="0" quotePrefix="1" applyFont="1" applyBorder="1" applyAlignment="1" applyProtection="1">
      <alignment horizontal="left"/>
    </xf>
    <xf numFmtId="10" fontId="5" fillId="0" borderId="1" xfId="2" applyNumberFormat="1" applyFont="1" applyBorder="1" applyAlignment="1" applyProtection="1">
      <alignment vertical="top"/>
    </xf>
    <xf numFmtId="0" fontId="5" fillId="0" borderId="0" xfId="0" applyFont="1" applyFill="1" applyBorder="1"/>
    <xf numFmtId="0" fontId="5" fillId="0" borderId="4" xfId="0" applyFont="1" applyFill="1" applyBorder="1" applyAlignment="1" applyProtection="1">
      <alignment vertical="top" wrapText="1"/>
    </xf>
    <xf numFmtId="40" fontId="5" fillId="2" borderId="2" xfId="0" applyNumberFormat="1" applyFont="1" applyFill="1" applyBorder="1" applyAlignment="1" applyProtection="1">
      <alignment horizontal="center" vertical="top"/>
      <protection locked="0"/>
    </xf>
    <xf numFmtId="3" fontId="5" fillId="2" borderId="2" xfId="0" applyNumberFormat="1" applyFont="1" applyFill="1" applyBorder="1" applyAlignment="1" applyProtection="1">
      <alignment vertical="top"/>
      <protection locked="0"/>
    </xf>
    <xf numFmtId="164" fontId="3" fillId="2" borderId="2" xfId="1" applyNumberFormat="1" applyFont="1" applyFill="1" applyBorder="1" applyAlignment="1" applyProtection="1">
      <alignment vertical="top"/>
      <protection locked="0"/>
    </xf>
    <xf numFmtId="3" fontId="5" fillId="2" borderId="2" xfId="1" applyNumberFormat="1" applyFont="1" applyFill="1" applyBorder="1" applyAlignment="1" applyProtection="1">
      <alignment vertical="top"/>
      <protection locked="0"/>
    </xf>
    <xf numFmtId="0" fontId="2" fillId="0" borderId="13" xfId="0" applyFont="1" applyBorder="1" applyProtection="1"/>
    <xf numFmtId="40" fontId="2" fillId="0" borderId="15" xfId="0" applyNumberFormat="1" applyFont="1" applyBorder="1" applyAlignment="1" applyProtection="1">
      <alignment horizontal="center"/>
    </xf>
    <xf numFmtId="0" fontId="5" fillId="0" borderId="16" xfId="0" applyFont="1" applyBorder="1" applyAlignment="1" applyProtection="1">
      <alignment horizontal="left" wrapText="1"/>
    </xf>
    <xf numFmtId="0" fontId="5" fillId="0" borderId="17" xfId="0" applyFont="1" applyFill="1" applyBorder="1" applyProtection="1"/>
    <xf numFmtId="0" fontId="2" fillId="0" borderId="0" xfId="0" applyFont="1" applyProtection="1"/>
    <xf numFmtId="0" fontId="9" fillId="0" borderId="0" xfId="0" quotePrefix="1" applyFont="1" applyAlignment="1" applyProtection="1">
      <alignment horizontal="center"/>
    </xf>
    <xf numFmtId="0" fontId="3" fillId="0" borderId="0" xfId="0" applyFont="1" applyProtection="1"/>
    <xf numFmtId="9" fontId="3" fillId="0" borderId="2" xfId="2" applyNumberFormat="1" applyFont="1" applyFill="1" applyBorder="1" applyAlignment="1" applyProtection="1">
      <alignment vertical="top"/>
      <protection locked="0"/>
    </xf>
    <xf numFmtId="9" fontId="5" fillId="0" borderId="2" xfId="2" applyNumberFormat="1" applyFont="1" applyFill="1" applyBorder="1" applyAlignment="1" applyProtection="1">
      <alignment vertical="top"/>
    </xf>
    <xf numFmtId="40" fontId="2" fillId="0" borderId="8" xfId="0" applyNumberFormat="1" applyFont="1" applyBorder="1" applyAlignment="1" applyProtection="1">
      <alignment horizontal="center" vertical="center" wrapText="1"/>
    </xf>
    <xf numFmtId="40" fontId="2" fillId="0" borderId="11" xfId="0" applyNumberFormat="1" applyFont="1" applyBorder="1" applyAlignment="1" applyProtection="1">
      <alignment horizontal="center" vertical="center" wrapText="1"/>
    </xf>
    <xf numFmtId="0" fontId="5" fillId="0" borderId="8" xfId="0" quotePrefix="1" applyFont="1" applyBorder="1" applyAlignment="1" applyProtection="1">
      <alignment horizontal="center"/>
    </xf>
    <xf numFmtId="0" fontId="5" fillId="0" borderId="11" xfId="0" quotePrefix="1" applyFont="1" applyBorder="1" applyAlignment="1" applyProtection="1">
      <alignment horizontal="center"/>
    </xf>
    <xf numFmtId="0" fontId="7" fillId="0" borderId="0" xfId="0" applyFont="1" applyAlignment="1" applyProtection="1">
      <alignment horizontal="center" wrapText="1"/>
    </xf>
    <xf numFmtId="0" fontId="7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 wrapText="1"/>
    </xf>
    <xf numFmtId="0" fontId="5" fillId="0" borderId="14" xfId="0" quotePrefix="1" applyFont="1" applyBorder="1" applyAlignment="1" applyProtection="1">
      <alignment horizontal="center"/>
    </xf>
    <xf numFmtId="0" fontId="5" fillId="0" borderId="10" xfId="0" quotePrefix="1" applyFont="1" applyBorder="1" applyAlignment="1" applyProtection="1">
      <alignment horizontal="center"/>
    </xf>
    <xf numFmtId="0" fontId="8" fillId="0" borderId="0" xfId="0" applyFont="1" applyAlignment="1" applyProtection="1">
      <alignment horizontal="center"/>
    </xf>
  </cellXfs>
  <cellStyles count="7">
    <cellStyle name="Comma 49" xfId="5"/>
    <cellStyle name="Currency" xfId="1" builtinId="4"/>
    <cellStyle name="Normal" xfId="0" builtinId="0"/>
    <cellStyle name="Normal 2" xfId="3"/>
    <cellStyle name="Normal 2 10 2" xfId="6"/>
    <cellStyle name="Normal 451" xfId="4"/>
    <cellStyle name="Percent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9191$/SynchFolder/Documents/References/2018_Filing_Requirements_Chapter2_Appendices_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App.2-AC_Customer Engagement"/>
      <sheetName val="App.2-B_Acctg Instructions"/>
      <sheetName val="App.2-BA_Fixed Asset Cont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Load_Forecast_Instrct"/>
      <sheetName val="App.2-IB_Load_Forecast_Analysis"/>
      <sheetName val="App.2-JA_OM&amp;A_Summary_Analys"/>
      <sheetName val="App.2-JB_OM&amp;A_Cost _Drivers"/>
      <sheetName val="App.2-JC_OMA Programs"/>
      <sheetName val="App.2-K_Employee Costs"/>
      <sheetName val="App.2-L_OM&amp;A_per_Cust_FTE"/>
      <sheetName val="App.2-L_OM&amp;A_per_Cust_FTEE_exp"/>
      <sheetName val="App.2-M_Regulatory_Costs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 refreshError="1">
        <row r="24">
          <cell r="E24">
            <v>2018</v>
          </cell>
        </row>
        <row r="28">
          <cell r="E28">
            <v>2013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3"/>
  <sheetViews>
    <sheetView tabSelected="1" zoomScaleNormal="100" zoomScaleSheetLayoutView="85" workbookViewId="0"/>
  </sheetViews>
  <sheetFormatPr defaultColWidth="9.453125" defaultRowHeight="12.5" x14ac:dyDescent="0.25"/>
  <cols>
    <col min="1" max="1" width="9.1796875" style="12" customWidth="1"/>
    <col min="2" max="2" width="42.54296875" style="12" customWidth="1"/>
    <col min="3" max="3" width="15.453125" style="13" customWidth="1"/>
    <col min="4" max="4" width="14.81640625" style="12" customWidth="1"/>
    <col min="5" max="7" width="13.54296875" style="12" customWidth="1"/>
    <col min="8" max="8" width="14.7265625" style="12" customWidth="1"/>
    <col min="9" max="9" width="13.54296875" style="12" customWidth="1"/>
    <col min="10" max="10" width="12.54296875" style="12" customWidth="1"/>
    <col min="11" max="11" width="15.54296875" style="12" bestFit="1" customWidth="1"/>
    <col min="12" max="12" width="10.54296875" style="12" customWidth="1"/>
    <col min="13" max="13" width="11.453125" style="12" bestFit="1" customWidth="1"/>
    <col min="14" max="14" width="11.81640625" style="12" bestFit="1" customWidth="1"/>
    <col min="15" max="15" width="11.453125" style="12" bestFit="1" customWidth="1"/>
    <col min="16" max="16" width="11.81640625" style="12" bestFit="1" customWidth="1"/>
    <col min="17" max="16384" width="9.453125" style="12"/>
  </cols>
  <sheetData>
    <row r="1" spans="1:12" ht="13" x14ac:dyDescent="0.3">
      <c r="J1" s="2" t="s">
        <v>0</v>
      </c>
      <c r="K1" s="14" t="s">
        <v>54</v>
      </c>
    </row>
    <row r="2" spans="1:12" ht="13" x14ac:dyDescent="0.3">
      <c r="J2" s="2" t="s">
        <v>1</v>
      </c>
      <c r="K2" s="15" t="s">
        <v>55</v>
      </c>
    </row>
    <row r="3" spans="1:12" ht="13" x14ac:dyDescent="0.3">
      <c r="A3" s="16"/>
      <c r="J3" s="2" t="s">
        <v>2</v>
      </c>
      <c r="K3" s="15">
        <v>10</v>
      </c>
    </row>
    <row r="4" spans="1:12" ht="13" x14ac:dyDescent="0.3">
      <c r="A4" s="16"/>
      <c r="J4" s="2" t="s">
        <v>3</v>
      </c>
      <c r="K4" s="15">
        <v>1</v>
      </c>
    </row>
    <row r="5" spans="1:12" ht="13" x14ac:dyDescent="0.3">
      <c r="F5" s="29"/>
      <c r="J5" s="2" t="s">
        <v>4</v>
      </c>
      <c r="K5" s="17"/>
    </row>
    <row r="6" spans="1:12" ht="13" x14ac:dyDescent="0.3">
      <c r="J6" s="2"/>
      <c r="K6" s="14"/>
    </row>
    <row r="7" spans="1:12" ht="13" x14ac:dyDescent="0.3">
      <c r="F7" s="29"/>
      <c r="J7" s="2" t="s">
        <v>5</v>
      </c>
      <c r="K7" s="17"/>
    </row>
    <row r="9" spans="1:12" ht="15.5" x14ac:dyDescent="0.35">
      <c r="A9" s="94" t="s">
        <v>56</v>
      </c>
      <c r="B9" s="94"/>
      <c r="C9" s="94"/>
      <c r="D9" s="94"/>
      <c r="E9" s="94"/>
      <c r="F9" s="94"/>
      <c r="G9" s="94"/>
      <c r="H9" s="94"/>
      <c r="I9" s="94"/>
      <c r="J9" s="94"/>
      <c r="K9" s="94"/>
    </row>
    <row r="10" spans="1:12" ht="15.5" x14ac:dyDescent="0.35">
      <c r="A10" s="95" t="s">
        <v>6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</row>
    <row r="11" spans="1:12" ht="15" customHeight="1" x14ac:dyDescent="0.35">
      <c r="A11" s="96" t="s">
        <v>53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</row>
    <row r="13" spans="1:12" ht="52" x14ac:dyDescent="0.25">
      <c r="A13" s="90" t="s">
        <v>7</v>
      </c>
      <c r="B13" s="91"/>
      <c r="C13" s="56" t="s">
        <v>8</v>
      </c>
      <c r="D13" s="57" t="s">
        <v>9</v>
      </c>
      <c r="E13" s="58" t="s">
        <v>45</v>
      </c>
      <c r="F13" s="58" t="s">
        <v>46</v>
      </c>
      <c r="G13" s="58" t="s">
        <v>47</v>
      </c>
      <c r="H13" s="57" t="s">
        <v>10</v>
      </c>
      <c r="I13" s="58" t="s">
        <v>43</v>
      </c>
      <c r="J13" s="58" t="s">
        <v>44</v>
      </c>
      <c r="K13" s="57" t="s">
        <v>10</v>
      </c>
    </row>
    <row r="14" spans="1:12" x14ac:dyDescent="0.25">
      <c r="A14" s="92" t="s">
        <v>11</v>
      </c>
      <c r="B14" s="93"/>
      <c r="C14" s="18" t="s">
        <v>12</v>
      </c>
      <c r="D14" s="19" t="s">
        <v>13</v>
      </c>
      <c r="E14" s="4" t="s">
        <v>14</v>
      </c>
      <c r="F14" s="4" t="s">
        <v>15</v>
      </c>
      <c r="G14" s="4" t="s">
        <v>16</v>
      </c>
      <c r="H14" s="4" t="s">
        <v>51</v>
      </c>
      <c r="I14" s="4" t="s">
        <v>49</v>
      </c>
      <c r="J14" s="4" t="s">
        <v>18</v>
      </c>
      <c r="K14" s="4" t="s">
        <v>52</v>
      </c>
    </row>
    <row r="15" spans="1:12" ht="13" x14ac:dyDescent="0.3">
      <c r="A15" s="59" t="s">
        <v>31</v>
      </c>
      <c r="B15" s="60"/>
      <c r="C15" s="18"/>
      <c r="D15" s="19"/>
      <c r="E15" s="19"/>
      <c r="F15" s="19"/>
      <c r="G15" s="19"/>
      <c r="H15" s="19"/>
      <c r="I15" s="19"/>
      <c r="J15" s="19"/>
      <c r="K15" s="19"/>
    </row>
    <row r="16" spans="1:12" ht="13" x14ac:dyDescent="0.25">
      <c r="A16" s="61">
        <v>1</v>
      </c>
      <c r="B16" s="20" t="s">
        <v>19</v>
      </c>
      <c r="C16" s="77"/>
      <c r="D16" s="78"/>
      <c r="E16" s="79">
        <v>2358</v>
      </c>
      <c r="F16" s="79">
        <v>2420</v>
      </c>
      <c r="G16" s="79">
        <v>2445</v>
      </c>
      <c r="H16" s="88">
        <f>IF(F16=0,"",(G16-F16)/F16)</f>
        <v>1.0330578512396695E-2</v>
      </c>
      <c r="I16" s="79">
        <v>2493.9</v>
      </c>
      <c r="J16" s="79">
        <v>2543.7780000000002</v>
      </c>
      <c r="K16" s="11">
        <f t="shared" ref="K16:K45" si="0">IF(I16=0,"",(J16-I16)/I16)</f>
        <v>2.0000000000000063E-2</v>
      </c>
      <c r="L16" s="21"/>
    </row>
    <row r="17" spans="1:16" ht="13" x14ac:dyDescent="0.25">
      <c r="A17" s="61">
        <v>2</v>
      </c>
      <c r="B17" s="20" t="s">
        <v>20</v>
      </c>
      <c r="C17" s="77"/>
      <c r="D17" s="78"/>
      <c r="E17" s="79">
        <v>29.98599999999999</v>
      </c>
      <c r="F17" s="79">
        <v>32</v>
      </c>
      <c r="G17" s="79">
        <v>24</v>
      </c>
      <c r="H17" s="88">
        <f t="shared" ref="H17:H51" si="1">IF(F17=0,"",(G17-F17)/F17)</f>
        <v>-0.25</v>
      </c>
      <c r="I17" s="79">
        <v>32</v>
      </c>
      <c r="J17" s="79">
        <v>86</v>
      </c>
      <c r="K17" s="11">
        <f t="shared" si="0"/>
        <v>1.6875</v>
      </c>
      <c r="L17" s="21"/>
    </row>
    <row r="18" spans="1:16" ht="13" x14ac:dyDescent="0.25">
      <c r="A18" s="61">
        <v>3</v>
      </c>
      <c r="B18" s="20" t="s">
        <v>21</v>
      </c>
      <c r="C18" s="77"/>
      <c r="D18" s="78"/>
      <c r="E18" s="79">
        <v>0</v>
      </c>
      <c r="F18" s="79">
        <v>0</v>
      </c>
      <c r="G18" s="79">
        <v>0</v>
      </c>
      <c r="H18" s="88" t="str">
        <f t="shared" si="1"/>
        <v/>
      </c>
      <c r="I18" s="79">
        <v>0</v>
      </c>
      <c r="J18" s="79">
        <v>0</v>
      </c>
      <c r="K18" s="11" t="str">
        <f t="shared" si="0"/>
        <v/>
      </c>
      <c r="L18" s="21"/>
    </row>
    <row r="19" spans="1:16" ht="13" x14ac:dyDescent="0.25">
      <c r="A19" s="61">
        <v>4</v>
      </c>
      <c r="B19" s="20" t="s">
        <v>22</v>
      </c>
      <c r="C19" s="77"/>
      <c r="D19" s="78"/>
      <c r="E19" s="79">
        <v>0</v>
      </c>
      <c r="F19" s="79">
        <v>0</v>
      </c>
      <c r="G19" s="79">
        <v>0</v>
      </c>
      <c r="H19" s="88" t="str">
        <f t="shared" si="1"/>
        <v/>
      </c>
      <c r="I19" s="79">
        <v>0</v>
      </c>
      <c r="J19" s="79">
        <v>0</v>
      </c>
      <c r="K19" s="11" t="str">
        <f t="shared" si="0"/>
        <v/>
      </c>
      <c r="L19" s="21"/>
    </row>
    <row r="20" spans="1:16" ht="13" x14ac:dyDescent="0.25">
      <c r="A20" s="61">
        <v>5</v>
      </c>
      <c r="B20" s="20" t="s">
        <v>23</v>
      </c>
      <c r="C20" s="77"/>
      <c r="D20" s="78"/>
      <c r="E20" s="79">
        <v>14.066000000000001</v>
      </c>
      <c r="F20" s="79">
        <v>10</v>
      </c>
      <c r="G20" s="79">
        <v>96.28</v>
      </c>
      <c r="H20" s="88">
        <f t="shared" si="1"/>
        <v>8.6280000000000001</v>
      </c>
      <c r="I20" s="79">
        <v>109.61999999999999</v>
      </c>
      <c r="J20" s="79">
        <v>212.27999999999997</v>
      </c>
      <c r="K20" s="11">
        <f t="shared" si="0"/>
        <v>0.9365079365079364</v>
      </c>
      <c r="L20" s="21"/>
    </row>
    <row r="21" spans="1:16" ht="25" x14ac:dyDescent="0.25">
      <c r="A21" s="61">
        <v>6</v>
      </c>
      <c r="B21" s="20" t="s">
        <v>24</v>
      </c>
      <c r="C21" s="77"/>
      <c r="D21" s="78"/>
      <c r="E21" s="79">
        <v>4512.4810000000007</v>
      </c>
      <c r="F21" s="79">
        <v>4038.2413999999999</v>
      </c>
      <c r="G21" s="79">
        <v>5047.9928799999998</v>
      </c>
      <c r="H21" s="88">
        <f t="shared" si="1"/>
        <v>0.25004733000855273</v>
      </c>
      <c r="I21" s="79">
        <v>5336.4181799999997</v>
      </c>
      <c r="J21" s="79">
        <v>5648.1455599999999</v>
      </c>
      <c r="K21" s="11">
        <f t="shared" si="0"/>
        <v>5.8415095947372007E-2</v>
      </c>
      <c r="L21" s="21"/>
      <c r="M21" s="30"/>
      <c r="N21" s="30"/>
      <c r="O21" s="30"/>
      <c r="P21" s="30"/>
    </row>
    <row r="22" spans="1:16" ht="27" x14ac:dyDescent="0.25">
      <c r="A22" s="61">
        <v>7</v>
      </c>
      <c r="B22" s="20" t="s">
        <v>30</v>
      </c>
      <c r="C22" s="77"/>
      <c r="D22" s="78"/>
      <c r="E22" s="79">
        <v>67.257000000000005</v>
      </c>
      <c r="F22" s="79">
        <v>5</v>
      </c>
      <c r="G22" s="79">
        <v>152.94</v>
      </c>
      <c r="H22" s="88">
        <f>IF(F22=0,"",(G22-F22)/F22)</f>
        <v>29.588000000000001</v>
      </c>
      <c r="I22" s="79">
        <v>158.98000000000002</v>
      </c>
      <c r="J22" s="79">
        <v>190.56800000000001</v>
      </c>
      <c r="K22" s="11">
        <f t="shared" si="0"/>
        <v>0.19869165932821733</v>
      </c>
      <c r="L22" s="21"/>
      <c r="M22" s="30"/>
      <c r="N22" s="30"/>
      <c r="O22" s="30"/>
      <c r="P22" s="30"/>
    </row>
    <row r="23" spans="1:16" ht="13" x14ac:dyDescent="0.25">
      <c r="A23" s="61">
        <v>8</v>
      </c>
      <c r="B23" s="20" t="s">
        <v>25</v>
      </c>
      <c r="C23" s="77"/>
      <c r="D23" s="78"/>
      <c r="E23" s="79">
        <v>1025</v>
      </c>
      <c r="F23" s="79">
        <v>1377</v>
      </c>
      <c r="G23" s="79">
        <v>1378</v>
      </c>
      <c r="H23" s="88">
        <f>IF(F23=0,"",(G23-F23)/F23)</f>
        <v>7.2621641249092229E-4</v>
      </c>
      <c r="I23" s="79">
        <v>1406</v>
      </c>
      <c r="J23" s="79">
        <v>1434</v>
      </c>
      <c r="K23" s="11">
        <f t="shared" si="0"/>
        <v>1.9914651493598862E-2</v>
      </c>
      <c r="L23" s="21"/>
    </row>
    <row r="24" spans="1:16" ht="25" x14ac:dyDescent="0.25">
      <c r="A24" s="61">
        <v>9</v>
      </c>
      <c r="B24" s="20" t="s">
        <v>26</v>
      </c>
      <c r="C24" s="77"/>
      <c r="D24" s="78"/>
      <c r="E24" s="79">
        <v>27.05</v>
      </c>
      <c r="F24" s="79">
        <v>10.1684</v>
      </c>
      <c r="G24" s="79">
        <v>36.539999999999992</v>
      </c>
      <c r="H24" s="88">
        <f>IF(F24=0,"",(G24-F24)/F24)</f>
        <v>2.5934857007985519</v>
      </c>
      <c r="I24" s="79">
        <v>36.539999999999992</v>
      </c>
      <c r="J24" s="79">
        <v>37.119999999999997</v>
      </c>
      <c r="K24" s="11">
        <f t="shared" si="0"/>
        <v>1.5873015873016025E-2</v>
      </c>
      <c r="L24" s="21"/>
    </row>
    <row r="25" spans="1:16" ht="13" x14ac:dyDescent="0.25">
      <c r="A25" s="61">
        <v>10</v>
      </c>
      <c r="B25" s="22" t="s">
        <v>27</v>
      </c>
      <c r="C25" s="77"/>
      <c r="D25" s="78"/>
      <c r="E25" s="78"/>
      <c r="F25" s="79"/>
      <c r="G25" s="79"/>
      <c r="H25" s="89" t="str">
        <f t="shared" si="1"/>
        <v/>
      </c>
      <c r="I25" s="79"/>
      <c r="J25" s="79"/>
      <c r="K25" s="11" t="str">
        <f t="shared" si="0"/>
        <v/>
      </c>
      <c r="L25" s="21"/>
    </row>
    <row r="26" spans="1:16" ht="13" x14ac:dyDescent="0.25">
      <c r="A26" s="61"/>
      <c r="B26" s="55"/>
      <c r="C26" s="32"/>
      <c r="D26" s="33"/>
      <c r="E26" s="33"/>
      <c r="F26" s="34"/>
      <c r="G26" s="34"/>
      <c r="H26" s="89" t="str">
        <f t="shared" si="1"/>
        <v/>
      </c>
      <c r="I26" s="34"/>
      <c r="J26" s="34"/>
      <c r="K26" s="11" t="str">
        <f t="shared" si="0"/>
        <v/>
      </c>
      <c r="L26" s="21"/>
    </row>
    <row r="27" spans="1:16" ht="13" hidden="1" x14ac:dyDescent="0.25">
      <c r="A27" s="61">
        <v>12</v>
      </c>
      <c r="B27" s="23"/>
      <c r="C27" s="32"/>
      <c r="D27" s="33"/>
      <c r="E27" s="33"/>
      <c r="F27" s="33"/>
      <c r="G27" s="33"/>
      <c r="H27" s="89" t="str">
        <f t="shared" si="1"/>
        <v/>
      </c>
      <c r="I27" s="33"/>
      <c r="J27" s="36"/>
      <c r="K27" s="62" t="str">
        <f t="shared" si="0"/>
        <v/>
      </c>
      <c r="L27" s="21"/>
    </row>
    <row r="28" spans="1:16" ht="13" hidden="1" x14ac:dyDescent="0.25">
      <c r="A28" s="61">
        <v>13</v>
      </c>
      <c r="B28" s="23"/>
      <c r="C28" s="32"/>
      <c r="D28" s="33"/>
      <c r="E28" s="33"/>
      <c r="F28" s="33"/>
      <c r="G28" s="33"/>
      <c r="H28" s="89" t="str">
        <f t="shared" si="1"/>
        <v/>
      </c>
      <c r="I28" s="33"/>
      <c r="J28" s="36"/>
      <c r="K28" s="63" t="str">
        <f t="shared" si="0"/>
        <v/>
      </c>
      <c r="L28" s="21"/>
    </row>
    <row r="29" spans="1:16" ht="13.5" hidden="1" thickBot="1" x14ac:dyDescent="0.3">
      <c r="A29" s="61">
        <v>14</v>
      </c>
      <c r="B29" s="23"/>
      <c r="C29" s="32"/>
      <c r="D29" s="33"/>
      <c r="E29" s="33"/>
      <c r="F29" s="33"/>
      <c r="G29" s="33"/>
      <c r="H29" s="89" t="str">
        <f t="shared" si="1"/>
        <v/>
      </c>
      <c r="I29" s="33"/>
      <c r="J29" s="36"/>
      <c r="K29" s="64" t="str">
        <f t="shared" si="0"/>
        <v/>
      </c>
      <c r="L29" s="21"/>
    </row>
    <row r="30" spans="1:16" ht="13" hidden="1" x14ac:dyDescent="0.25">
      <c r="A30" s="61">
        <v>15</v>
      </c>
      <c r="B30" s="23"/>
      <c r="C30" s="32"/>
      <c r="D30" s="33"/>
      <c r="E30" s="33"/>
      <c r="F30" s="33"/>
      <c r="G30" s="33"/>
      <c r="H30" s="89" t="str">
        <f t="shared" si="1"/>
        <v/>
      </c>
      <c r="I30" s="33"/>
      <c r="J30" s="36"/>
      <c r="K30" s="3" t="str">
        <f t="shared" si="0"/>
        <v/>
      </c>
      <c r="L30" s="21"/>
    </row>
    <row r="31" spans="1:16" ht="13" hidden="1" x14ac:dyDescent="0.25">
      <c r="A31" s="61">
        <v>16</v>
      </c>
      <c r="B31" s="23"/>
      <c r="C31" s="32"/>
      <c r="D31" s="33"/>
      <c r="E31" s="33"/>
      <c r="F31" s="33"/>
      <c r="G31" s="33"/>
      <c r="H31" s="89" t="str">
        <f t="shared" si="1"/>
        <v/>
      </c>
      <c r="I31" s="33"/>
      <c r="J31" s="36"/>
      <c r="K31" s="62" t="str">
        <f t="shared" si="0"/>
        <v/>
      </c>
      <c r="L31" s="21"/>
    </row>
    <row r="32" spans="1:16" ht="13" hidden="1" x14ac:dyDescent="0.25">
      <c r="A32" s="61">
        <v>17</v>
      </c>
      <c r="B32" s="23"/>
      <c r="C32" s="32"/>
      <c r="D32" s="33"/>
      <c r="E32" s="33"/>
      <c r="F32" s="33"/>
      <c r="G32" s="33"/>
      <c r="H32" s="89" t="str">
        <f t="shared" si="1"/>
        <v/>
      </c>
      <c r="I32" s="33"/>
      <c r="J32" s="36"/>
      <c r="K32" s="62" t="str">
        <f t="shared" si="0"/>
        <v/>
      </c>
      <c r="L32" s="21"/>
    </row>
    <row r="33" spans="1:12" ht="13" hidden="1" x14ac:dyDescent="0.25">
      <c r="A33" s="61">
        <v>18</v>
      </c>
      <c r="B33" s="23"/>
      <c r="C33" s="32"/>
      <c r="D33" s="33"/>
      <c r="E33" s="33"/>
      <c r="F33" s="33"/>
      <c r="G33" s="33"/>
      <c r="H33" s="89" t="str">
        <f t="shared" si="1"/>
        <v/>
      </c>
      <c r="I33" s="33"/>
      <c r="J33" s="36"/>
      <c r="K33" s="62" t="str">
        <f t="shared" si="0"/>
        <v/>
      </c>
      <c r="L33" s="21"/>
    </row>
    <row r="34" spans="1:12" ht="13" hidden="1" x14ac:dyDescent="0.25">
      <c r="A34" s="61">
        <v>19</v>
      </c>
      <c r="B34" s="23"/>
      <c r="C34" s="32"/>
      <c r="D34" s="33"/>
      <c r="E34" s="33"/>
      <c r="F34" s="33"/>
      <c r="G34" s="33"/>
      <c r="H34" s="89" t="str">
        <f t="shared" si="1"/>
        <v/>
      </c>
      <c r="I34" s="33"/>
      <c r="J34" s="36"/>
      <c r="K34" s="62" t="str">
        <f t="shared" si="0"/>
        <v/>
      </c>
      <c r="L34" s="21"/>
    </row>
    <row r="35" spans="1:12" ht="13" hidden="1" x14ac:dyDescent="0.25">
      <c r="A35" s="61">
        <v>20</v>
      </c>
      <c r="B35" s="23"/>
      <c r="C35" s="32"/>
      <c r="D35" s="33"/>
      <c r="E35" s="33"/>
      <c r="F35" s="33"/>
      <c r="G35" s="33"/>
      <c r="H35" s="89" t="str">
        <f t="shared" si="1"/>
        <v/>
      </c>
      <c r="I35" s="33"/>
      <c r="J35" s="36"/>
      <c r="K35" s="62" t="str">
        <f t="shared" si="0"/>
        <v/>
      </c>
      <c r="L35" s="21"/>
    </row>
    <row r="36" spans="1:12" ht="13" hidden="1" x14ac:dyDescent="0.25">
      <c r="A36" s="61">
        <v>21</v>
      </c>
      <c r="B36" s="23"/>
      <c r="C36" s="32"/>
      <c r="D36" s="33"/>
      <c r="E36" s="33"/>
      <c r="F36" s="33"/>
      <c r="G36" s="33"/>
      <c r="H36" s="89" t="str">
        <f t="shared" si="1"/>
        <v/>
      </c>
      <c r="I36" s="33"/>
      <c r="J36" s="36"/>
      <c r="K36" s="62" t="str">
        <f t="shared" si="0"/>
        <v/>
      </c>
      <c r="L36" s="21"/>
    </row>
    <row r="37" spans="1:12" ht="13" hidden="1" x14ac:dyDescent="0.25">
      <c r="A37" s="61">
        <v>22</v>
      </c>
      <c r="B37" s="23"/>
      <c r="C37" s="32"/>
      <c r="D37" s="33"/>
      <c r="E37" s="33"/>
      <c r="F37" s="33"/>
      <c r="G37" s="33"/>
      <c r="H37" s="89" t="str">
        <f t="shared" si="1"/>
        <v/>
      </c>
      <c r="I37" s="33"/>
      <c r="J37" s="36"/>
      <c r="K37" s="62" t="str">
        <f t="shared" si="0"/>
        <v/>
      </c>
      <c r="L37" s="21"/>
    </row>
    <row r="38" spans="1:12" ht="13" hidden="1" x14ac:dyDescent="0.25">
      <c r="A38" s="61">
        <v>23</v>
      </c>
      <c r="B38" s="23"/>
      <c r="C38" s="32"/>
      <c r="D38" s="33"/>
      <c r="E38" s="33"/>
      <c r="F38" s="33"/>
      <c r="G38" s="33"/>
      <c r="H38" s="89" t="str">
        <f t="shared" si="1"/>
        <v/>
      </c>
      <c r="I38" s="33"/>
      <c r="J38" s="36"/>
      <c r="K38" s="62" t="str">
        <f t="shared" si="0"/>
        <v/>
      </c>
      <c r="L38" s="21"/>
    </row>
    <row r="39" spans="1:12" ht="13" hidden="1" x14ac:dyDescent="0.25">
      <c r="A39" s="61">
        <v>24</v>
      </c>
      <c r="B39" s="23"/>
      <c r="C39" s="32"/>
      <c r="D39" s="33"/>
      <c r="E39" s="33"/>
      <c r="F39" s="33"/>
      <c r="G39" s="33"/>
      <c r="H39" s="89" t="str">
        <f t="shared" si="1"/>
        <v/>
      </c>
      <c r="I39" s="33"/>
      <c r="J39" s="36"/>
      <c r="K39" s="62" t="str">
        <f t="shared" si="0"/>
        <v/>
      </c>
      <c r="L39" s="21"/>
    </row>
    <row r="40" spans="1:12" ht="13" hidden="1" x14ac:dyDescent="0.25">
      <c r="A40" s="61">
        <v>25</v>
      </c>
      <c r="B40" s="23"/>
      <c r="C40" s="32"/>
      <c r="D40" s="33"/>
      <c r="E40" s="33"/>
      <c r="F40" s="33"/>
      <c r="G40" s="33"/>
      <c r="H40" s="89" t="str">
        <f>IF(F40=0,"",(G40-F40)/F40)</f>
        <v/>
      </c>
      <c r="I40" s="33"/>
      <c r="J40" s="36"/>
      <c r="K40" s="62" t="str">
        <f t="shared" si="0"/>
        <v/>
      </c>
      <c r="L40" s="21"/>
    </row>
    <row r="41" spans="1:12" ht="13" hidden="1" x14ac:dyDescent="0.25">
      <c r="A41" s="61">
        <v>26</v>
      </c>
      <c r="B41" s="23"/>
      <c r="C41" s="32"/>
      <c r="D41" s="33"/>
      <c r="E41" s="33"/>
      <c r="F41" s="33"/>
      <c r="G41" s="33"/>
      <c r="H41" s="89" t="str">
        <f t="shared" si="1"/>
        <v/>
      </c>
      <c r="I41" s="33"/>
      <c r="J41" s="36"/>
      <c r="K41" s="62" t="str">
        <f t="shared" si="0"/>
        <v/>
      </c>
      <c r="L41" s="21"/>
    </row>
    <row r="42" spans="1:12" ht="13" hidden="1" x14ac:dyDescent="0.25">
      <c r="A42" s="61">
        <v>27</v>
      </c>
      <c r="B42" s="23"/>
      <c r="C42" s="32"/>
      <c r="D42" s="33"/>
      <c r="E42" s="33"/>
      <c r="F42" s="33"/>
      <c r="G42" s="33"/>
      <c r="H42" s="89" t="str">
        <f t="shared" si="1"/>
        <v/>
      </c>
      <c r="I42" s="33"/>
      <c r="J42" s="36"/>
      <c r="K42" s="62" t="str">
        <f t="shared" si="0"/>
        <v/>
      </c>
      <c r="L42" s="21"/>
    </row>
    <row r="43" spans="1:12" ht="13" hidden="1" x14ac:dyDescent="0.25">
      <c r="A43" s="61">
        <v>28</v>
      </c>
      <c r="B43" s="23"/>
      <c r="C43" s="32"/>
      <c r="D43" s="33"/>
      <c r="E43" s="33"/>
      <c r="F43" s="33"/>
      <c r="G43" s="33"/>
      <c r="H43" s="89" t="str">
        <f t="shared" si="1"/>
        <v/>
      </c>
      <c r="I43" s="33"/>
      <c r="J43" s="36"/>
      <c r="K43" s="62" t="str">
        <f t="shared" si="0"/>
        <v/>
      </c>
      <c r="L43" s="21"/>
    </row>
    <row r="44" spans="1:12" ht="13" hidden="1" x14ac:dyDescent="0.25">
      <c r="A44" s="61">
        <v>29</v>
      </c>
      <c r="B44" s="23"/>
      <c r="C44" s="32"/>
      <c r="D44" s="33"/>
      <c r="E44" s="33"/>
      <c r="F44" s="33"/>
      <c r="G44" s="33"/>
      <c r="H44" s="89" t="str">
        <f t="shared" si="1"/>
        <v/>
      </c>
      <c r="I44" s="33"/>
      <c r="J44" s="36"/>
      <c r="K44" s="62" t="str">
        <f t="shared" si="0"/>
        <v/>
      </c>
      <c r="L44" s="21"/>
    </row>
    <row r="45" spans="1:12" ht="13" hidden="1" x14ac:dyDescent="0.25">
      <c r="A45" s="61">
        <v>30</v>
      </c>
      <c r="B45" s="23"/>
      <c r="C45" s="32"/>
      <c r="D45" s="33"/>
      <c r="E45" s="33"/>
      <c r="F45" s="33"/>
      <c r="G45" s="33"/>
      <c r="H45" s="89" t="str">
        <f t="shared" si="1"/>
        <v/>
      </c>
      <c r="I45" s="33"/>
      <c r="J45" s="36"/>
      <c r="K45" s="62" t="str">
        <f t="shared" si="0"/>
        <v/>
      </c>
      <c r="L45" s="21"/>
    </row>
    <row r="46" spans="1:12" ht="13" x14ac:dyDescent="0.3">
      <c r="A46" s="65" t="s">
        <v>33</v>
      </c>
      <c r="B46" s="60"/>
      <c r="C46" s="24"/>
      <c r="D46" s="25"/>
      <c r="E46" s="25"/>
      <c r="F46" s="25"/>
      <c r="G46" s="25"/>
      <c r="H46" s="89"/>
      <c r="I46" s="25"/>
      <c r="J46" s="25"/>
      <c r="K46" s="35"/>
      <c r="L46" s="21"/>
    </row>
    <row r="47" spans="1:12" ht="13" x14ac:dyDescent="0.25">
      <c r="A47" s="66">
        <v>11</v>
      </c>
      <c r="B47" s="5" t="s">
        <v>34</v>
      </c>
      <c r="C47" s="77"/>
      <c r="D47" s="78"/>
      <c r="E47" s="78"/>
      <c r="F47" s="78"/>
      <c r="G47" s="79"/>
      <c r="H47" s="89" t="str">
        <f t="shared" si="1"/>
        <v/>
      </c>
      <c r="I47" s="79"/>
      <c r="J47" s="79"/>
      <c r="K47" s="11" t="str">
        <f t="shared" ref="K47:K76" si="2">IF(I47=0,"",(J47-I47)/I47)</f>
        <v/>
      </c>
      <c r="L47" s="21"/>
    </row>
    <row r="48" spans="1:12" ht="13" x14ac:dyDescent="0.25">
      <c r="A48" s="66">
        <v>12</v>
      </c>
      <c r="B48" s="5" t="s">
        <v>29</v>
      </c>
      <c r="C48" s="77"/>
      <c r="D48" s="78"/>
      <c r="E48" s="78"/>
      <c r="F48" s="78"/>
      <c r="G48" s="79"/>
      <c r="H48" s="89" t="str">
        <f t="shared" si="1"/>
        <v/>
      </c>
      <c r="I48" s="79"/>
      <c r="J48" s="79"/>
      <c r="K48" s="11" t="str">
        <f t="shared" si="2"/>
        <v/>
      </c>
      <c r="L48" s="21"/>
    </row>
    <row r="49" spans="1:12" ht="13" x14ac:dyDescent="0.25">
      <c r="A49" s="66">
        <v>13</v>
      </c>
      <c r="B49" s="6" t="s">
        <v>35</v>
      </c>
      <c r="C49" s="77"/>
      <c r="D49" s="78"/>
      <c r="E49" s="79">
        <v>253.76400000000001</v>
      </c>
      <c r="F49" s="79">
        <v>950</v>
      </c>
      <c r="G49" s="79">
        <v>1224.3799999999999</v>
      </c>
      <c r="H49" s="89">
        <f t="shared" si="1"/>
        <v>0.28882105263157881</v>
      </c>
      <c r="I49" s="79">
        <v>1674.4599999999998</v>
      </c>
      <c r="J49" s="79">
        <v>204.16</v>
      </c>
      <c r="K49" s="11">
        <f t="shared" si="2"/>
        <v>-0.87807412538967777</v>
      </c>
      <c r="L49" s="21"/>
    </row>
    <row r="50" spans="1:12" ht="25" x14ac:dyDescent="0.25">
      <c r="A50" s="66">
        <v>14</v>
      </c>
      <c r="B50" s="6" t="s">
        <v>36</v>
      </c>
      <c r="C50" s="77"/>
      <c r="D50" s="78"/>
      <c r="E50" s="79"/>
      <c r="F50" s="79"/>
      <c r="G50" s="79"/>
      <c r="H50" s="89" t="str">
        <f t="shared" si="1"/>
        <v/>
      </c>
      <c r="I50" s="79"/>
      <c r="J50" s="79"/>
      <c r="K50" s="11" t="str">
        <f t="shared" si="2"/>
        <v/>
      </c>
      <c r="L50" s="21"/>
    </row>
    <row r="51" spans="1:12" ht="27" x14ac:dyDescent="0.25">
      <c r="A51" s="66">
        <v>15</v>
      </c>
      <c r="B51" s="6" t="s">
        <v>37</v>
      </c>
      <c r="C51" s="77"/>
      <c r="D51" s="78"/>
      <c r="E51" s="79"/>
      <c r="F51" s="79"/>
      <c r="G51" s="79">
        <v>23.779999999999998</v>
      </c>
      <c r="H51" s="89" t="str">
        <f t="shared" si="1"/>
        <v/>
      </c>
      <c r="I51" s="79">
        <v>29</v>
      </c>
      <c r="J51" s="79">
        <v>28.999999999999996</v>
      </c>
      <c r="K51" s="11">
        <f>IF(I51=0,"",(J51-I51)/I51)</f>
        <v>-1.2250736823450003E-16</v>
      </c>
      <c r="L51" s="21"/>
    </row>
    <row r="52" spans="1:12" ht="13" x14ac:dyDescent="0.25">
      <c r="A52" s="66">
        <v>16</v>
      </c>
      <c r="B52" s="26" t="s">
        <v>27</v>
      </c>
      <c r="C52" s="77"/>
      <c r="D52" s="78"/>
      <c r="E52" s="79">
        <v>496.76900000000001</v>
      </c>
      <c r="F52" s="79">
        <v>225</v>
      </c>
      <c r="G52" s="79">
        <v>218</v>
      </c>
      <c r="H52" s="89">
        <f>IF(F52=0,"",(G52-F52)/F52)</f>
        <v>-3.111111111111111E-2</v>
      </c>
      <c r="I52" s="79">
        <v>303</v>
      </c>
      <c r="J52" s="79">
        <v>197</v>
      </c>
      <c r="K52" s="11">
        <f>IF(I52=0,"",(J52-I52)/I52)</f>
        <v>-0.34983498349834985</v>
      </c>
      <c r="L52" s="21"/>
    </row>
    <row r="53" spans="1:12" ht="13" x14ac:dyDescent="0.25">
      <c r="A53" s="66">
        <v>17</v>
      </c>
      <c r="B53" s="5" t="s">
        <v>38</v>
      </c>
      <c r="C53" s="77"/>
      <c r="D53" s="78"/>
      <c r="E53" s="79">
        <v>179.98599999999999</v>
      </c>
      <c r="F53" s="79">
        <v>95</v>
      </c>
      <c r="G53" s="79">
        <v>33.200000000000003</v>
      </c>
      <c r="H53" s="89">
        <f>IF(F53=0,"",(G53-F53)/F53)</f>
        <v>-0.65052631578947362</v>
      </c>
      <c r="I53" s="79">
        <v>46.800000000000004</v>
      </c>
      <c r="J53" s="79">
        <v>20</v>
      </c>
      <c r="K53" s="11">
        <f>IF(I53=0,"",(J53-I53)/I53)</f>
        <v>-0.57264957264957272</v>
      </c>
      <c r="L53" s="21"/>
    </row>
    <row r="54" spans="1:12" ht="13" x14ac:dyDescent="0.25">
      <c r="A54" s="66">
        <v>18</v>
      </c>
      <c r="B54" s="31" t="s">
        <v>58</v>
      </c>
      <c r="C54" s="77"/>
      <c r="D54" s="78"/>
      <c r="E54" s="78"/>
      <c r="F54" s="78">
        <v>450</v>
      </c>
      <c r="G54" s="79"/>
      <c r="H54" s="89">
        <f>IF(F54=0,"",(G54-F54)/F54)</f>
        <v>-1</v>
      </c>
      <c r="I54" s="79"/>
      <c r="J54" s="79"/>
      <c r="K54" s="11" t="str">
        <f t="shared" si="2"/>
        <v/>
      </c>
      <c r="L54" s="21"/>
    </row>
    <row r="55" spans="1:12" ht="13" hidden="1" x14ac:dyDescent="0.25">
      <c r="A55" s="66">
        <v>19</v>
      </c>
      <c r="B55" s="23"/>
      <c r="C55" s="32"/>
      <c r="D55" s="33"/>
      <c r="E55" s="33"/>
      <c r="F55" s="33"/>
      <c r="G55" s="33"/>
      <c r="H55" s="89" t="str">
        <f t="shared" ref="H55:H76" si="3">IF(F55=0,"",(G55-F55)/F55)</f>
        <v/>
      </c>
      <c r="I55" s="33"/>
      <c r="J55" s="37"/>
      <c r="K55" s="62" t="str">
        <f t="shared" si="2"/>
        <v/>
      </c>
      <c r="L55" s="21"/>
    </row>
    <row r="56" spans="1:12" ht="13" hidden="1" x14ac:dyDescent="0.25">
      <c r="A56" s="66">
        <v>20</v>
      </c>
      <c r="B56" s="23"/>
      <c r="C56" s="32"/>
      <c r="D56" s="33"/>
      <c r="E56" s="33"/>
      <c r="F56" s="33"/>
      <c r="G56" s="33"/>
      <c r="H56" s="89" t="str">
        <f t="shared" si="3"/>
        <v/>
      </c>
      <c r="I56" s="33"/>
      <c r="J56" s="37"/>
      <c r="K56" s="62" t="str">
        <f t="shared" si="2"/>
        <v/>
      </c>
      <c r="L56" s="21"/>
    </row>
    <row r="57" spans="1:12" ht="13" hidden="1" x14ac:dyDescent="0.25">
      <c r="A57" s="66">
        <v>21</v>
      </c>
      <c r="B57" s="23"/>
      <c r="C57" s="32"/>
      <c r="D57" s="33"/>
      <c r="E57" s="33"/>
      <c r="F57" s="33"/>
      <c r="G57" s="33"/>
      <c r="H57" s="89" t="str">
        <f t="shared" si="3"/>
        <v/>
      </c>
      <c r="I57" s="33"/>
      <c r="J57" s="37"/>
      <c r="K57" s="62" t="str">
        <f t="shared" si="2"/>
        <v/>
      </c>
      <c r="L57" s="21"/>
    </row>
    <row r="58" spans="1:12" ht="13" hidden="1" x14ac:dyDescent="0.25">
      <c r="A58" s="66">
        <v>22</v>
      </c>
      <c r="B58" s="23"/>
      <c r="C58" s="32"/>
      <c r="D58" s="33"/>
      <c r="E58" s="33"/>
      <c r="F58" s="33"/>
      <c r="G58" s="33"/>
      <c r="H58" s="89" t="str">
        <f t="shared" si="3"/>
        <v/>
      </c>
      <c r="I58" s="33"/>
      <c r="J58" s="37"/>
      <c r="K58" s="62" t="str">
        <f t="shared" si="2"/>
        <v/>
      </c>
      <c r="L58" s="21"/>
    </row>
    <row r="59" spans="1:12" ht="13" hidden="1" x14ac:dyDescent="0.25">
      <c r="A59" s="66">
        <v>23</v>
      </c>
      <c r="B59" s="23"/>
      <c r="C59" s="32"/>
      <c r="D59" s="33"/>
      <c r="E59" s="33"/>
      <c r="F59" s="33"/>
      <c r="G59" s="33"/>
      <c r="H59" s="89" t="str">
        <f t="shared" si="3"/>
        <v/>
      </c>
      <c r="I59" s="33"/>
      <c r="J59" s="37"/>
      <c r="K59" s="62" t="str">
        <f t="shared" si="2"/>
        <v/>
      </c>
      <c r="L59" s="21"/>
    </row>
    <row r="60" spans="1:12" ht="13" hidden="1" x14ac:dyDescent="0.25">
      <c r="A60" s="66">
        <v>24</v>
      </c>
      <c r="B60" s="23"/>
      <c r="C60" s="32"/>
      <c r="D60" s="33"/>
      <c r="E60" s="33"/>
      <c r="F60" s="33"/>
      <c r="G60" s="33"/>
      <c r="H60" s="89" t="str">
        <f t="shared" si="3"/>
        <v/>
      </c>
      <c r="I60" s="33"/>
      <c r="J60" s="37"/>
      <c r="K60" s="62" t="str">
        <f t="shared" si="2"/>
        <v/>
      </c>
      <c r="L60" s="21"/>
    </row>
    <row r="61" spans="1:12" ht="13" hidden="1" x14ac:dyDescent="0.25">
      <c r="A61" s="66">
        <v>25</v>
      </c>
      <c r="B61" s="23"/>
      <c r="C61" s="32"/>
      <c r="D61" s="33"/>
      <c r="E61" s="33"/>
      <c r="F61" s="33"/>
      <c r="G61" s="33"/>
      <c r="H61" s="89" t="str">
        <f t="shared" si="3"/>
        <v/>
      </c>
      <c r="I61" s="33"/>
      <c r="J61" s="37"/>
      <c r="K61" s="62" t="str">
        <f t="shared" si="2"/>
        <v/>
      </c>
      <c r="L61" s="21"/>
    </row>
    <row r="62" spans="1:12" ht="13" hidden="1" x14ac:dyDescent="0.25">
      <c r="A62" s="66">
        <v>26</v>
      </c>
      <c r="B62" s="23"/>
      <c r="C62" s="32"/>
      <c r="D62" s="33"/>
      <c r="E62" s="33"/>
      <c r="F62" s="33"/>
      <c r="G62" s="33"/>
      <c r="H62" s="89" t="str">
        <f t="shared" si="3"/>
        <v/>
      </c>
      <c r="I62" s="33"/>
      <c r="J62" s="37"/>
      <c r="K62" s="62" t="str">
        <f t="shared" si="2"/>
        <v/>
      </c>
      <c r="L62" s="21"/>
    </row>
    <row r="63" spans="1:12" ht="13" hidden="1" x14ac:dyDescent="0.25">
      <c r="A63" s="66">
        <v>27</v>
      </c>
      <c r="B63" s="23"/>
      <c r="C63" s="32"/>
      <c r="D63" s="33"/>
      <c r="E63" s="33"/>
      <c r="F63" s="33"/>
      <c r="G63" s="33"/>
      <c r="H63" s="89" t="str">
        <f t="shared" si="3"/>
        <v/>
      </c>
      <c r="I63" s="33"/>
      <c r="J63" s="37"/>
      <c r="K63" s="62" t="str">
        <f t="shared" si="2"/>
        <v/>
      </c>
      <c r="L63" s="21"/>
    </row>
    <row r="64" spans="1:12" ht="13" hidden="1" x14ac:dyDescent="0.25">
      <c r="A64" s="66">
        <v>28</v>
      </c>
      <c r="B64" s="23"/>
      <c r="C64" s="32"/>
      <c r="D64" s="33"/>
      <c r="E64" s="33"/>
      <c r="F64" s="33"/>
      <c r="G64" s="33"/>
      <c r="H64" s="89" t="str">
        <f t="shared" si="3"/>
        <v/>
      </c>
      <c r="I64" s="33"/>
      <c r="J64" s="37"/>
      <c r="K64" s="62" t="str">
        <f t="shared" si="2"/>
        <v/>
      </c>
      <c r="L64" s="21"/>
    </row>
    <row r="65" spans="1:12" ht="13" hidden="1" x14ac:dyDescent="0.25">
      <c r="A65" s="66">
        <v>29</v>
      </c>
      <c r="B65" s="23"/>
      <c r="C65" s="32"/>
      <c r="D65" s="33"/>
      <c r="E65" s="33"/>
      <c r="F65" s="33"/>
      <c r="G65" s="33"/>
      <c r="H65" s="89" t="str">
        <f t="shared" si="3"/>
        <v/>
      </c>
      <c r="I65" s="33"/>
      <c r="J65" s="37"/>
      <c r="K65" s="62" t="str">
        <f t="shared" si="2"/>
        <v/>
      </c>
      <c r="L65" s="21"/>
    </row>
    <row r="66" spans="1:12" ht="13" hidden="1" x14ac:dyDescent="0.25">
      <c r="A66" s="66">
        <v>30</v>
      </c>
      <c r="B66" s="23"/>
      <c r="C66" s="32"/>
      <c r="D66" s="33"/>
      <c r="E66" s="33"/>
      <c r="F66" s="33"/>
      <c r="G66" s="33"/>
      <c r="H66" s="89" t="str">
        <f t="shared" si="3"/>
        <v/>
      </c>
      <c r="I66" s="33"/>
      <c r="J66" s="37"/>
      <c r="K66" s="62" t="str">
        <f t="shared" si="2"/>
        <v/>
      </c>
      <c r="L66" s="21"/>
    </row>
    <row r="67" spans="1:12" ht="13" hidden="1" x14ac:dyDescent="0.25">
      <c r="A67" s="66">
        <v>31</v>
      </c>
      <c r="B67" s="23"/>
      <c r="C67" s="32"/>
      <c r="D67" s="33"/>
      <c r="E67" s="33"/>
      <c r="F67" s="33"/>
      <c r="G67" s="33"/>
      <c r="H67" s="89" t="str">
        <f t="shared" si="3"/>
        <v/>
      </c>
      <c r="I67" s="33"/>
      <c r="J67" s="37"/>
      <c r="K67" s="62" t="str">
        <f t="shared" si="2"/>
        <v/>
      </c>
      <c r="L67" s="21"/>
    </row>
    <row r="68" spans="1:12" ht="13" hidden="1" x14ac:dyDescent="0.25">
      <c r="A68" s="66">
        <v>32</v>
      </c>
      <c r="B68" s="23"/>
      <c r="C68" s="32"/>
      <c r="D68" s="33"/>
      <c r="E68" s="33"/>
      <c r="F68" s="33"/>
      <c r="G68" s="33"/>
      <c r="H68" s="89" t="str">
        <f t="shared" si="3"/>
        <v/>
      </c>
      <c r="I68" s="33"/>
      <c r="J68" s="37"/>
      <c r="K68" s="62" t="str">
        <f t="shared" si="2"/>
        <v/>
      </c>
      <c r="L68" s="21"/>
    </row>
    <row r="69" spans="1:12" ht="13" hidden="1" x14ac:dyDescent="0.25">
      <c r="A69" s="66">
        <v>33</v>
      </c>
      <c r="B69" s="23"/>
      <c r="C69" s="32"/>
      <c r="D69" s="33"/>
      <c r="E69" s="33"/>
      <c r="F69" s="33"/>
      <c r="G69" s="33"/>
      <c r="H69" s="89" t="str">
        <f t="shared" si="3"/>
        <v/>
      </c>
      <c r="I69" s="33"/>
      <c r="J69" s="37"/>
      <c r="K69" s="62" t="str">
        <f t="shared" si="2"/>
        <v/>
      </c>
      <c r="L69" s="21"/>
    </row>
    <row r="70" spans="1:12" ht="13" hidden="1" x14ac:dyDescent="0.25">
      <c r="A70" s="66">
        <v>34</v>
      </c>
      <c r="B70" s="23"/>
      <c r="C70" s="32"/>
      <c r="D70" s="33"/>
      <c r="E70" s="33"/>
      <c r="F70" s="33"/>
      <c r="G70" s="33"/>
      <c r="H70" s="89" t="str">
        <f t="shared" si="3"/>
        <v/>
      </c>
      <c r="I70" s="33"/>
      <c r="J70" s="37"/>
      <c r="K70" s="62" t="str">
        <f t="shared" si="2"/>
        <v/>
      </c>
      <c r="L70" s="21"/>
    </row>
    <row r="71" spans="1:12" ht="13" hidden="1" x14ac:dyDescent="0.25">
      <c r="A71" s="66">
        <v>35</v>
      </c>
      <c r="B71" s="23"/>
      <c r="C71" s="32"/>
      <c r="D71" s="33"/>
      <c r="E71" s="33"/>
      <c r="F71" s="33"/>
      <c r="G71" s="33"/>
      <c r="H71" s="89" t="str">
        <f t="shared" si="3"/>
        <v/>
      </c>
      <c r="I71" s="33"/>
      <c r="J71" s="37"/>
      <c r="K71" s="62" t="str">
        <f t="shared" si="2"/>
        <v/>
      </c>
      <c r="L71" s="21"/>
    </row>
    <row r="72" spans="1:12" ht="13" hidden="1" x14ac:dyDescent="0.25">
      <c r="A72" s="66">
        <v>36</v>
      </c>
      <c r="B72" s="23"/>
      <c r="C72" s="32"/>
      <c r="D72" s="33"/>
      <c r="E72" s="33"/>
      <c r="F72" s="33"/>
      <c r="G72" s="33"/>
      <c r="H72" s="89" t="str">
        <f t="shared" si="3"/>
        <v/>
      </c>
      <c r="I72" s="33"/>
      <c r="J72" s="37"/>
      <c r="K72" s="62" t="str">
        <f t="shared" si="2"/>
        <v/>
      </c>
      <c r="L72" s="21"/>
    </row>
    <row r="73" spans="1:12" ht="13" hidden="1" x14ac:dyDescent="0.25">
      <c r="A73" s="66">
        <v>37</v>
      </c>
      <c r="B73" s="23"/>
      <c r="C73" s="32"/>
      <c r="D73" s="33"/>
      <c r="E73" s="33"/>
      <c r="F73" s="33"/>
      <c r="G73" s="33"/>
      <c r="H73" s="89" t="str">
        <f t="shared" si="3"/>
        <v/>
      </c>
      <c r="I73" s="33"/>
      <c r="J73" s="37"/>
      <c r="K73" s="62" t="str">
        <f t="shared" si="2"/>
        <v/>
      </c>
      <c r="L73" s="21"/>
    </row>
    <row r="74" spans="1:12" ht="13" hidden="1" x14ac:dyDescent="0.25">
      <c r="A74" s="66">
        <v>38</v>
      </c>
      <c r="B74" s="23"/>
      <c r="C74" s="32"/>
      <c r="D74" s="33"/>
      <c r="E74" s="33"/>
      <c r="F74" s="33"/>
      <c r="G74" s="33"/>
      <c r="H74" s="89" t="str">
        <f t="shared" si="3"/>
        <v/>
      </c>
      <c r="I74" s="33"/>
      <c r="J74" s="36"/>
      <c r="K74" s="62" t="str">
        <f t="shared" si="2"/>
        <v/>
      </c>
      <c r="L74" s="21"/>
    </row>
    <row r="75" spans="1:12" ht="13" hidden="1" x14ac:dyDescent="0.25">
      <c r="A75" s="66">
        <v>39</v>
      </c>
      <c r="B75" s="23"/>
      <c r="C75" s="32"/>
      <c r="D75" s="33"/>
      <c r="E75" s="33"/>
      <c r="F75" s="33"/>
      <c r="G75" s="33"/>
      <c r="H75" s="89" t="str">
        <f t="shared" si="3"/>
        <v/>
      </c>
      <c r="I75" s="33"/>
      <c r="J75" s="36"/>
      <c r="K75" s="62" t="str">
        <f t="shared" si="2"/>
        <v/>
      </c>
      <c r="L75" s="21"/>
    </row>
    <row r="76" spans="1:12" ht="13.5" hidden="1" thickBot="1" x14ac:dyDescent="0.3">
      <c r="A76" s="66">
        <v>40</v>
      </c>
      <c r="B76" s="27"/>
      <c r="C76" s="38"/>
      <c r="D76" s="39"/>
      <c r="E76" s="40"/>
      <c r="F76" s="39"/>
      <c r="G76" s="40"/>
      <c r="H76" s="89" t="str">
        <f t="shared" si="3"/>
        <v/>
      </c>
      <c r="I76" s="39"/>
      <c r="J76" s="39"/>
      <c r="K76" s="67" t="str">
        <f t="shared" si="2"/>
        <v/>
      </c>
      <c r="L76" s="21"/>
    </row>
    <row r="77" spans="1:12" ht="15" thickBot="1" x14ac:dyDescent="0.3">
      <c r="A77" s="66">
        <v>19</v>
      </c>
      <c r="B77" s="7" t="s">
        <v>39</v>
      </c>
      <c r="C77" s="10"/>
      <c r="D77" s="42">
        <f t="shared" ref="D77:J77" si="4">SUM(D16:D45)</f>
        <v>0</v>
      </c>
      <c r="E77" s="42">
        <f t="shared" si="4"/>
        <v>8033.84</v>
      </c>
      <c r="F77" s="42">
        <f t="shared" si="4"/>
        <v>7892.4097999999994</v>
      </c>
      <c r="G77" s="42">
        <f t="shared" si="4"/>
        <v>9180.75288</v>
      </c>
      <c r="H77" s="68">
        <f>IF(F77=0,"",(G77-F77)/F77)</f>
        <v>0.1632382393524473</v>
      </c>
      <c r="I77" s="42">
        <f t="shared" si="4"/>
        <v>9573.4581799999996</v>
      </c>
      <c r="J77" s="42">
        <f t="shared" si="4"/>
        <v>10151.89156</v>
      </c>
      <c r="K77" s="68">
        <f>IF(I77=0,"",(J77-I77)/I77)</f>
        <v>6.0420526117553941E-2</v>
      </c>
      <c r="L77" s="21"/>
    </row>
    <row r="78" spans="1:12" ht="15.5" thickTop="1" thickBot="1" x14ac:dyDescent="0.3">
      <c r="A78" s="66">
        <v>20</v>
      </c>
      <c r="B78" s="8" t="s">
        <v>40</v>
      </c>
      <c r="C78" s="10"/>
      <c r="D78" s="9">
        <f t="shared" ref="D78:J78" si="5">SUM(D47:D76)</f>
        <v>0</v>
      </c>
      <c r="E78" s="9">
        <f t="shared" si="5"/>
        <v>930.51900000000001</v>
      </c>
      <c r="F78" s="9">
        <f t="shared" si="5"/>
        <v>1720</v>
      </c>
      <c r="G78" s="9">
        <f t="shared" si="5"/>
        <v>1499.36</v>
      </c>
      <c r="H78" s="69">
        <f>IF(F78=0,"",(G78-F78)/F78)</f>
        <v>-0.12827906976744191</v>
      </c>
      <c r="I78" s="9">
        <f t="shared" si="5"/>
        <v>2053.2599999999998</v>
      </c>
      <c r="J78" s="9">
        <f t="shared" si="5"/>
        <v>450.15999999999997</v>
      </c>
      <c r="K78" s="69">
        <f>IF(I78=0,"",(J78-I78)/I78)</f>
        <v>-0.78075840370922345</v>
      </c>
      <c r="L78" s="21"/>
    </row>
    <row r="79" spans="1:12" ht="13.5" thickTop="1" x14ac:dyDescent="0.25">
      <c r="A79" s="61">
        <v>21</v>
      </c>
      <c r="B79" s="70" t="s">
        <v>28</v>
      </c>
      <c r="C79" s="71"/>
      <c r="D79" s="72">
        <f>D77+D78</f>
        <v>0</v>
      </c>
      <c r="E79" s="72">
        <f t="shared" ref="E79:I79" si="6">E77+E78</f>
        <v>8964.3590000000004</v>
      </c>
      <c r="F79" s="72">
        <f>F77+F78</f>
        <v>9612.4097999999994</v>
      </c>
      <c r="G79" s="72">
        <f t="shared" si="6"/>
        <v>10680.112880000001</v>
      </c>
      <c r="H79" s="68">
        <f>IF(F79=0,"",(G79-F79)/F79)</f>
        <v>0.11107548494239199</v>
      </c>
      <c r="I79" s="72">
        <f t="shared" si="6"/>
        <v>11626.71818</v>
      </c>
      <c r="J79" s="72">
        <f>J77+J78</f>
        <v>10602.05156</v>
      </c>
      <c r="K79" s="68">
        <f>IF(I79=0,"",(J79-I79)/I79)</f>
        <v>-8.8130339459212725E-2</v>
      </c>
      <c r="L79" s="21"/>
    </row>
    <row r="80" spans="1:12" ht="13" thickBot="1" x14ac:dyDescent="0.3"/>
    <row r="81" spans="1:3" ht="13.5" thickBot="1" x14ac:dyDescent="0.35">
      <c r="B81" s="81" t="s">
        <v>59</v>
      </c>
      <c r="C81" s="82" t="s">
        <v>28</v>
      </c>
    </row>
    <row r="82" spans="1:3" ht="25" x14ac:dyDescent="0.25">
      <c r="B82" s="83" t="s">
        <v>60</v>
      </c>
      <c r="C82" s="72" t="s">
        <v>61</v>
      </c>
    </row>
    <row r="83" spans="1:3" ht="13" thickBot="1" x14ac:dyDescent="0.3">
      <c r="B83" s="84" t="s">
        <v>62</v>
      </c>
      <c r="C83" s="72" t="s">
        <v>61</v>
      </c>
    </row>
    <row r="89" spans="1:3" ht="13" x14ac:dyDescent="0.3">
      <c r="A89" s="85" t="s">
        <v>63</v>
      </c>
    </row>
    <row r="91" spans="1:3" ht="15" x14ac:dyDescent="0.3">
      <c r="A91" s="86" t="s">
        <v>64</v>
      </c>
      <c r="B91" s="12" t="s">
        <v>65</v>
      </c>
    </row>
    <row r="92" spans="1:3" ht="15" x14ac:dyDescent="0.3">
      <c r="A92" s="86" t="s">
        <v>66</v>
      </c>
      <c r="B92" s="87" t="s">
        <v>67</v>
      </c>
    </row>
    <row r="93" spans="1:3" ht="15" x14ac:dyDescent="0.3">
      <c r="A93" s="86" t="s">
        <v>68</v>
      </c>
      <c r="B93" s="87" t="s">
        <v>69</v>
      </c>
    </row>
  </sheetData>
  <customSheetViews>
    <customSheetView guid="{5B7079FA-A622-4138-9D2D-6A240F78A042}" scale="115">
      <selection activeCell="C87" sqref="C87"/>
      <pageMargins left="0.7" right="0.7" top="0.75" bottom="0.75" header="0.3" footer="0.3"/>
    </customSheetView>
  </customSheetViews>
  <mergeCells count="5">
    <mergeCell ref="A13:B13"/>
    <mergeCell ref="A14:B14"/>
    <mergeCell ref="A9:K9"/>
    <mergeCell ref="A10:K10"/>
    <mergeCell ref="A11:K11"/>
  </mergeCells>
  <printOptions horizontalCentered="1"/>
  <pageMargins left="0.2" right="0.2" top="0.75" bottom="0.75" header="0.3" footer="0.3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"/>
  <sheetViews>
    <sheetView zoomScale="80" zoomScaleNormal="80" zoomScaleSheetLayoutView="85" workbookViewId="0">
      <selection activeCell="D13" sqref="D13"/>
    </sheetView>
  </sheetViews>
  <sheetFormatPr defaultColWidth="9.453125" defaultRowHeight="14.5" x14ac:dyDescent="0.35"/>
  <cols>
    <col min="1" max="1" width="9.1796875" style="12" customWidth="1"/>
    <col min="2" max="2" width="42.81640625" style="12" customWidth="1"/>
    <col min="3" max="3" width="17.54296875" style="13" customWidth="1"/>
    <col min="4" max="4" width="15.54296875" style="12" customWidth="1"/>
    <col min="5" max="8" width="13.54296875" style="12" customWidth="1"/>
    <col min="9" max="9" width="14.81640625" style="12" customWidth="1"/>
    <col min="10" max="10" width="13.54296875" style="12" customWidth="1"/>
    <col min="11" max="11" width="12.54296875" style="12" customWidth="1"/>
    <col min="12" max="12" width="15.54296875" style="12" bestFit="1" customWidth="1"/>
    <col min="13" max="13" width="10.54296875" style="12" customWidth="1"/>
    <col min="14" max="16384" width="9.453125" style="1"/>
  </cols>
  <sheetData>
    <row r="1" spans="1:13" x14ac:dyDescent="0.35">
      <c r="K1" s="2" t="s">
        <v>0</v>
      </c>
      <c r="L1" s="14" t="s">
        <v>54</v>
      </c>
    </row>
    <row r="2" spans="1:13" x14ac:dyDescent="0.35">
      <c r="K2" s="2" t="s">
        <v>1</v>
      </c>
      <c r="L2" s="15" t="s">
        <v>55</v>
      </c>
    </row>
    <row r="3" spans="1:13" x14ac:dyDescent="0.35">
      <c r="A3" s="16"/>
      <c r="K3" s="2" t="s">
        <v>2</v>
      </c>
      <c r="L3" s="15">
        <v>10</v>
      </c>
    </row>
    <row r="4" spans="1:13" x14ac:dyDescent="0.35">
      <c r="A4" s="16"/>
      <c r="K4" s="2" t="s">
        <v>3</v>
      </c>
      <c r="L4" s="15">
        <v>1</v>
      </c>
    </row>
    <row r="5" spans="1:13" x14ac:dyDescent="0.35">
      <c r="K5" s="2" t="s">
        <v>4</v>
      </c>
      <c r="L5" s="17"/>
    </row>
    <row r="6" spans="1:13" x14ac:dyDescent="0.35">
      <c r="K6" s="2"/>
      <c r="L6" s="14"/>
    </row>
    <row r="7" spans="1:13" x14ac:dyDescent="0.35">
      <c r="K7" s="2" t="s">
        <v>5</v>
      </c>
      <c r="L7" s="17"/>
    </row>
    <row r="9" spans="1:13" ht="15.5" x14ac:dyDescent="0.35">
      <c r="A9" s="94" t="s">
        <v>57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</row>
    <row r="10" spans="1:13" ht="15.5" x14ac:dyDescent="0.35">
      <c r="A10" s="95" t="s">
        <v>6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</row>
    <row r="11" spans="1:13" ht="15.5" x14ac:dyDescent="0.35">
      <c r="A11" s="99" t="s">
        <v>53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</row>
    <row r="13" spans="1:13" ht="52" x14ac:dyDescent="0.35">
      <c r="A13" s="90" t="s">
        <v>7</v>
      </c>
      <c r="B13" s="91"/>
      <c r="C13" s="56" t="s">
        <v>8</v>
      </c>
      <c r="D13" s="57" t="s">
        <v>9</v>
      </c>
      <c r="E13" s="58" t="s">
        <v>41</v>
      </c>
      <c r="F13" s="58" t="s">
        <v>42</v>
      </c>
      <c r="G13" s="58" t="s">
        <v>48</v>
      </c>
      <c r="H13" s="58" t="s">
        <v>47</v>
      </c>
      <c r="I13" s="57" t="s">
        <v>10</v>
      </c>
      <c r="J13" s="58" t="s">
        <v>43</v>
      </c>
      <c r="K13" s="58" t="s">
        <v>44</v>
      </c>
      <c r="L13" s="57" t="s">
        <v>10</v>
      </c>
    </row>
    <row r="14" spans="1:13" x14ac:dyDescent="0.35">
      <c r="A14" s="97" t="s">
        <v>11</v>
      </c>
      <c r="B14" s="98"/>
      <c r="C14" s="18" t="s">
        <v>12</v>
      </c>
      <c r="D14" s="19" t="s">
        <v>13</v>
      </c>
      <c r="E14" s="4" t="s">
        <v>14</v>
      </c>
      <c r="F14" s="4" t="s">
        <v>15</v>
      </c>
      <c r="G14" s="4" t="s">
        <v>16</v>
      </c>
      <c r="H14" s="4" t="s">
        <v>17</v>
      </c>
      <c r="I14" s="4" t="s">
        <v>50</v>
      </c>
      <c r="J14" s="4" t="s">
        <v>49</v>
      </c>
      <c r="K14" s="4" t="s">
        <v>18</v>
      </c>
      <c r="L14" s="4" t="s">
        <v>52</v>
      </c>
    </row>
    <row r="15" spans="1:13" x14ac:dyDescent="0.35">
      <c r="A15" s="73" t="s">
        <v>31</v>
      </c>
      <c r="B15" s="28"/>
      <c r="C15" s="18"/>
      <c r="D15" s="19"/>
      <c r="E15" s="19"/>
      <c r="F15" s="19"/>
      <c r="G15" s="19"/>
      <c r="H15" s="19"/>
      <c r="I15" s="19"/>
      <c r="J15" s="19"/>
      <c r="K15" s="19"/>
      <c r="L15" s="19"/>
    </row>
    <row r="16" spans="1:13" x14ac:dyDescent="0.35">
      <c r="A16" s="61">
        <v>1</v>
      </c>
      <c r="B16" s="43" t="s">
        <v>19</v>
      </c>
      <c r="C16" s="77"/>
      <c r="D16" s="78"/>
      <c r="E16" s="79">
        <v>5899</v>
      </c>
      <c r="F16" s="79">
        <v>5489</v>
      </c>
      <c r="G16" s="79">
        <v>5588</v>
      </c>
      <c r="H16" s="79">
        <v>5605</v>
      </c>
      <c r="I16" s="88">
        <f>IF(G16=0,"",(H16-G16)/G16)</f>
        <v>3.0422333571939872E-3</v>
      </c>
      <c r="J16" s="79">
        <v>5717</v>
      </c>
      <c r="K16" s="79">
        <v>5831</v>
      </c>
      <c r="L16" s="11">
        <f>IF(J16=0,"",(K16-J16)/J16)</f>
        <v>1.9940528249081685E-2</v>
      </c>
      <c r="M16" s="21"/>
    </row>
    <row r="17" spans="1:17" x14ac:dyDescent="0.35">
      <c r="A17" s="61">
        <v>2</v>
      </c>
      <c r="B17" s="43" t="s">
        <v>20</v>
      </c>
      <c r="C17" s="77"/>
      <c r="D17" s="78"/>
      <c r="E17" s="79">
        <v>33.645000000000039</v>
      </c>
      <c r="F17" s="79">
        <v>34.599999999999994</v>
      </c>
      <c r="G17" s="79">
        <v>40</v>
      </c>
      <c r="H17" s="79">
        <v>36</v>
      </c>
      <c r="I17" s="88">
        <f>IF(G17=0,"",(H17-G17)/G17)</f>
        <v>-0.1</v>
      </c>
      <c r="J17" s="79">
        <v>48</v>
      </c>
      <c r="K17" s="79">
        <v>129</v>
      </c>
      <c r="L17" s="11">
        <f>IF(J17=0,"",(K17-J17)/J17)</f>
        <v>1.6875</v>
      </c>
      <c r="M17" s="21"/>
    </row>
    <row r="18" spans="1:17" x14ac:dyDescent="0.35">
      <c r="A18" s="61">
        <v>3</v>
      </c>
      <c r="B18" s="43" t="s">
        <v>21</v>
      </c>
      <c r="C18" s="77"/>
      <c r="D18" s="78"/>
      <c r="E18" s="79">
        <v>0</v>
      </c>
      <c r="F18" s="79">
        <v>0</v>
      </c>
      <c r="G18" s="79">
        <v>0</v>
      </c>
      <c r="H18" s="79">
        <v>0</v>
      </c>
      <c r="I18" s="88" t="str">
        <f>IF(G18=0,"",(H18-G18)/G18)</f>
        <v/>
      </c>
      <c r="J18" s="79">
        <v>0</v>
      </c>
      <c r="K18" s="79">
        <v>0</v>
      </c>
      <c r="L18" s="11" t="str">
        <f t="shared" ref="L18:L45" si="0">IF(J18=0,"",(K18-J18)/J18)</f>
        <v/>
      </c>
      <c r="M18" s="21"/>
    </row>
    <row r="19" spans="1:17" x14ac:dyDescent="0.35">
      <c r="A19" s="61">
        <v>4</v>
      </c>
      <c r="B19" s="43" t="s">
        <v>22</v>
      </c>
      <c r="C19" s="77"/>
      <c r="D19" s="78"/>
      <c r="E19" s="79">
        <v>0</v>
      </c>
      <c r="F19" s="79">
        <v>0</v>
      </c>
      <c r="G19" s="79">
        <v>0</v>
      </c>
      <c r="H19" s="79">
        <v>0</v>
      </c>
      <c r="I19" s="88" t="str">
        <f t="shared" ref="I19:I50" si="1">IF(G19=0,"",(H19-G19)/G19)</f>
        <v/>
      </c>
      <c r="J19" s="79">
        <v>0</v>
      </c>
      <c r="K19" s="79">
        <v>0</v>
      </c>
      <c r="L19" s="11" t="str">
        <f t="shared" si="0"/>
        <v/>
      </c>
      <c r="M19" s="21"/>
    </row>
    <row r="20" spans="1:17" x14ac:dyDescent="0.35">
      <c r="A20" s="61">
        <v>5</v>
      </c>
      <c r="B20" s="43" t="s">
        <v>23</v>
      </c>
      <c r="C20" s="77"/>
      <c r="D20" s="78"/>
      <c r="E20" s="79">
        <v>51.899999999999977</v>
      </c>
      <c r="F20" s="79">
        <v>56.724000000000046</v>
      </c>
      <c r="G20" s="79">
        <v>11</v>
      </c>
      <c r="H20" s="79">
        <v>59.76</v>
      </c>
      <c r="I20" s="88">
        <f t="shared" si="1"/>
        <v>4.4327272727272726</v>
      </c>
      <c r="J20" s="79">
        <v>68.039999999999992</v>
      </c>
      <c r="K20" s="79">
        <v>131.76</v>
      </c>
      <c r="L20" s="11">
        <f>IF(J20=0,"",(K20-J20)/J20)</f>
        <v>0.93650793650793662</v>
      </c>
      <c r="M20" s="21"/>
    </row>
    <row r="21" spans="1:17" ht="25" x14ac:dyDescent="0.35">
      <c r="A21" s="61">
        <v>6</v>
      </c>
      <c r="B21" s="43" t="s">
        <v>24</v>
      </c>
      <c r="C21" s="77"/>
      <c r="D21" s="78"/>
      <c r="E21" s="79">
        <v>4185.0569999999998</v>
      </c>
      <c r="F21" s="79">
        <v>4085.049</v>
      </c>
      <c r="G21" s="79">
        <v>4174.5386000000008</v>
      </c>
      <c r="H21" s="79">
        <v>3133.2369599999997</v>
      </c>
      <c r="I21" s="88">
        <f>IF(G21=0,"",(H21-G21)/G21)</f>
        <v>-0.2494411334464606</v>
      </c>
      <c r="J21" s="79">
        <v>3312.2595599999995</v>
      </c>
      <c r="K21" s="79">
        <v>3505.7455199999999</v>
      </c>
      <c r="L21" s="11">
        <f>IF(J21=0,"",(K21-J21)/J21)</f>
        <v>5.8415095947372091E-2</v>
      </c>
      <c r="M21" s="21"/>
      <c r="N21" s="30"/>
      <c r="O21" s="30"/>
      <c r="P21" s="30"/>
      <c r="Q21" s="30"/>
    </row>
    <row r="22" spans="1:17" ht="27" x14ac:dyDescent="0.35">
      <c r="A22" s="61">
        <v>7</v>
      </c>
      <c r="B22" s="43" t="s">
        <v>30</v>
      </c>
      <c r="C22" s="77"/>
      <c r="D22" s="78"/>
      <c r="E22" s="79">
        <v>268.16500000000002</v>
      </c>
      <c r="F22" s="79">
        <v>350</v>
      </c>
      <c r="G22" s="79">
        <v>5</v>
      </c>
      <c r="H22" s="79">
        <v>156.48000000000002</v>
      </c>
      <c r="I22" s="88">
        <f>IF(G22=0,"",(H22-G22)/G22)</f>
        <v>30.296000000000003</v>
      </c>
      <c r="J22" s="79">
        <v>161.46</v>
      </c>
      <c r="K22" s="79">
        <v>182.32199999999997</v>
      </c>
      <c r="L22" s="11">
        <f>IF(J22=0,"",(K22-J22)/J22)</f>
        <v>0.12920847268673333</v>
      </c>
      <c r="M22" s="21"/>
      <c r="N22" s="30"/>
      <c r="O22" s="30"/>
      <c r="P22" s="30"/>
      <c r="Q22" s="30"/>
    </row>
    <row r="23" spans="1:17" x14ac:dyDescent="0.35">
      <c r="A23" s="61">
        <v>8</v>
      </c>
      <c r="B23" s="43" t="s">
        <v>25</v>
      </c>
      <c r="C23" s="77"/>
      <c r="D23" s="78"/>
      <c r="E23" s="79">
        <v>0</v>
      </c>
      <c r="F23" s="79">
        <v>0</v>
      </c>
      <c r="G23" s="79">
        <v>0</v>
      </c>
      <c r="H23" s="79">
        <v>0</v>
      </c>
      <c r="I23" s="88" t="str">
        <f t="shared" si="1"/>
        <v/>
      </c>
      <c r="J23" s="79">
        <v>0</v>
      </c>
      <c r="K23" s="79">
        <v>0</v>
      </c>
      <c r="L23" s="11" t="str">
        <f>IF(J23=0,"",(K23-J23)/J23)</f>
        <v/>
      </c>
      <c r="M23" s="21"/>
    </row>
    <row r="24" spans="1:17" ht="25" x14ac:dyDescent="0.35">
      <c r="A24" s="61">
        <v>9</v>
      </c>
      <c r="B24" s="43" t="s">
        <v>26</v>
      </c>
      <c r="C24" s="77"/>
      <c r="D24" s="78"/>
      <c r="E24" s="79">
        <v>429.20100000000002</v>
      </c>
      <c r="F24" s="79">
        <v>24.076000000000001</v>
      </c>
      <c r="G24" s="79">
        <v>10.511600000000001</v>
      </c>
      <c r="H24" s="79">
        <v>22.68</v>
      </c>
      <c r="I24" s="88">
        <f t="shared" si="1"/>
        <v>1.15761634765402</v>
      </c>
      <c r="J24" s="79">
        <v>22.68</v>
      </c>
      <c r="K24" s="79">
        <v>23.04</v>
      </c>
      <c r="L24" s="11">
        <f>IF(J24=0,"",(K24-J24)/J24)</f>
        <v>1.5873015873015848E-2</v>
      </c>
      <c r="M24" s="21"/>
    </row>
    <row r="25" spans="1:17" x14ac:dyDescent="0.35">
      <c r="A25" s="61">
        <v>10</v>
      </c>
      <c r="B25" s="44" t="s">
        <v>27</v>
      </c>
      <c r="C25" s="77"/>
      <c r="D25" s="78"/>
      <c r="E25" s="78"/>
      <c r="F25" s="78"/>
      <c r="G25" s="79"/>
      <c r="H25" s="79"/>
      <c r="I25" s="88" t="str">
        <f t="shared" si="1"/>
        <v/>
      </c>
      <c r="J25" s="79"/>
      <c r="K25" s="79"/>
      <c r="L25" s="11" t="str">
        <f t="shared" si="0"/>
        <v/>
      </c>
      <c r="M25" s="21"/>
    </row>
    <row r="26" spans="1:17" x14ac:dyDescent="0.35">
      <c r="A26" s="61"/>
      <c r="B26" s="55"/>
      <c r="C26" s="32"/>
      <c r="D26" s="33"/>
      <c r="E26" s="33"/>
      <c r="F26" s="33"/>
      <c r="G26" s="34"/>
      <c r="H26" s="34"/>
      <c r="I26" s="88" t="str">
        <f t="shared" si="1"/>
        <v/>
      </c>
      <c r="J26" s="34"/>
      <c r="K26" s="34"/>
      <c r="L26" s="11" t="str">
        <f t="shared" si="0"/>
        <v/>
      </c>
      <c r="M26" s="21"/>
    </row>
    <row r="27" spans="1:17" hidden="1" x14ac:dyDescent="0.35">
      <c r="A27" s="61">
        <v>12</v>
      </c>
      <c r="B27" s="45"/>
      <c r="C27" s="32"/>
      <c r="D27" s="33"/>
      <c r="E27" s="33"/>
      <c r="F27" s="33"/>
      <c r="G27" s="33"/>
      <c r="H27" s="33"/>
      <c r="I27" s="89" t="str">
        <f t="shared" si="1"/>
        <v/>
      </c>
      <c r="J27" s="33"/>
      <c r="K27" s="36"/>
      <c r="L27" s="62" t="str">
        <f t="shared" si="0"/>
        <v/>
      </c>
      <c r="M27" s="21"/>
    </row>
    <row r="28" spans="1:17" hidden="1" x14ac:dyDescent="0.35">
      <c r="A28" s="61">
        <v>13</v>
      </c>
      <c r="B28" s="45"/>
      <c r="C28" s="32"/>
      <c r="D28" s="33"/>
      <c r="E28" s="33"/>
      <c r="F28" s="33"/>
      <c r="G28" s="33"/>
      <c r="H28" s="33"/>
      <c r="I28" s="89" t="str">
        <f t="shared" si="1"/>
        <v/>
      </c>
      <c r="J28" s="33"/>
      <c r="K28" s="36"/>
      <c r="L28" s="63" t="str">
        <f t="shared" si="0"/>
        <v/>
      </c>
      <c r="M28" s="21"/>
    </row>
    <row r="29" spans="1:17" ht="15" hidden="1" thickBot="1" x14ac:dyDescent="0.4">
      <c r="A29" s="61">
        <v>14</v>
      </c>
      <c r="B29" s="45"/>
      <c r="C29" s="32"/>
      <c r="D29" s="33"/>
      <c r="E29" s="33"/>
      <c r="F29" s="33"/>
      <c r="G29" s="33"/>
      <c r="H29" s="33"/>
      <c r="I29" s="89" t="str">
        <f t="shared" si="1"/>
        <v/>
      </c>
      <c r="J29" s="33"/>
      <c r="K29" s="46"/>
      <c r="L29" s="64" t="str">
        <f t="shared" si="0"/>
        <v/>
      </c>
      <c r="M29" s="21"/>
    </row>
    <row r="30" spans="1:17" hidden="1" x14ac:dyDescent="0.35">
      <c r="A30" s="61">
        <v>15</v>
      </c>
      <c r="B30" s="45"/>
      <c r="C30" s="32"/>
      <c r="D30" s="33"/>
      <c r="E30" s="33"/>
      <c r="F30" s="33"/>
      <c r="G30" s="33"/>
      <c r="H30" s="33"/>
      <c r="I30" s="89" t="str">
        <f t="shared" si="1"/>
        <v/>
      </c>
      <c r="J30" s="33"/>
      <c r="K30" s="36"/>
      <c r="L30" s="74" t="str">
        <f t="shared" si="0"/>
        <v/>
      </c>
      <c r="M30" s="21"/>
    </row>
    <row r="31" spans="1:17" hidden="1" x14ac:dyDescent="0.35">
      <c r="A31" s="61">
        <v>16</v>
      </c>
      <c r="B31" s="45"/>
      <c r="C31" s="32"/>
      <c r="D31" s="33"/>
      <c r="E31" s="33"/>
      <c r="F31" s="33"/>
      <c r="G31" s="33"/>
      <c r="H31" s="33"/>
      <c r="I31" s="89" t="str">
        <f t="shared" si="1"/>
        <v/>
      </c>
      <c r="J31" s="33"/>
      <c r="K31" s="36"/>
      <c r="L31" s="62" t="str">
        <f t="shared" si="0"/>
        <v/>
      </c>
      <c r="M31" s="21"/>
    </row>
    <row r="32" spans="1:17" hidden="1" x14ac:dyDescent="0.35">
      <c r="A32" s="61">
        <v>17</v>
      </c>
      <c r="B32" s="45"/>
      <c r="C32" s="32"/>
      <c r="D32" s="33"/>
      <c r="E32" s="33"/>
      <c r="F32" s="33"/>
      <c r="G32" s="33"/>
      <c r="H32" s="33"/>
      <c r="I32" s="89" t="str">
        <f t="shared" si="1"/>
        <v/>
      </c>
      <c r="J32" s="33"/>
      <c r="K32" s="36"/>
      <c r="L32" s="62" t="str">
        <f t="shared" si="0"/>
        <v/>
      </c>
      <c r="M32" s="21"/>
    </row>
    <row r="33" spans="1:13" hidden="1" x14ac:dyDescent="0.35">
      <c r="A33" s="61">
        <v>18</v>
      </c>
      <c r="B33" s="45"/>
      <c r="C33" s="32"/>
      <c r="D33" s="33"/>
      <c r="E33" s="33"/>
      <c r="F33" s="33"/>
      <c r="G33" s="33"/>
      <c r="H33" s="33"/>
      <c r="I33" s="89" t="str">
        <f t="shared" si="1"/>
        <v/>
      </c>
      <c r="J33" s="33"/>
      <c r="K33" s="36"/>
      <c r="L33" s="62" t="str">
        <f t="shared" si="0"/>
        <v/>
      </c>
      <c r="M33" s="21"/>
    </row>
    <row r="34" spans="1:13" hidden="1" x14ac:dyDescent="0.35">
      <c r="A34" s="61">
        <v>19</v>
      </c>
      <c r="B34" s="45"/>
      <c r="C34" s="32"/>
      <c r="D34" s="33"/>
      <c r="E34" s="33"/>
      <c r="F34" s="33"/>
      <c r="G34" s="33"/>
      <c r="H34" s="33"/>
      <c r="I34" s="89" t="str">
        <f t="shared" si="1"/>
        <v/>
      </c>
      <c r="J34" s="33"/>
      <c r="K34" s="36"/>
      <c r="L34" s="62" t="str">
        <f t="shared" si="0"/>
        <v/>
      </c>
      <c r="M34" s="21"/>
    </row>
    <row r="35" spans="1:13" hidden="1" x14ac:dyDescent="0.35">
      <c r="A35" s="61">
        <v>20</v>
      </c>
      <c r="B35" s="45"/>
      <c r="C35" s="32"/>
      <c r="D35" s="33"/>
      <c r="E35" s="33"/>
      <c r="F35" s="33"/>
      <c r="G35" s="33"/>
      <c r="H35" s="33"/>
      <c r="I35" s="89" t="str">
        <f t="shared" si="1"/>
        <v/>
      </c>
      <c r="J35" s="33"/>
      <c r="K35" s="36"/>
      <c r="L35" s="62" t="str">
        <f t="shared" si="0"/>
        <v/>
      </c>
      <c r="M35" s="21"/>
    </row>
    <row r="36" spans="1:13" hidden="1" x14ac:dyDescent="0.35">
      <c r="A36" s="61">
        <v>21</v>
      </c>
      <c r="B36" s="45"/>
      <c r="C36" s="32"/>
      <c r="D36" s="33"/>
      <c r="E36" s="33"/>
      <c r="F36" s="33"/>
      <c r="G36" s="33"/>
      <c r="H36" s="33"/>
      <c r="I36" s="89" t="str">
        <f t="shared" si="1"/>
        <v/>
      </c>
      <c r="J36" s="33"/>
      <c r="K36" s="36"/>
      <c r="L36" s="62" t="str">
        <f t="shared" si="0"/>
        <v/>
      </c>
      <c r="M36" s="21"/>
    </row>
    <row r="37" spans="1:13" hidden="1" x14ac:dyDescent="0.35">
      <c r="A37" s="61">
        <v>22</v>
      </c>
      <c r="B37" s="45"/>
      <c r="C37" s="32"/>
      <c r="D37" s="33"/>
      <c r="E37" s="33"/>
      <c r="F37" s="33"/>
      <c r="G37" s="33"/>
      <c r="H37" s="33"/>
      <c r="I37" s="89" t="str">
        <f t="shared" si="1"/>
        <v/>
      </c>
      <c r="J37" s="33"/>
      <c r="K37" s="36"/>
      <c r="L37" s="62" t="str">
        <f t="shared" si="0"/>
        <v/>
      </c>
      <c r="M37" s="21"/>
    </row>
    <row r="38" spans="1:13" hidden="1" x14ac:dyDescent="0.35">
      <c r="A38" s="61">
        <v>23</v>
      </c>
      <c r="B38" s="45"/>
      <c r="C38" s="32"/>
      <c r="D38" s="33"/>
      <c r="E38" s="33"/>
      <c r="F38" s="33"/>
      <c r="G38" s="33"/>
      <c r="H38" s="33"/>
      <c r="I38" s="89" t="str">
        <f t="shared" si="1"/>
        <v/>
      </c>
      <c r="J38" s="33"/>
      <c r="K38" s="36"/>
      <c r="L38" s="62" t="str">
        <f t="shared" si="0"/>
        <v/>
      </c>
      <c r="M38" s="21"/>
    </row>
    <row r="39" spans="1:13" hidden="1" x14ac:dyDescent="0.35">
      <c r="A39" s="61">
        <v>24</v>
      </c>
      <c r="B39" s="45"/>
      <c r="C39" s="32"/>
      <c r="D39" s="33"/>
      <c r="E39" s="33"/>
      <c r="F39" s="33"/>
      <c r="G39" s="33"/>
      <c r="H39" s="33"/>
      <c r="I39" s="89" t="str">
        <f t="shared" si="1"/>
        <v/>
      </c>
      <c r="J39" s="33"/>
      <c r="K39" s="36"/>
      <c r="L39" s="62" t="str">
        <f t="shared" si="0"/>
        <v/>
      </c>
      <c r="M39" s="21"/>
    </row>
    <row r="40" spans="1:13" hidden="1" x14ac:dyDescent="0.35">
      <c r="A40" s="61">
        <v>25</v>
      </c>
      <c r="B40" s="45"/>
      <c r="C40" s="32"/>
      <c r="D40" s="33"/>
      <c r="E40" s="33"/>
      <c r="F40" s="33"/>
      <c r="G40" s="33"/>
      <c r="H40" s="33"/>
      <c r="I40" s="89" t="str">
        <f t="shared" si="1"/>
        <v/>
      </c>
      <c r="J40" s="33"/>
      <c r="K40" s="36"/>
      <c r="L40" s="62" t="str">
        <f t="shared" si="0"/>
        <v/>
      </c>
      <c r="M40" s="21"/>
    </row>
    <row r="41" spans="1:13" hidden="1" x14ac:dyDescent="0.35">
      <c r="A41" s="61">
        <v>26</v>
      </c>
      <c r="B41" s="45"/>
      <c r="C41" s="32"/>
      <c r="D41" s="33"/>
      <c r="E41" s="33"/>
      <c r="F41" s="33"/>
      <c r="G41" s="33"/>
      <c r="H41" s="33"/>
      <c r="I41" s="89" t="str">
        <f t="shared" si="1"/>
        <v/>
      </c>
      <c r="J41" s="33"/>
      <c r="K41" s="36"/>
      <c r="L41" s="62" t="str">
        <f t="shared" si="0"/>
        <v/>
      </c>
      <c r="M41" s="21"/>
    </row>
    <row r="42" spans="1:13" hidden="1" x14ac:dyDescent="0.35">
      <c r="A42" s="61">
        <v>27</v>
      </c>
      <c r="B42" s="45"/>
      <c r="C42" s="32"/>
      <c r="D42" s="33"/>
      <c r="E42" s="33"/>
      <c r="F42" s="33"/>
      <c r="G42" s="33"/>
      <c r="H42" s="33"/>
      <c r="I42" s="89" t="str">
        <f t="shared" si="1"/>
        <v/>
      </c>
      <c r="J42" s="33"/>
      <c r="K42" s="36"/>
      <c r="L42" s="62" t="str">
        <f t="shared" si="0"/>
        <v/>
      </c>
      <c r="M42" s="21"/>
    </row>
    <row r="43" spans="1:13" hidden="1" x14ac:dyDescent="0.35">
      <c r="A43" s="61">
        <v>28</v>
      </c>
      <c r="B43" s="45"/>
      <c r="C43" s="32"/>
      <c r="D43" s="33"/>
      <c r="E43" s="33"/>
      <c r="F43" s="33"/>
      <c r="G43" s="33"/>
      <c r="H43" s="33"/>
      <c r="I43" s="89" t="str">
        <f t="shared" si="1"/>
        <v/>
      </c>
      <c r="J43" s="33"/>
      <c r="K43" s="36"/>
      <c r="L43" s="62" t="str">
        <f t="shared" si="0"/>
        <v/>
      </c>
      <c r="M43" s="21"/>
    </row>
    <row r="44" spans="1:13" hidden="1" x14ac:dyDescent="0.35">
      <c r="A44" s="61">
        <v>29</v>
      </c>
      <c r="B44" s="45"/>
      <c r="C44" s="32"/>
      <c r="D44" s="33"/>
      <c r="E44" s="33"/>
      <c r="F44" s="33"/>
      <c r="G44" s="33"/>
      <c r="H44" s="33"/>
      <c r="I44" s="89" t="str">
        <f t="shared" si="1"/>
        <v/>
      </c>
      <c r="J44" s="33"/>
      <c r="K44" s="36"/>
      <c r="L44" s="62" t="str">
        <f t="shared" si="0"/>
        <v/>
      </c>
      <c r="M44" s="21"/>
    </row>
    <row r="45" spans="1:13" hidden="1" x14ac:dyDescent="0.35">
      <c r="A45" s="61">
        <v>30</v>
      </c>
      <c r="B45" s="45"/>
      <c r="C45" s="32"/>
      <c r="D45" s="33"/>
      <c r="E45" s="33"/>
      <c r="F45" s="33"/>
      <c r="G45" s="33"/>
      <c r="H45" s="33"/>
      <c r="I45" s="89" t="str">
        <f t="shared" si="1"/>
        <v/>
      </c>
      <c r="J45" s="33"/>
      <c r="K45" s="36"/>
      <c r="L45" s="62" t="str">
        <f t="shared" si="0"/>
        <v/>
      </c>
      <c r="M45" s="21"/>
    </row>
    <row r="46" spans="1:13" x14ac:dyDescent="0.35">
      <c r="A46" s="65" t="s">
        <v>33</v>
      </c>
      <c r="B46" s="75"/>
      <c r="C46" s="24"/>
      <c r="D46" s="25"/>
      <c r="E46" s="25"/>
      <c r="F46" s="25"/>
      <c r="G46" s="25"/>
      <c r="H46" s="25"/>
      <c r="I46" s="89"/>
      <c r="J46" s="25"/>
      <c r="K46" s="25"/>
      <c r="L46" s="35"/>
      <c r="M46" s="21"/>
    </row>
    <row r="47" spans="1:13" x14ac:dyDescent="0.35">
      <c r="A47" s="66">
        <v>11</v>
      </c>
      <c r="B47" s="47" t="s">
        <v>34</v>
      </c>
      <c r="C47" s="77"/>
      <c r="D47" s="78"/>
      <c r="E47" s="78"/>
      <c r="F47" s="78"/>
      <c r="G47" s="78"/>
      <c r="H47" s="78"/>
      <c r="I47" s="89" t="str">
        <f t="shared" si="1"/>
        <v/>
      </c>
      <c r="J47" s="78"/>
      <c r="K47" s="80"/>
      <c r="L47" s="62" t="str">
        <f t="shared" ref="L47:L76" si="2">IF(J47=0,"",(K47-J47)/J47)</f>
        <v/>
      </c>
      <c r="M47" s="21"/>
    </row>
    <row r="48" spans="1:13" x14ac:dyDescent="0.35">
      <c r="A48" s="66">
        <v>12</v>
      </c>
      <c r="B48" s="47" t="s">
        <v>29</v>
      </c>
      <c r="C48" s="77"/>
      <c r="D48" s="78"/>
      <c r="E48" s="78"/>
      <c r="F48" s="78"/>
      <c r="G48" s="78"/>
      <c r="H48" s="78"/>
      <c r="I48" s="89" t="str">
        <f t="shared" si="1"/>
        <v/>
      </c>
      <c r="J48" s="78"/>
      <c r="K48" s="80"/>
      <c r="L48" s="62" t="str">
        <f t="shared" si="2"/>
        <v/>
      </c>
      <c r="M48" s="21"/>
    </row>
    <row r="49" spans="1:13" x14ac:dyDescent="0.35">
      <c r="A49" s="66">
        <v>13</v>
      </c>
      <c r="B49" s="48" t="s">
        <v>35</v>
      </c>
      <c r="C49" s="77"/>
      <c r="D49" s="78"/>
      <c r="E49" s="79">
        <v>549.9</v>
      </c>
      <c r="F49" s="79">
        <v>659.72400000000005</v>
      </c>
      <c r="G49" s="79">
        <v>1140</v>
      </c>
      <c r="H49" s="79">
        <v>759.95999999999992</v>
      </c>
      <c r="I49" s="89">
        <f>IF(G49=0,"",(H49-G49)/G49)</f>
        <v>-0.33336842105263165</v>
      </c>
      <c r="J49" s="79">
        <v>1039.32</v>
      </c>
      <c r="K49" s="79">
        <v>126.72</v>
      </c>
      <c r="L49" s="62">
        <f t="shared" si="2"/>
        <v>-0.87807412538967788</v>
      </c>
      <c r="M49" s="21"/>
    </row>
    <row r="50" spans="1:13" ht="25" x14ac:dyDescent="0.35">
      <c r="A50" s="66">
        <v>14</v>
      </c>
      <c r="B50" s="48" t="s">
        <v>36</v>
      </c>
      <c r="C50" s="77"/>
      <c r="D50" s="78"/>
      <c r="E50" s="79"/>
      <c r="F50" s="79"/>
      <c r="G50" s="79"/>
      <c r="H50" s="79"/>
      <c r="I50" s="89" t="str">
        <f t="shared" si="1"/>
        <v/>
      </c>
      <c r="J50" s="79"/>
      <c r="K50" s="79"/>
      <c r="L50" s="62" t="str">
        <f t="shared" si="2"/>
        <v/>
      </c>
      <c r="M50" s="21"/>
    </row>
    <row r="51" spans="1:13" ht="27" x14ac:dyDescent="0.35">
      <c r="A51" s="66">
        <v>15</v>
      </c>
      <c r="B51" s="48" t="s">
        <v>37</v>
      </c>
      <c r="C51" s="77"/>
      <c r="D51" s="78"/>
      <c r="E51" s="79"/>
      <c r="F51" s="79"/>
      <c r="G51" s="79"/>
      <c r="H51" s="79">
        <v>14.76</v>
      </c>
      <c r="I51" s="89" t="str">
        <f>IF(G51=0,"",(H51-G51)/G51)</f>
        <v/>
      </c>
      <c r="J51" s="79">
        <v>21.24</v>
      </c>
      <c r="K51" s="79">
        <v>18</v>
      </c>
      <c r="L51" s="62">
        <f t="shared" si="2"/>
        <v>-0.15254237288135586</v>
      </c>
      <c r="M51" s="21"/>
    </row>
    <row r="52" spans="1:13" x14ac:dyDescent="0.35">
      <c r="A52" s="66">
        <v>16</v>
      </c>
      <c r="B52" s="49" t="s">
        <v>27</v>
      </c>
      <c r="C52" s="77"/>
      <c r="D52" s="78"/>
      <c r="E52" s="79">
        <v>1489</v>
      </c>
      <c r="F52" s="79"/>
      <c r="G52" s="79">
        <v>88</v>
      </c>
      <c r="H52" s="79">
        <v>327</v>
      </c>
      <c r="I52" s="89">
        <f>IF(G52=0,"",(H52-G52)/G52)</f>
        <v>2.7159090909090908</v>
      </c>
      <c r="J52" s="79">
        <v>455</v>
      </c>
      <c r="K52" s="79">
        <v>295</v>
      </c>
      <c r="L52" s="62">
        <f t="shared" si="2"/>
        <v>-0.35164835164835168</v>
      </c>
      <c r="M52" s="21"/>
    </row>
    <row r="53" spans="1:13" x14ac:dyDescent="0.35">
      <c r="A53" s="66">
        <v>17</v>
      </c>
      <c r="B53" s="47" t="s">
        <v>38</v>
      </c>
      <c r="C53" s="77"/>
      <c r="D53" s="78"/>
      <c r="E53" s="79">
        <v>269.64500000000004</v>
      </c>
      <c r="F53" s="79">
        <v>211</v>
      </c>
      <c r="G53" s="79">
        <v>108</v>
      </c>
      <c r="H53" s="79">
        <v>49.8</v>
      </c>
      <c r="I53" s="89">
        <f>IF(G53=0,"",(H53-G53)/G53)</f>
        <v>-0.53888888888888886</v>
      </c>
      <c r="J53" s="79">
        <v>70.2</v>
      </c>
      <c r="K53" s="79">
        <v>30</v>
      </c>
      <c r="L53" s="62">
        <f t="shared" si="2"/>
        <v>-0.57264957264957261</v>
      </c>
      <c r="M53" s="21"/>
    </row>
    <row r="54" spans="1:13" x14ac:dyDescent="0.35">
      <c r="A54" s="66">
        <v>18</v>
      </c>
      <c r="B54" s="31" t="s">
        <v>32</v>
      </c>
      <c r="C54" s="77"/>
      <c r="D54" s="78"/>
      <c r="E54" s="78"/>
      <c r="F54" s="78"/>
      <c r="G54" s="78"/>
      <c r="H54" s="79"/>
      <c r="I54" s="89" t="str">
        <f t="shared" ref="I54:I79" si="3">IF(G54=0,"",(H54-G54)/G54)</f>
        <v/>
      </c>
      <c r="J54" s="79"/>
      <c r="K54" s="79"/>
      <c r="L54" s="62" t="str">
        <f t="shared" si="2"/>
        <v/>
      </c>
      <c r="M54" s="21"/>
    </row>
    <row r="55" spans="1:13" hidden="1" x14ac:dyDescent="0.35">
      <c r="A55" s="66">
        <v>19</v>
      </c>
      <c r="B55" s="45"/>
      <c r="C55" s="32"/>
      <c r="D55" s="33"/>
      <c r="E55" s="33"/>
      <c r="F55" s="33"/>
      <c r="G55" s="33"/>
      <c r="H55" s="33"/>
      <c r="I55" s="89" t="str">
        <f t="shared" si="3"/>
        <v/>
      </c>
      <c r="J55" s="33"/>
      <c r="K55" s="37"/>
      <c r="L55" s="62" t="str">
        <f t="shared" si="2"/>
        <v/>
      </c>
      <c r="M55" s="21"/>
    </row>
    <row r="56" spans="1:13" hidden="1" x14ac:dyDescent="0.35">
      <c r="A56" s="66">
        <v>20</v>
      </c>
      <c r="B56" s="45"/>
      <c r="C56" s="32"/>
      <c r="D56" s="33"/>
      <c r="E56" s="33"/>
      <c r="F56" s="33"/>
      <c r="G56" s="33"/>
      <c r="H56" s="33"/>
      <c r="I56" s="89" t="str">
        <f t="shared" si="3"/>
        <v/>
      </c>
      <c r="J56" s="33"/>
      <c r="K56" s="37"/>
      <c r="L56" s="62" t="str">
        <f t="shared" si="2"/>
        <v/>
      </c>
      <c r="M56" s="21"/>
    </row>
    <row r="57" spans="1:13" hidden="1" x14ac:dyDescent="0.35">
      <c r="A57" s="66">
        <v>21</v>
      </c>
      <c r="B57" s="45"/>
      <c r="C57" s="32"/>
      <c r="D57" s="33"/>
      <c r="E57" s="33"/>
      <c r="F57" s="33"/>
      <c r="G57" s="33"/>
      <c r="H57" s="33"/>
      <c r="I57" s="89" t="str">
        <f t="shared" si="3"/>
        <v/>
      </c>
      <c r="J57" s="33"/>
      <c r="K57" s="37"/>
      <c r="L57" s="62" t="str">
        <f t="shared" si="2"/>
        <v/>
      </c>
      <c r="M57" s="21"/>
    </row>
    <row r="58" spans="1:13" hidden="1" x14ac:dyDescent="0.35">
      <c r="A58" s="66">
        <v>22</v>
      </c>
      <c r="B58" s="45"/>
      <c r="C58" s="32"/>
      <c r="D58" s="33"/>
      <c r="E58" s="33"/>
      <c r="F58" s="33"/>
      <c r="G58" s="33"/>
      <c r="H58" s="33"/>
      <c r="I58" s="89" t="str">
        <f t="shared" si="3"/>
        <v/>
      </c>
      <c r="J58" s="33"/>
      <c r="K58" s="37"/>
      <c r="L58" s="62" t="str">
        <f t="shared" si="2"/>
        <v/>
      </c>
      <c r="M58" s="21"/>
    </row>
    <row r="59" spans="1:13" hidden="1" x14ac:dyDescent="0.35">
      <c r="A59" s="66">
        <v>23</v>
      </c>
      <c r="B59" s="45"/>
      <c r="C59" s="32"/>
      <c r="D59" s="33"/>
      <c r="E59" s="33"/>
      <c r="F59" s="33"/>
      <c r="G59" s="33"/>
      <c r="H59" s="33"/>
      <c r="I59" s="89" t="str">
        <f t="shared" si="3"/>
        <v/>
      </c>
      <c r="J59" s="33"/>
      <c r="K59" s="37"/>
      <c r="L59" s="62" t="str">
        <f t="shared" si="2"/>
        <v/>
      </c>
      <c r="M59" s="21"/>
    </row>
    <row r="60" spans="1:13" hidden="1" x14ac:dyDescent="0.35">
      <c r="A60" s="66">
        <v>24</v>
      </c>
      <c r="B60" s="45"/>
      <c r="C60" s="32"/>
      <c r="D60" s="33"/>
      <c r="E60" s="33"/>
      <c r="F60" s="33"/>
      <c r="G60" s="33"/>
      <c r="H60" s="33"/>
      <c r="I60" s="89" t="str">
        <f t="shared" si="3"/>
        <v/>
      </c>
      <c r="J60" s="33"/>
      <c r="K60" s="37"/>
      <c r="L60" s="62" t="str">
        <f t="shared" si="2"/>
        <v/>
      </c>
      <c r="M60" s="21"/>
    </row>
    <row r="61" spans="1:13" hidden="1" x14ac:dyDescent="0.35">
      <c r="A61" s="66">
        <v>25</v>
      </c>
      <c r="B61" s="45"/>
      <c r="C61" s="32"/>
      <c r="D61" s="33"/>
      <c r="E61" s="33"/>
      <c r="F61" s="33"/>
      <c r="G61" s="33"/>
      <c r="H61" s="33"/>
      <c r="I61" s="89" t="str">
        <f t="shared" si="3"/>
        <v/>
      </c>
      <c r="J61" s="33"/>
      <c r="K61" s="37"/>
      <c r="L61" s="62" t="str">
        <f t="shared" si="2"/>
        <v/>
      </c>
      <c r="M61" s="21"/>
    </row>
    <row r="62" spans="1:13" hidden="1" x14ac:dyDescent="0.35">
      <c r="A62" s="66">
        <v>26</v>
      </c>
      <c r="B62" s="45"/>
      <c r="C62" s="32"/>
      <c r="D62" s="33"/>
      <c r="E62" s="33"/>
      <c r="F62" s="33"/>
      <c r="G62" s="33"/>
      <c r="H62" s="33"/>
      <c r="I62" s="89" t="str">
        <f t="shared" si="3"/>
        <v/>
      </c>
      <c r="J62" s="33"/>
      <c r="K62" s="37"/>
      <c r="L62" s="62" t="str">
        <f t="shared" si="2"/>
        <v/>
      </c>
      <c r="M62" s="21"/>
    </row>
    <row r="63" spans="1:13" hidden="1" x14ac:dyDescent="0.35">
      <c r="A63" s="66">
        <v>27</v>
      </c>
      <c r="B63" s="45"/>
      <c r="C63" s="32"/>
      <c r="D63" s="33"/>
      <c r="E63" s="33"/>
      <c r="F63" s="33"/>
      <c r="G63" s="33"/>
      <c r="H63" s="33"/>
      <c r="I63" s="89" t="str">
        <f t="shared" si="3"/>
        <v/>
      </c>
      <c r="J63" s="33"/>
      <c r="K63" s="37"/>
      <c r="L63" s="62" t="str">
        <f t="shared" si="2"/>
        <v/>
      </c>
      <c r="M63" s="21"/>
    </row>
    <row r="64" spans="1:13" hidden="1" x14ac:dyDescent="0.35">
      <c r="A64" s="66">
        <v>28</v>
      </c>
      <c r="B64" s="45"/>
      <c r="C64" s="32"/>
      <c r="D64" s="33"/>
      <c r="E64" s="33"/>
      <c r="F64" s="33"/>
      <c r="G64" s="33"/>
      <c r="H64" s="33"/>
      <c r="I64" s="89" t="str">
        <f t="shared" si="3"/>
        <v/>
      </c>
      <c r="J64" s="33"/>
      <c r="K64" s="37"/>
      <c r="L64" s="62" t="str">
        <f t="shared" si="2"/>
        <v/>
      </c>
      <c r="M64" s="21"/>
    </row>
    <row r="65" spans="1:13" hidden="1" x14ac:dyDescent="0.35">
      <c r="A65" s="66">
        <v>29</v>
      </c>
      <c r="B65" s="45"/>
      <c r="C65" s="32"/>
      <c r="D65" s="33"/>
      <c r="E65" s="33"/>
      <c r="F65" s="33"/>
      <c r="G65" s="33"/>
      <c r="H65" s="33"/>
      <c r="I65" s="89" t="str">
        <f t="shared" si="3"/>
        <v/>
      </c>
      <c r="J65" s="33"/>
      <c r="K65" s="37"/>
      <c r="L65" s="62" t="str">
        <f t="shared" si="2"/>
        <v/>
      </c>
      <c r="M65" s="21"/>
    </row>
    <row r="66" spans="1:13" hidden="1" x14ac:dyDescent="0.35">
      <c r="A66" s="66">
        <v>30</v>
      </c>
      <c r="B66" s="45"/>
      <c r="C66" s="32"/>
      <c r="D66" s="33"/>
      <c r="E66" s="33"/>
      <c r="F66" s="33"/>
      <c r="G66" s="33"/>
      <c r="H66" s="33"/>
      <c r="I66" s="89" t="str">
        <f t="shared" si="3"/>
        <v/>
      </c>
      <c r="J66" s="33"/>
      <c r="K66" s="37"/>
      <c r="L66" s="62" t="str">
        <f t="shared" si="2"/>
        <v/>
      </c>
      <c r="M66" s="21"/>
    </row>
    <row r="67" spans="1:13" hidden="1" x14ac:dyDescent="0.35">
      <c r="A67" s="66">
        <v>31</v>
      </c>
      <c r="B67" s="45"/>
      <c r="C67" s="32"/>
      <c r="D67" s="33"/>
      <c r="E67" s="33"/>
      <c r="F67" s="33"/>
      <c r="G67" s="33"/>
      <c r="H67" s="33"/>
      <c r="I67" s="89" t="str">
        <f t="shared" si="3"/>
        <v/>
      </c>
      <c r="J67" s="33"/>
      <c r="K67" s="37"/>
      <c r="L67" s="62" t="str">
        <f t="shared" si="2"/>
        <v/>
      </c>
      <c r="M67" s="21"/>
    </row>
    <row r="68" spans="1:13" hidden="1" x14ac:dyDescent="0.35">
      <c r="A68" s="66">
        <v>32</v>
      </c>
      <c r="B68" s="45"/>
      <c r="C68" s="32"/>
      <c r="D68" s="33"/>
      <c r="E68" s="33"/>
      <c r="F68" s="33"/>
      <c r="G68" s="33"/>
      <c r="H68" s="33"/>
      <c r="I68" s="89" t="str">
        <f t="shared" si="3"/>
        <v/>
      </c>
      <c r="J68" s="33"/>
      <c r="K68" s="37"/>
      <c r="L68" s="62" t="str">
        <f t="shared" si="2"/>
        <v/>
      </c>
      <c r="M68" s="21"/>
    </row>
    <row r="69" spans="1:13" hidden="1" x14ac:dyDescent="0.35">
      <c r="A69" s="66">
        <v>33</v>
      </c>
      <c r="B69" s="45"/>
      <c r="C69" s="32"/>
      <c r="D69" s="33"/>
      <c r="E69" s="33"/>
      <c r="F69" s="33"/>
      <c r="G69" s="33"/>
      <c r="H69" s="33"/>
      <c r="I69" s="89" t="str">
        <f t="shared" si="3"/>
        <v/>
      </c>
      <c r="J69" s="33"/>
      <c r="K69" s="37"/>
      <c r="L69" s="62" t="str">
        <f t="shared" si="2"/>
        <v/>
      </c>
      <c r="M69" s="21"/>
    </row>
    <row r="70" spans="1:13" hidden="1" x14ac:dyDescent="0.35">
      <c r="A70" s="66">
        <v>34</v>
      </c>
      <c r="B70" s="45"/>
      <c r="C70" s="32"/>
      <c r="D70" s="33"/>
      <c r="E70" s="33"/>
      <c r="F70" s="33"/>
      <c r="G70" s="33"/>
      <c r="H70" s="33"/>
      <c r="I70" s="89" t="str">
        <f t="shared" si="3"/>
        <v/>
      </c>
      <c r="J70" s="33"/>
      <c r="K70" s="37"/>
      <c r="L70" s="62" t="str">
        <f t="shared" si="2"/>
        <v/>
      </c>
      <c r="M70" s="21"/>
    </row>
    <row r="71" spans="1:13" hidden="1" x14ac:dyDescent="0.35">
      <c r="A71" s="66">
        <v>35</v>
      </c>
      <c r="B71" s="45"/>
      <c r="C71" s="32"/>
      <c r="D71" s="33"/>
      <c r="E71" s="33"/>
      <c r="F71" s="33"/>
      <c r="G71" s="33"/>
      <c r="H71" s="33"/>
      <c r="I71" s="89" t="str">
        <f t="shared" si="3"/>
        <v/>
      </c>
      <c r="J71" s="33"/>
      <c r="K71" s="37"/>
      <c r="L71" s="62" t="str">
        <f t="shared" si="2"/>
        <v/>
      </c>
      <c r="M71" s="21"/>
    </row>
    <row r="72" spans="1:13" hidden="1" x14ac:dyDescent="0.35">
      <c r="A72" s="66">
        <v>36</v>
      </c>
      <c r="B72" s="45"/>
      <c r="C72" s="32"/>
      <c r="D72" s="33"/>
      <c r="E72" s="33"/>
      <c r="F72" s="33"/>
      <c r="G72" s="33"/>
      <c r="H72" s="33"/>
      <c r="I72" s="89" t="str">
        <f t="shared" si="3"/>
        <v/>
      </c>
      <c r="J72" s="33"/>
      <c r="K72" s="37"/>
      <c r="L72" s="62" t="str">
        <f t="shared" si="2"/>
        <v/>
      </c>
      <c r="M72" s="21"/>
    </row>
    <row r="73" spans="1:13" hidden="1" x14ac:dyDescent="0.35">
      <c r="A73" s="66">
        <v>37</v>
      </c>
      <c r="B73" s="45"/>
      <c r="C73" s="32"/>
      <c r="D73" s="33"/>
      <c r="E73" s="33"/>
      <c r="F73" s="33"/>
      <c r="G73" s="33"/>
      <c r="H73" s="33"/>
      <c r="I73" s="89" t="str">
        <f t="shared" si="3"/>
        <v/>
      </c>
      <c r="J73" s="33"/>
      <c r="K73" s="37"/>
      <c r="L73" s="62" t="str">
        <f t="shared" si="2"/>
        <v/>
      </c>
      <c r="M73" s="21"/>
    </row>
    <row r="74" spans="1:13" hidden="1" x14ac:dyDescent="0.35">
      <c r="A74" s="66">
        <v>38</v>
      </c>
      <c r="B74" s="45"/>
      <c r="C74" s="32"/>
      <c r="D74" s="33"/>
      <c r="E74" s="33"/>
      <c r="F74" s="33"/>
      <c r="G74" s="33"/>
      <c r="H74" s="33"/>
      <c r="I74" s="89" t="str">
        <f t="shared" si="3"/>
        <v/>
      </c>
      <c r="J74" s="33"/>
      <c r="K74" s="36"/>
      <c r="L74" s="62" t="str">
        <f t="shared" si="2"/>
        <v/>
      </c>
      <c r="M74" s="21"/>
    </row>
    <row r="75" spans="1:13" hidden="1" x14ac:dyDescent="0.35">
      <c r="A75" s="66">
        <v>39</v>
      </c>
      <c r="B75" s="45"/>
      <c r="C75" s="32"/>
      <c r="D75" s="33"/>
      <c r="E75" s="33"/>
      <c r="F75" s="33"/>
      <c r="G75" s="33"/>
      <c r="H75" s="33"/>
      <c r="I75" s="89" t="str">
        <f t="shared" si="3"/>
        <v/>
      </c>
      <c r="J75" s="33"/>
      <c r="K75" s="36"/>
      <c r="L75" s="62" t="str">
        <f t="shared" si="2"/>
        <v/>
      </c>
      <c r="M75" s="21"/>
    </row>
    <row r="76" spans="1:13" ht="15" hidden="1" thickBot="1" x14ac:dyDescent="0.4">
      <c r="A76" s="66">
        <v>40</v>
      </c>
      <c r="B76" s="50"/>
      <c r="C76" s="38"/>
      <c r="D76" s="39"/>
      <c r="E76" s="40"/>
      <c r="F76" s="39"/>
      <c r="G76" s="40"/>
      <c r="H76" s="40"/>
      <c r="I76" s="89" t="str">
        <f t="shared" si="3"/>
        <v/>
      </c>
      <c r="J76" s="39"/>
      <c r="K76" s="39"/>
      <c r="L76" s="67" t="str">
        <f t="shared" si="2"/>
        <v/>
      </c>
      <c r="M76" s="21"/>
    </row>
    <row r="77" spans="1:13" x14ac:dyDescent="0.35">
      <c r="A77" s="66">
        <v>19</v>
      </c>
      <c r="B77" s="51" t="s">
        <v>39</v>
      </c>
      <c r="C77" s="41"/>
      <c r="D77" s="42">
        <f>SUM(D16:D45)</f>
        <v>0</v>
      </c>
      <c r="E77" s="42">
        <f>SUM(E16:E45)</f>
        <v>10866.968000000001</v>
      </c>
      <c r="F77" s="42">
        <f>SUM(F16:F45)</f>
        <v>10039.448999999999</v>
      </c>
      <c r="G77" s="42">
        <f>SUM(G16:G45)</f>
        <v>9829.0501999999997</v>
      </c>
      <c r="H77" s="42">
        <f>SUM(H16:H45)</f>
        <v>9013.1569600000003</v>
      </c>
      <c r="I77" s="68">
        <f t="shared" si="3"/>
        <v>-8.3008350084527949E-2</v>
      </c>
      <c r="J77" s="42">
        <f>SUM(J16:J45)</f>
        <v>9329.4395599999989</v>
      </c>
      <c r="K77" s="42">
        <f>SUM(K16:K45)</f>
        <v>9802.8675200000016</v>
      </c>
      <c r="L77" s="68">
        <f>IF(J77=0,"",(K77-J77)/J77)</f>
        <v>5.074559484042606E-2</v>
      </c>
      <c r="M77" s="21"/>
    </row>
    <row r="78" spans="1:13" ht="15" thickBot="1" x14ac:dyDescent="0.4">
      <c r="A78" s="66">
        <v>20</v>
      </c>
      <c r="B78" s="52" t="s">
        <v>40</v>
      </c>
      <c r="C78" s="53"/>
      <c r="D78" s="54">
        <f>SUM(D47:D76)</f>
        <v>0</v>
      </c>
      <c r="E78" s="54">
        <f>SUM(E47:E76)</f>
        <v>2308.5450000000001</v>
      </c>
      <c r="F78" s="54">
        <f>SUM(F47:F76)</f>
        <v>870.72400000000005</v>
      </c>
      <c r="G78" s="54">
        <f>SUM(G47:G76)</f>
        <v>1336</v>
      </c>
      <c r="H78" s="54">
        <f>SUM(H47:H76)</f>
        <v>1151.5199999999998</v>
      </c>
      <c r="I78" s="69">
        <f t="shared" si="3"/>
        <v>-0.13808383233532953</v>
      </c>
      <c r="J78" s="54">
        <f>SUM(J47:J76)</f>
        <v>1585.76</v>
      </c>
      <c r="K78" s="54">
        <f>SUM(K47:K76)</f>
        <v>469.72</v>
      </c>
      <c r="L78" s="69">
        <f>IF(J78=0,"",(K78-J78)/J78)</f>
        <v>-0.70378871960447986</v>
      </c>
      <c r="M78" s="21"/>
    </row>
    <row r="79" spans="1:13" ht="15" thickTop="1" x14ac:dyDescent="0.35">
      <c r="A79" s="61">
        <v>21</v>
      </c>
      <c r="B79" s="76" t="s">
        <v>28</v>
      </c>
      <c r="C79" s="41"/>
      <c r="D79" s="42">
        <f>D77+D78</f>
        <v>0</v>
      </c>
      <c r="E79" s="42">
        <f t="shared" ref="E79:J79" si="4">E77+E78</f>
        <v>13175.513000000001</v>
      </c>
      <c r="F79" s="42">
        <f t="shared" si="4"/>
        <v>10910.172999999999</v>
      </c>
      <c r="G79" s="42">
        <f t="shared" si="4"/>
        <v>11165.0502</v>
      </c>
      <c r="H79" s="42">
        <f>H77+H78</f>
        <v>10164.676960000001</v>
      </c>
      <c r="I79" s="68">
        <f t="shared" si="3"/>
        <v>-8.9598633421280896E-2</v>
      </c>
      <c r="J79" s="42">
        <f t="shared" si="4"/>
        <v>10915.199559999999</v>
      </c>
      <c r="K79" s="42">
        <f>K77+K78</f>
        <v>10272.587520000001</v>
      </c>
      <c r="L79" s="68">
        <f>IF(J79=0,"",(K79-J79)/J79)</f>
        <v>-5.8873137084449072E-2</v>
      </c>
      <c r="M79" s="21"/>
    </row>
    <row r="80" spans="1:13" ht="15" thickBot="1" x14ac:dyDescent="0.4"/>
    <row r="81" spans="1:3" ht="15" thickBot="1" x14ac:dyDescent="0.4">
      <c r="B81" s="81" t="s">
        <v>59</v>
      </c>
      <c r="C81" s="82" t="s">
        <v>28</v>
      </c>
    </row>
    <row r="82" spans="1:3" ht="26" x14ac:dyDescent="0.35">
      <c r="B82" s="83" t="s">
        <v>60</v>
      </c>
      <c r="C82" s="72" t="s">
        <v>61</v>
      </c>
    </row>
    <row r="83" spans="1:3" ht="15" thickBot="1" x14ac:dyDescent="0.4">
      <c r="B83" s="84" t="s">
        <v>62</v>
      </c>
      <c r="C83" s="72" t="s">
        <v>61</v>
      </c>
    </row>
    <row r="89" spans="1:3" x14ac:dyDescent="0.35">
      <c r="A89" s="85" t="s">
        <v>63</v>
      </c>
    </row>
    <row r="91" spans="1:3" ht="15.5" x14ac:dyDescent="0.35">
      <c r="A91" s="86" t="s">
        <v>64</v>
      </c>
      <c r="B91" s="12" t="s">
        <v>65</v>
      </c>
    </row>
    <row r="92" spans="1:3" ht="15.5" x14ac:dyDescent="0.35">
      <c r="A92" s="86" t="s">
        <v>66</v>
      </c>
      <c r="B92" s="87" t="s">
        <v>67</v>
      </c>
    </row>
    <row r="93" spans="1:3" ht="15.5" x14ac:dyDescent="0.35">
      <c r="A93" s="86" t="s">
        <v>68</v>
      </c>
      <c r="B93" s="87" t="s">
        <v>69</v>
      </c>
    </row>
  </sheetData>
  <mergeCells count="5">
    <mergeCell ref="A9:L9"/>
    <mergeCell ref="A10:L10"/>
    <mergeCell ref="A13:B13"/>
    <mergeCell ref="A14:B14"/>
    <mergeCell ref="A11:L11"/>
  </mergeCells>
  <printOptions horizontalCentered="1"/>
  <pageMargins left="0.2" right="0.2" top="1" bottom="0.75" header="0.3" footer="0.3"/>
  <pageSetup scale="60" orientation="landscape" r:id="rId1"/>
  <colBreaks count="1" manualBreakCount="1">
    <brk id="1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66B9355B235D47B3019B2A3C293B15" ma:contentTypeVersion="6" ma:contentTypeDescription="Create a new document." ma:contentTypeScope="" ma:versionID="b20db7d2113b5a6363de73aca5f1413e">
  <xsd:schema xmlns:xsd="http://www.w3.org/2001/XMLSchema" xmlns:xs="http://www.w3.org/2001/XMLSchema" xmlns:p="http://schemas.microsoft.com/office/2006/metadata/properties" xmlns:ns2="f0af1d65-dfd0-4b99-b523-def3a954563f" xmlns:ns3="878c78c9-770a-480c-bd6e-e30127a1e6fe" targetNamespace="http://schemas.microsoft.com/office/2006/metadata/properties" ma:root="true" ma:fieldsID="664b9434337b3dd4a2715cd666c8dd2b" ns2:_="" ns3:_="">
    <xsd:import namespace="f0af1d65-dfd0-4b99-b523-def3a954563f"/>
    <xsd:import namespace="878c78c9-770a-480c-bd6e-e30127a1e6fe"/>
    <xsd:element name="properties">
      <xsd:complexType>
        <xsd:sequence>
          <xsd:element name="documentManagement">
            <xsd:complexType>
              <xsd:all>
                <xsd:element ref="ns2:Hydro_x0020_One_x0020_Data_x0020_Classification" minOccurs="0"/>
                <xsd:element ref="ns2:_dlc_DocId" minOccurs="0"/>
                <xsd:element ref="ns2:_dlc_DocIdUrl" minOccurs="0"/>
                <xsd:element ref="ns2:_dlc_DocIdPersistId" minOccurs="0"/>
                <xsd:element ref="ns3:Approv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8c78c9-770a-480c-bd6e-e30127a1e6fe" elementFormDefault="qualified">
    <xsd:import namespace="http://schemas.microsoft.com/office/2006/documentManagement/types"/>
    <xsd:import namespace="http://schemas.microsoft.com/office/infopath/2007/PartnerControls"/>
    <xsd:element name="Approved" ma:index="12" nillable="true" ma:displayName="Approved" ma:default="No" ma:format="RadioButtons" ma:internalName="Approved">
      <xsd:simpleType>
        <xsd:restriction base="dms:Choice">
          <xsd:enumeration value="Yes"/>
          <xsd:enumeration value="N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ydro_x0020_One_x0020_Data_x0020_Classification xmlns="f0af1d65-dfd0-4b99-b523-def3a954563f">Internal Use</Hydro_x0020_One_x0020_Data_x0020_Classification>
    <_dlc_DocId xmlns="f0af1d65-dfd0-4b99-b523-def3a954563f">PMCN44DTZYCH-1328676621-895</_dlc_DocId>
    <_dlc_DocIdUrl xmlns="f0af1d65-dfd0-4b99-b523-def3a954563f">
      <Url>https://teams.hydroone.com/sites/ra/ra/DxTx23-27/_layouts/DocIdRedir.aspx?ID=PMCN44DTZYCH-1328676621-895</Url>
      <Description>PMCN44DTZYCH-1328676621-895</Description>
    </_dlc_DocIdUrl>
    <Approved xmlns="878c78c9-770a-480c-bd6e-e30127a1e6fe">No</Approved>
  </documentManagement>
</p:properties>
</file>

<file path=customXml/itemProps1.xml><?xml version="1.0" encoding="utf-8"?>
<ds:datastoreItem xmlns:ds="http://schemas.openxmlformats.org/officeDocument/2006/customXml" ds:itemID="{3EEEF2C9-A26D-4B4E-A645-F440BAB5E1B9}"/>
</file>

<file path=customXml/itemProps2.xml><?xml version="1.0" encoding="utf-8"?>
<ds:datastoreItem xmlns:ds="http://schemas.openxmlformats.org/officeDocument/2006/customXml" ds:itemID="{AC5DA914-18A3-4D5B-A522-8814955FBBE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48BF369-F976-48DC-B3B9-5F4F2AB58BD4}"/>
</file>

<file path=customXml/itemProps4.xml><?xml version="1.0" encoding="utf-8"?>
<ds:datastoreItem xmlns:ds="http://schemas.openxmlformats.org/officeDocument/2006/customXml" ds:itemID="{AC5DA914-18A3-4D5B-A522-8814955FBBE4}"/>
</file>

<file path=customXml/itemProps5.xml><?xml version="1.0" encoding="utf-8"?>
<ds:datastoreItem xmlns:ds="http://schemas.openxmlformats.org/officeDocument/2006/customXml" ds:itemID="{34320F99-F663-4EE3-AFFC-46AFC8443B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E-10-01-01 (Tx)</vt:lpstr>
      <vt:lpstr>E-10-01-01 (Dx)</vt:lpstr>
      <vt:lpstr>'E-10-01-01 (Dx)'!Print_Area</vt:lpstr>
      <vt:lpstr>'E-10-01-01 (Tx)'!Print_Area</vt:lpstr>
    </vt:vector>
  </TitlesOfParts>
  <Company>Hydro 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Dx Chapter 2 Appendix 2-M: Regulatory Cost Schedule</dc:title>
  <dc:creator>VETSIS Stephen</dc:creator>
  <cp:lastModifiedBy>MOLINA Carla</cp:lastModifiedBy>
  <cp:lastPrinted>2021-07-29T00:34:01Z</cp:lastPrinted>
  <dcterms:created xsi:type="dcterms:W3CDTF">2017-10-30T15:55:48Z</dcterms:created>
  <dcterms:modified xsi:type="dcterms:W3CDTF">2021-07-29T00:37:32Z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0x0101001C66B9355B235D47B3019B2A3C293B15</vt:lpwstr>
  </property>
  <property fmtid="{D5CDD505-2E9C-101B-9397-08002B2CF9AE}" pid="3" name="Comments">
    <vt:lpwstr>Verbal sign-off from Frank on the blue-page update received on May 2, 2019.</vt:lpwstr>
  </property>
  <property fmtid="{D5CDD505-2E9C-101B-9397-08002B2CF9AE}" pid="4" name="DSP_Section">
    <vt:lpwstr/>
  </property>
  <property fmtid="{D5CDD505-2E9C-101B-9397-08002B2CF9AE}" pid="5" name="Order">
    <vt:r8>32900</vt:r8>
  </property>
  <property fmtid="{D5CDD505-2E9C-101B-9397-08002B2CF9AE}" pid="6" name="ISD_Category">
    <vt:lpwstr>Other</vt:lpwstr>
  </property>
  <property fmtid="{D5CDD505-2E9C-101B-9397-08002B2CF9AE}" pid="7" name="Dx/Tx/Common">
    <vt:lpwstr>Common</vt:lpwstr>
  </property>
  <property fmtid="{D5CDD505-2E9C-101B-9397-08002B2CF9AE}" pid="8" name="Singer Watts">
    <vt:lpwstr>No</vt:lpwstr>
  </property>
  <property fmtid="{D5CDD505-2E9C-101B-9397-08002B2CF9AE}" pid="9" name="Comments ISD">
    <vt:lpwstr/>
  </property>
  <property fmtid="{D5CDD505-2E9C-101B-9397-08002B2CF9AE}" pid="10" name="Witness_OK">
    <vt:lpwstr>No</vt:lpwstr>
  </property>
  <property fmtid="{D5CDD505-2E9C-101B-9397-08002B2CF9AE}" pid="11" name="AESI Status">
    <vt:lpwstr>Not Ready</vt:lpwstr>
  </property>
  <property fmtid="{D5CDD505-2E9C-101B-9397-08002B2CF9AE}" pid="12" name="_dlc_DocIdItemGuid">
    <vt:lpwstr>c6b56c83-987c-4c16-af27-1db94e364ada</vt:lpwstr>
  </property>
  <property fmtid="{D5CDD505-2E9C-101B-9397-08002B2CF9AE}" pid="13" name="Torys_OK">
    <vt:lpwstr/>
  </property>
</Properties>
</file>