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5220" yWindow="252" windowWidth="22980" windowHeight="4740"/>
  </bookViews>
  <sheets>
    <sheet name="2-G" sheetId="4" r:id="rId1"/>
  </sheets>
  <externalReferences>
    <externalReference r:id="rId2"/>
    <externalReference r:id="rId3"/>
  </externalReferences>
  <definedNames>
    <definedName name="EBNUMBER">'[1]LDC Info'!$E$16</definedName>
    <definedName name="TestYear">'[1]LDC Info'!$E$24</definedName>
  </definedNames>
  <calcPr calcId="145621"/>
</workbook>
</file>

<file path=xl/calcChain.xml><?xml version="1.0" encoding="utf-8"?>
<calcChain xmlns="http://schemas.openxmlformats.org/spreadsheetml/2006/main">
  <c r="P17" i="4" l="1"/>
  <c r="O17" i="4"/>
  <c r="N17" i="4"/>
  <c r="M17" i="4"/>
  <c r="L17" i="4"/>
  <c r="P18" i="4"/>
  <c r="O18" i="4"/>
  <c r="N18" i="4"/>
  <c r="M18" i="4"/>
  <c r="L18" i="4"/>
  <c r="F16" i="4"/>
  <c r="K16" i="4" s="1"/>
  <c r="P16" i="4" s="1"/>
  <c r="E16" i="4"/>
  <c r="J31" i="4" s="1"/>
  <c r="D16" i="4"/>
  <c r="I31" i="4" s="1"/>
  <c r="C16" i="4"/>
  <c r="H16" i="4" s="1"/>
  <c r="M16" i="4" s="1"/>
  <c r="B16" i="4"/>
  <c r="G31" i="4" s="1"/>
  <c r="K22" i="4"/>
  <c r="F22" i="4"/>
  <c r="K21" i="4"/>
  <c r="F21" i="4"/>
  <c r="P21" i="4" l="1"/>
  <c r="P22" i="4"/>
  <c r="K31" i="4"/>
  <c r="G16" i="4"/>
  <c r="L16" i="4" s="1"/>
  <c r="H31" i="4"/>
  <c r="I16" i="4"/>
  <c r="N16" i="4" s="1"/>
  <c r="J16" i="4"/>
  <c r="O16" i="4" s="1"/>
</calcChain>
</file>

<file path=xl/sharedStrings.xml><?xml version="1.0" encoding="utf-8"?>
<sst xmlns="http://schemas.openxmlformats.org/spreadsheetml/2006/main" count="94" uniqueCount="38">
  <si>
    <t>Appendix 2-G</t>
  </si>
  <si>
    <t>Service Reliability and Quality Indicators</t>
  </si>
  <si>
    <t>Service Reliability</t>
  </si>
  <si>
    <t>Index</t>
  </si>
  <si>
    <t>5 Year Historical Average</t>
  </si>
  <si>
    <t>Indicator</t>
  </si>
  <si>
    <t>OEB Minimum Standard</t>
  </si>
  <si>
    <t>Low Voltage Connections</t>
  </si>
  <si>
    <t>Telephone Accessibility</t>
  </si>
  <si>
    <t>Appointments Met</t>
  </si>
  <si>
    <t>Written Response to Enquires</t>
  </si>
  <si>
    <t>Appointment Scheduling</t>
  </si>
  <si>
    <t>Rescheduling a Missed Appointment</t>
  </si>
  <si>
    <t>Reconnection Performance Standard</t>
  </si>
  <si>
    <t>n/a</t>
  </si>
  <si>
    <t>Emergency Urban Response</t>
  </si>
  <si>
    <t>File Number:</t>
  </si>
  <si>
    <t>Exhibit:</t>
  </si>
  <si>
    <t>Tab:</t>
  </si>
  <si>
    <t>Schedule:</t>
  </si>
  <si>
    <t>Page:</t>
  </si>
  <si>
    <t>Date:</t>
  </si>
  <si>
    <t>High Voltage Connections</t>
  </si>
  <si>
    <t>Emergency Rural Response</t>
  </si>
  <si>
    <t>Telephone Call Abandon Rate</t>
  </si>
  <si>
    <t>TSP Section 2.5 Att. 2</t>
  </si>
  <si>
    <t>EB-2021-0110</t>
  </si>
  <si>
    <t>Including outages caused by loss of supply*</t>
  </si>
  <si>
    <t>Excluding outages caused by loss of supply*</t>
  </si>
  <si>
    <t xml:space="preserve">T-SAIDI </t>
  </si>
  <si>
    <t>T-SAIFI</t>
  </si>
  <si>
    <t>* Not applicable to Transmission</t>
  </si>
  <si>
    <t>Service Quality***</t>
  </si>
  <si>
    <t>*** Not applicable to Transmission</t>
  </si>
  <si>
    <t>** Exludes Major Events in 2019 and onward - refer to TSP Section 2.5</t>
  </si>
  <si>
    <t>T-SAIDI = Transmission System Average Interruption Duration Index</t>
  </si>
  <si>
    <t xml:space="preserve">T-SAIFI = Transmission System Average Interruption Frequency Index </t>
  </si>
  <si>
    <t>Excluding extraordinary events**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</si>
</sst>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b/>
      <sz val="10"/>
      <name val="Arial"/>
      <family val="2"/>
    </font>
    <font>
      <sz val="8"/>
      <name val="Arial"/>
      <family val="2"/>
    </font>
    <font>
      <sz val="11"/>
      <color indexed="8"/>
      <name val="Arial"/>
      <family val="2"/>
    </font>
    <font>
      <b/>
      <sz val="14"/>
      <name val="Arial"/>
      <family val="2"/>
    </font>
    <font>
      <b/>
      <sz val="12"/>
      <name val="Arial"/>
      <family val="2"/>
    </font>
    <font>
      <sz val="11"/>
      <color theme="1"/>
      <name val="Arial"/>
      <family val="2"/>
    </font>
    <font>
      <b/>
      <sz val="11"/>
      <name val="Arial"/>
      <family val="2"/>
    </font>
    <font>
      <sz val="9"/>
      <name val="Arial"/>
      <family val="2"/>
    </font>
  </fonts>
  <fills count="4">
    <fill>
      <patternFill patternType="none"/>
    </fill>
    <fill>
      <patternFill patternType="gray125"/>
    </fill>
    <fill>
      <patternFill patternType="solid">
        <fgColor theme="6" tint="0.79998168889431442"/>
        <bgColor indexed="64"/>
      </patternFill>
    </fill>
    <fill>
      <patternFill patternType="lightUp">
        <bgColor auto="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xf numFmtId="0" fontId="4" fillId="0" borderId="0"/>
    <xf numFmtId="0" fontId="1" fillId="0" borderId="0"/>
    <xf numFmtId="0" fontId="1" fillId="0" borderId="0"/>
    <xf numFmtId="0" fontId="3" fillId="0" borderId="0"/>
    <xf numFmtId="9" fontId="1" fillId="0" borderId="0" applyFont="0" applyFill="0" applyBorder="0" applyAlignment="0" applyProtection="0"/>
  </cellStyleXfs>
  <cellXfs count="38">
    <xf numFmtId="0" fontId="0" fillId="0" borderId="0" xfId="0"/>
    <xf numFmtId="0" fontId="3" fillId="0" borderId="0" xfId="1" applyProtection="1">
      <protection locked="0"/>
    </xf>
    <xf numFmtId="0" fontId="4" fillId="0" borderId="0" xfId="2" applyProtection="1">
      <protection locked="0"/>
    </xf>
    <xf numFmtId="0" fontId="5" fillId="0" borderId="0" xfId="0" applyFont="1" applyProtection="1">
      <protection locked="0"/>
    </xf>
    <xf numFmtId="0" fontId="6" fillId="0" borderId="0" xfId="0" applyFont="1" applyAlignment="1" applyProtection="1">
      <alignment horizontal="right" vertical="top"/>
      <protection locked="0"/>
    </xf>
    <xf numFmtId="0" fontId="3" fillId="0" borderId="0" xfId="1" applyFont="1" applyProtection="1">
      <protection locked="0"/>
    </xf>
    <xf numFmtId="0" fontId="7" fillId="0" borderId="0" xfId="2" applyFont="1" applyProtection="1">
      <protection locked="0"/>
    </xf>
    <xf numFmtId="0" fontId="10" fillId="0" borderId="0" xfId="3" applyFont="1" applyProtection="1">
      <protection locked="0"/>
    </xf>
    <xf numFmtId="0" fontId="1" fillId="0" borderId="0" xfId="3" applyProtection="1">
      <protection locked="0"/>
    </xf>
    <xf numFmtId="0" fontId="0" fillId="0" borderId="0" xfId="0" applyProtection="1">
      <protection locked="0"/>
    </xf>
    <xf numFmtId="0" fontId="12" fillId="0" borderId="0" xfId="4" applyFont="1" applyAlignment="1" applyProtection="1">
      <alignment horizontal="left"/>
      <protection locked="0"/>
    </xf>
    <xf numFmtId="0" fontId="8" fillId="0" borderId="0" xfId="1" applyFont="1" applyAlignment="1" applyProtection="1">
      <alignment horizontal="center"/>
      <protection locked="0"/>
    </xf>
    <xf numFmtId="0" fontId="0" fillId="0" borderId="0" xfId="3" applyFont="1" applyProtection="1">
      <protection locked="0"/>
    </xf>
    <xf numFmtId="0" fontId="12" fillId="0" borderId="0" xfId="4" applyFont="1" applyAlignment="1" applyProtection="1">
      <alignment horizontal="left"/>
      <protection locked="0"/>
    </xf>
    <xf numFmtId="0" fontId="11" fillId="0" borderId="1" xfId="4" applyFont="1" applyBorder="1" applyAlignment="1" applyProtection="1">
      <alignment horizontal="center" vertical="center"/>
    </xf>
    <xf numFmtId="0" fontId="11" fillId="0" borderId="1" xfId="5" applyFont="1" applyBorder="1" applyAlignment="1" applyProtection="1">
      <alignment horizontal="center" vertical="center"/>
    </xf>
    <xf numFmtId="164" fontId="0" fillId="2" borderId="1" xfId="6" applyNumberFormat="1" applyFont="1" applyFill="1" applyBorder="1" applyAlignment="1" applyProtection="1">
      <alignment horizontal="center" vertical="center"/>
      <protection locked="0"/>
    </xf>
    <xf numFmtId="0" fontId="11" fillId="0" borderId="1" xfId="5" applyFont="1" applyBorder="1" applyAlignment="1" applyProtection="1">
      <alignment horizontal="center"/>
    </xf>
    <xf numFmtId="0" fontId="11" fillId="0" borderId="1" xfId="4" applyFont="1" applyBorder="1" applyProtection="1">
      <protection locked="0"/>
    </xf>
    <xf numFmtId="166" fontId="3" fillId="2" borderId="1" xfId="4" applyNumberFormat="1" applyFont="1" applyFill="1" applyBorder="1" applyAlignment="1" applyProtection="1">
      <alignment horizontal="center"/>
      <protection locked="0"/>
    </xf>
    <xf numFmtId="165" fontId="3" fillId="2" borderId="1" xfId="4" applyNumberFormat="1" applyFont="1" applyFill="1" applyBorder="1" applyAlignment="1" applyProtection="1">
      <alignment horizontal="center"/>
      <protection locked="0"/>
    </xf>
    <xf numFmtId="2" fontId="3" fillId="2" borderId="1" xfId="4" applyNumberFormat="1" applyFont="1" applyFill="1" applyBorder="1" applyAlignment="1" applyProtection="1">
      <alignment horizontal="center"/>
      <protection locked="0"/>
    </xf>
    <xf numFmtId="166" fontId="1" fillId="0" borderId="1" xfId="4" applyNumberFormat="1" applyBorder="1" applyProtection="1"/>
    <xf numFmtId="165" fontId="1" fillId="0" borderId="1" xfId="4" applyNumberFormat="1" applyBorder="1" applyAlignment="1" applyProtection="1">
      <alignment horizontal="center" vertical="center"/>
    </xf>
    <xf numFmtId="2" fontId="1" fillId="0" borderId="1" xfId="4" applyNumberFormat="1" applyBorder="1" applyAlignment="1" applyProtection="1">
      <alignment horizontal="center" vertical="center"/>
    </xf>
    <xf numFmtId="0" fontId="6" fillId="2" borderId="0" xfId="0" applyFont="1" applyFill="1" applyAlignment="1" applyProtection="1">
      <alignment horizontal="left" vertical="top"/>
      <protection locked="0"/>
    </xf>
    <xf numFmtId="0" fontId="6" fillId="2" borderId="0" xfId="0" applyFont="1" applyFill="1" applyBorder="1" applyAlignment="1" applyProtection="1">
      <alignment horizontal="left" vertical="top"/>
      <protection locked="0"/>
    </xf>
    <xf numFmtId="0" fontId="8" fillId="0" borderId="0" xfId="1" applyFont="1" applyAlignment="1" applyProtection="1">
      <alignment horizontal="center"/>
      <protection locked="0"/>
    </xf>
    <xf numFmtId="0" fontId="9" fillId="0" borderId="0" xfId="1" applyFont="1" applyAlignment="1" applyProtection="1">
      <alignment horizontal="center"/>
      <protection locked="0"/>
    </xf>
    <xf numFmtId="0" fontId="11" fillId="0" borderId="1" xfId="4" applyFont="1" applyBorder="1" applyAlignment="1" applyProtection="1">
      <alignment horizontal="center" vertical="center"/>
      <protection locked="0"/>
    </xf>
    <xf numFmtId="0" fontId="5" fillId="0" borderId="1" xfId="4" applyFont="1" applyBorder="1" applyAlignment="1" applyProtection="1">
      <alignment horizontal="center" vertical="center"/>
      <protection locked="0"/>
    </xf>
    <xf numFmtId="0" fontId="2" fillId="0" borderId="1" xfId="3" applyFont="1" applyBorder="1" applyAlignment="1" applyProtection="1">
      <alignment horizontal="left" vertical="center"/>
      <protection locked="0"/>
    </xf>
    <xf numFmtId="164" fontId="1" fillId="0" borderId="1" xfId="3" applyNumberFormat="1" applyBorder="1" applyAlignment="1" applyProtection="1">
      <alignment horizontal="center" vertical="center"/>
      <protection locked="0"/>
    </xf>
    <xf numFmtId="0" fontId="2" fillId="0" borderId="0" xfId="0" applyFont="1" applyBorder="1" applyAlignment="1" applyProtection="1">
      <alignment horizontal="center"/>
      <protection locked="0"/>
    </xf>
    <xf numFmtId="0" fontId="1" fillId="3" borderId="1" xfId="4" applyFill="1" applyBorder="1" applyAlignment="1" applyProtection="1">
      <alignment horizontal="center"/>
      <protection locked="0"/>
    </xf>
    <xf numFmtId="0" fontId="12" fillId="0" borderId="0" xfId="4" applyFont="1" applyAlignment="1" applyProtection="1">
      <alignment horizontal="left"/>
      <protection locked="0"/>
    </xf>
    <xf numFmtId="0" fontId="11" fillId="0" borderId="1" xfId="4" applyFont="1" applyBorder="1" applyAlignment="1" applyProtection="1">
      <alignment horizontal="left" vertical="center" wrapText="1"/>
      <protection locked="0"/>
    </xf>
    <xf numFmtId="0" fontId="11" fillId="0" borderId="1" xfId="4" applyFont="1" applyBorder="1" applyAlignment="1" applyProtection="1">
      <alignment horizontal="center" vertical="center" wrapText="1"/>
      <protection locked="0"/>
    </xf>
  </cellXfs>
  <cellStyles count="7">
    <cellStyle name="Normal" xfId="0" builtinId="0"/>
    <cellStyle name="Normal 2" xfId="1"/>
    <cellStyle name="Normal 4" xfId="3"/>
    <cellStyle name="Normal 5" xfId="4"/>
    <cellStyle name="Normal_PPE Deferral Account Schedule for 2013 MIFRS CoS applications (2)" xfId="2"/>
    <cellStyle name="Normal_Service Quality" xfId="5"/>
    <cellStyle name="Percent" xfId="6"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9191$/SynchFolder/Documents/References/2017_Filing_Requirements_Chapter2_Appendic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ra/ra/DxTx23-27/Prefiled%20Evidence/Data_Sources/Transmission_Data/Transmission%20Performance%20Management/2021_Tx_SCO_JR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efreshError="1">
        <row r="24">
          <cell r="E24">
            <v>2017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Tx Scorecard_JRAP_ELT FINAL"/>
      <sheetName val=" Tx Scorecard_JRAP_ELT"/>
      <sheetName val=" Tx Scorecard_COMMENTS"/>
    </sheetNames>
    <sheetDataSet>
      <sheetData sheetId="0">
        <row r="7">
          <cell r="J7">
            <v>0.46</v>
          </cell>
          <cell r="K7">
            <v>0.6542</v>
          </cell>
          <cell r="L7">
            <v>0.83</v>
          </cell>
          <cell r="M7">
            <v>0.59</v>
          </cell>
          <cell r="N7">
            <v>0.5</v>
          </cell>
        </row>
        <row r="8">
          <cell r="J8">
            <v>0.33</v>
          </cell>
          <cell r="K8">
            <v>0.47299999999999998</v>
          </cell>
          <cell r="L8">
            <v>0.5</v>
          </cell>
          <cell r="M8">
            <v>0.43</v>
          </cell>
          <cell r="N8">
            <v>0.4</v>
          </cell>
        </row>
        <row r="9">
          <cell r="J9">
            <v>80.782399999999996</v>
          </cell>
          <cell r="K9">
            <v>42.766399999999997</v>
          </cell>
          <cell r="L9">
            <v>69.95</v>
          </cell>
          <cell r="M9">
            <v>38.9</v>
          </cell>
          <cell r="N9">
            <v>61.3</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D4D0C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43"/>
  <sheetViews>
    <sheetView tabSelected="1" topLeftCell="A8" zoomScale="85" zoomScaleNormal="85" workbookViewId="0">
      <selection activeCell="H26" sqref="H26"/>
    </sheetView>
  </sheetViews>
  <sheetFormatPr defaultColWidth="8.5546875" defaultRowHeight="14.4" x14ac:dyDescent="0.3"/>
  <cols>
    <col min="1" max="1" width="9.5546875" style="8" customWidth="1"/>
    <col min="2" max="2" width="9" style="8" customWidth="1"/>
    <col min="3" max="3" width="9.33203125" style="8" customWidth="1"/>
    <col min="4" max="5" width="8.5546875" style="8"/>
    <col min="6" max="6" width="9.33203125" style="8" customWidth="1"/>
    <col min="7" max="10" width="8.5546875" style="8"/>
    <col min="11" max="11" width="8.5546875" style="8" customWidth="1"/>
    <col min="12" max="16384" width="8.5546875" style="8"/>
  </cols>
  <sheetData>
    <row r="1" spans="1:18" s="2" customFormat="1" hidden="1" x14ac:dyDescent="0.3">
      <c r="A1" s="1"/>
      <c r="B1" s="1"/>
      <c r="C1" s="1"/>
      <c r="D1" s="1"/>
      <c r="E1" s="1"/>
      <c r="F1" s="1"/>
      <c r="G1" s="1"/>
      <c r="H1" s="1"/>
      <c r="I1" s="1"/>
      <c r="J1" s="1"/>
      <c r="K1" s="1"/>
      <c r="M1" s="3" t="s">
        <v>16</v>
      </c>
      <c r="O1" s="26" t="s">
        <v>26</v>
      </c>
      <c r="P1" s="26"/>
      <c r="R1" s="2">
        <v>2022</v>
      </c>
    </row>
    <row r="2" spans="1:18" s="2" customFormat="1" hidden="1" x14ac:dyDescent="0.3">
      <c r="A2" s="1"/>
      <c r="B2" s="1"/>
      <c r="C2" s="1"/>
      <c r="D2" s="1"/>
      <c r="E2" s="1"/>
      <c r="F2" s="1"/>
      <c r="G2" s="1"/>
      <c r="H2" s="1"/>
      <c r="I2" s="1"/>
      <c r="J2" s="1"/>
      <c r="K2" s="1"/>
      <c r="M2" s="3" t="s">
        <v>17</v>
      </c>
      <c r="O2" s="26" t="s">
        <v>25</v>
      </c>
      <c r="P2" s="26"/>
    </row>
    <row r="3" spans="1:18" s="2" customFormat="1" hidden="1" x14ac:dyDescent="0.3">
      <c r="A3" s="1"/>
      <c r="B3" s="1"/>
      <c r="C3" s="1"/>
      <c r="D3" s="1"/>
      <c r="E3" s="1"/>
      <c r="F3" s="1"/>
      <c r="G3" s="1"/>
      <c r="H3" s="1"/>
      <c r="I3" s="1"/>
      <c r="J3" s="1"/>
      <c r="K3" s="1"/>
      <c r="M3" s="3" t="s">
        <v>18</v>
      </c>
      <c r="O3" s="26"/>
      <c r="P3" s="26"/>
    </row>
    <row r="4" spans="1:18" s="2" customFormat="1" hidden="1" x14ac:dyDescent="0.3">
      <c r="A4" s="1"/>
      <c r="B4" s="1"/>
      <c r="C4" s="1"/>
      <c r="D4" s="1"/>
      <c r="E4" s="1"/>
      <c r="F4" s="1"/>
      <c r="G4" s="1"/>
      <c r="H4" s="1"/>
      <c r="I4" s="1"/>
      <c r="J4" s="1"/>
      <c r="K4" s="1"/>
      <c r="M4" s="3" t="s">
        <v>19</v>
      </c>
      <c r="O4" s="26"/>
      <c r="P4" s="26"/>
    </row>
    <row r="5" spans="1:18" s="2" customFormat="1" hidden="1" x14ac:dyDescent="0.3">
      <c r="A5" s="1"/>
      <c r="B5" s="1"/>
      <c r="C5" s="1"/>
      <c r="D5" s="1"/>
      <c r="E5" s="1"/>
      <c r="F5" s="1"/>
      <c r="G5" s="1"/>
      <c r="H5" s="1"/>
      <c r="I5" s="1"/>
      <c r="J5" s="1"/>
      <c r="K5" s="1"/>
      <c r="M5" s="3" t="s">
        <v>20</v>
      </c>
      <c r="O5" s="25"/>
      <c r="P5" s="25"/>
    </row>
    <row r="6" spans="1:18" s="2" customFormat="1" hidden="1" x14ac:dyDescent="0.3">
      <c r="A6" s="1"/>
      <c r="B6" s="1"/>
      <c r="C6" s="1"/>
      <c r="D6" s="1"/>
      <c r="E6" s="1"/>
      <c r="F6" s="1"/>
      <c r="G6" s="1"/>
      <c r="H6" s="1"/>
      <c r="I6" s="1"/>
      <c r="J6" s="1"/>
      <c r="K6" s="1"/>
      <c r="M6" s="3"/>
      <c r="O6" s="4"/>
    </row>
    <row r="7" spans="1:18" s="2" customFormat="1" hidden="1" x14ac:dyDescent="0.3">
      <c r="A7" s="1"/>
      <c r="B7" s="1"/>
      <c r="C7" s="1"/>
      <c r="D7" s="1"/>
      <c r="E7" s="1"/>
      <c r="F7" s="1"/>
      <c r="G7" s="1"/>
      <c r="H7" s="1"/>
      <c r="I7" s="1"/>
      <c r="J7" s="1"/>
      <c r="K7" s="1"/>
      <c r="M7" s="3" t="s">
        <v>21</v>
      </c>
      <c r="O7" s="25"/>
      <c r="P7" s="25"/>
    </row>
    <row r="8" spans="1:18" s="2" customFormat="1" ht="15" x14ac:dyDescent="0.25">
      <c r="A8" s="5"/>
      <c r="B8" s="5"/>
      <c r="C8" s="5"/>
      <c r="D8" s="5"/>
      <c r="E8" s="5"/>
      <c r="F8" s="5"/>
      <c r="G8" s="5"/>
      <c r="H8" s="5"/>
      <c r="I8" s="5"/>
      <c r="J8" s="6"/>
      <c r="K8" s="6"/>
      <c r="L8" s="6"/>
      <c r="M8" s="6"/>
      <c r="N8" s="6"/>
      <c r="O8" s="6"/>
    </row>
    <row r="9" spans="1:18" s="2" customFormat="1" ht="18" x14ac:dyDescent="0.25">
      <c r="A9" s="27" t="s">
        <v>0</v>
      </c>
      <c r="B9" s="27"/>
      <c r="C9" s="27"/>
      <c r="D9" s="27"/>
      <c r="E9" s="27"/>
      <c r="F9" s="27"/>
      <c r="G9" s="27"/>
      <c r="H9" s="27"/>
      <c r="I9" s="27"/>
      <c r="J9" s="27"/>
      <c r="K9" s="27"/>
      <c r="L9" s="27"/>
      <c r="M9" s="27"/>
      <c r="N9" s="27"/>
      <c r="O9" s="27"/>
      <c r="P9" s="27"/>
    </row>
    <row r="10" spans="1:18" s="2" customFormat="1" ht="18" x14ac:dyDescent="0.25">
      <c r="A10" s="27" t="s">
        <v>1</v>
      </c>
      <c r="B10" s="27"/>
      <c r="C10" s="27"/>
      <c r="D10" s="27"/>
      <c r="E10" s="27"/>
      <c r="F10" s="27"/>
      <c r="G10" s="27"/>
      <c r="H10" s="27"/>
      <c r="I10" s="27"/>
      <c r="J10" s="27"/>
      <c r="K10" s="27"/>
      <c r="L10" s="27"/>
      <c r="M10" s="27"/>
      <c r="N10" s="27"/>
      <c r="O10" s="27"/>
      <c r="P10" s="27"/>
    </row>
    <row r="11" spans="1:18" s="2" customFormat="1" ht="17.399999999999999" x14ac:dyDescent="0.3">
      <c r="A11" s="27"/>
      <c r="B11" s="27"/>
      <c r="C11" s="27"/>
      <c r="D11" s="27"/>
      <c r="E11" s="27"/>
      <c r="F11" s="27"/>
      <c r="G11" s="27"/>
      <c r="H11" s="27"/>
      <c r="I11" s="27"/>
      <c r="J11" s="27"/>
      <c r="K11" s="27"/>
      <c r="L11" s="27"/>
      <c r="M11" s="27"/>
      <c r="N11" s="27"/>
      <c r="O11" s="27"/>
      <c r="P11" s="27"/>
    </row>
    <row r="12" spans="1:18" s="2" customFormat="1" ht="17.399999999999999" x14ac:dyDescent="0.3">
      <c r="A12" s="11"/>
      <c r="B12" s="11"/>
      <c r="C12" s="11"/>
      <c r="D12" s="11"/>
      <c r="E12" s="11"/>
      <c r="F12" s="11"/>
      <c r="G12" s="11"/>
      <c r="H12" s="11"/>
      <c r="I12" s="11"/>
      <c r="J12" s="11"/>
      <c r="K12" s="11"/>
      <c r="L12" s="6"/>
      <c r="M12" s="6"/>
      <c r="N12" s="6"/>
      <c r="O12" s="6"/>
    </row>
    <row r="13" spans="1:18" s="2" customFormat="1" ht="18" customHeight="1" x14ac:dyDescent="0.3">
      <c r="A13" s="28" t="s">
        <v>2</v>
      </c>
      <c r="B13" s="28"/>
      <c r="C13" s="28"/>
      <c r="D13" s="28"/>
      <c r="E13" s="28"/>
      <c r="F13" s="28"/>
      <c r="G13" s="28"/>
      <c r="H13" s="28"/>
      <c r="I13" s="28"/>
      <c r="J13" s="28"/>
      <c r="K13" s="28"/>
      <c r="L13" s="28"/>
      <c r="M13" s="28"/>
      <c r="N13" s="28"/>
      <c r="O13" s="28"/>
      <c r="P13" s="28"/>
    </row>
    <row r="14" spans="1:18" ht="15" x14ac:dyDescent="0.25">
      <c r="A14" s="7"/>
      <c r="B14" s="7"/>
      <c r="C14" s="7"/>
      <c r="D14" s="7"/>
      <c r="E14" s="7"/>
      <c r="F14" s="7"/>
      <c r="G14" s="7"/>
      <c r="H14" s="7"/>
      <c r="I14" s="7"/>
      <c r="J14" s="7"/>
      <c r="K14" s="7"/>
      <c r="L14" s="7"/>
      <c r="M14" s="7"/>
      <c r="N14" s="7"/>
      <c r="O14" s="7"/>
    </row>
    <row r="15" spans="1:18" x14ac:dyDescent="0.3">
      <c r="A15" s="29" t="s">
        <v>3</v>
      </c>
      <c r="B15" s="30" t="s">
        <v>27</v>
      </c>
      <c r="C15" s="30"/>
      <c r="D15" s="30"/>
      <c r="E15" s="30"/>
      <c r="F15" s="30"/>
      <c r="G15" s="30" t="s">
        <v>28</v>
      </c>
      <c r="H15" s="30"/>
      <c r="I15" s="30"/>
      <c r="J15" s="30"/>
      <c r="K15" s="30"/>
      <c r="L15" s="30" t="s">
        <v>37</v>
      </c>
      <c r="M15" s="30"/>
      <c r="N15" s="30"/>
      <c r="O15" s="30"/>
      <c r="P15" s="30"/>
    </row>
    <row r="16" spans="1:18" x14ac:dyDescent="0.3">
      <c r="A16" s="29"/>
      <c r="B16" s="14">
        <f>$R$1-6</f>
        <v>2016</v>
      </c>
      <c r="C16" s="14">
        <f>$R$1-5</f>
        <v>2017</v>
      </c>
      <c r="D16" s="14">
        <f>$R$1-4</f>
        <v>2018</v>
      </c>
      <c r="E16" s="14">
        <f>$R$1-3</f>
        <v>2019</v>
      </c>
      <c r="F16" s="14">
        <f>$R$1-2</f>
        <v>2020</v>
      </c>
      <c r="G16" s="14">
        <f t="shared" ref="G16:P16" si="0">B16</f>
        <v>2016</v>
      </c>
      <c r="H16" s="14">
        <f t="shared" si="0"/>
        <v>2017</v>
      </c>
      <c r="I16" s="17">
        <f t="shared" si="0"/>
        <v>2018</v>
      </c>
      <c r="J16" s="17">
        <f t="shared" si="0"/>
        <v>2019</v>
      </c>
      <c r="K16" s="17">
        <f t="shared" si="0"/>
        <v>2020</v>
      </c>
      <c r="L16" s="14">
        <f t="shared" si="0"/>
        <v>2016</v>
      </c>
      <c r="M16" s="14">
        <f t="shared" si="0"/>
        <v>2017</v>
      </c>
      <c r="N16" s="17">
        <f t="shared" si="0"/>
        <v>2018</v>
      </c>
      <c r="O16" s="17">
        <f t="shared" si="0"/>
        <v>2019</v>
      </c>
      <c r="P16" s="17">
        <f t="shared" si="0"/>
        <v>2020</v>
      </c>
    </row>
    <row r="17" spans="1:16" ht="15" x14ac:dyDescent="0.25">
      <c r="A17" s="18" t="s">
        <v>29</v>
      </c>
      <c r="B17" s="19"/>
      <c r="C17" s="19"/>
      <c r="D17" s="19"/>
      <c r="E17" s="19"/>
      <c r="F17" s="19"/>
      <c r="G17" s="19"/>
      <c r="H17" s="19"/>
      <c r="I17" s="19"/>
      <c r="J17" s="19"/>
      <c r="K17" s="19"/>
      <c r="L17" s="20">
        <f>'[2] Tx Scorecard_JRAP_ELT FINAL'!$J$9</f>
        <v>80.782399999999996</v>
      </c>
      <c r="M17" s="20">
        <f>'[2] Tx Scorecard_JRAP_ELT FINAL'!$K$9</f>
        <v>42.766399999999997</v>
      </c>
      <c r="N17" s="20">
        <f>'[2] Tx Scorecard_JRAP_ELT FINAL'!$L$9</f>
        <v>69.95</v>
      </c>
      <c r="O17" s="20">
        <f>'[2] Tx Scorecard_JRAP_ELT FINAL'!$M$9</f>
        <v>38.9</v>
      </c>
      <c r="P17" s="20">
        <f>'[2] Tx Scorecard_JRAP_ELT FINAL'!$N$9</f>
        <v>61.3</v>
      </c>
    </row>
    <row r="18" spans="1:16" ht="15" x14ac:dyDescent="0.25">
      <c r="A18" s="18" t="s">
        <v>30</v>
      </c>
      <c r="B18" s="19"/>
      <c r="C18" s="19"/>
      <c r="D18" s="19"/>
      <c r="E18" s="19"/>
      <c r="F18" s="19"/>
      <c r="G18" s="19"/>
      <c r="H18" s="19"/>
      <c r="I18" s="19"/>
      <c r="J18" s="19"/>
      <c r="K18" s="19"/>
      <c r="L18" s="21">
        <f>SUM('[2] Tx Scorecard_JRAP_ELT FINAL'!$J$7:$J$8)</f>
        <v>0.79</v>
      </c>
      <c r="M18" s="21">
        <f>SUM('[2] Tx Scorecard_JRAP_ELT FINAL'!$K$7:$K$8)</f>
        <v>1.1272</v>
      </c>
      <c r="N18" s="21">
        <f>SUM('[2] Tx Scorecard_JRAP_ELT FINAL'!$L$7:$L$8)</f>
        <v>1.33</v>
      </c>
      <c r="O18" s="21">
        <f>SUM('[2] Tx Scorecard_JRAP_ELT FINAL'!$M$7:$M$8)</f>
        <v>1.02</v>
      </c>
      <c r="P18" s="21">
        <f>SUM('[2] Tx Scorecard_JRAP_ELT FINAL'!$N$7:$N$8)</f>
        <v>0.9</v>
      </c>
    </row>
    <row r="19" spans="1:16" ht="15" x14ac:dyDescent="0.25">
      <c r="A19" s="9"/>
      <c r="B19" s="9"/>
      <c r="C19" s="9"/>
      <c r="D19" s="9"/>
      <c r="E19" s="9"/>
      <c r="F19" s="9"/>
      <c r="G19" s="9"/>
      <c r="H19" s="9"/>
      <c r="I19" s="9"/>
      <c r="J19" s="9"/>
      <c r="K19" s="9"/>
      <c r="L19" s="7"/>
      <c r="M19" s="7"/>
      <c r="N19" s="7"/>
      <c r="O19" s="7"/>
    </row>
    <row r="20" spans="1:16" ht="15" x14ac:dyDescent="0.25">
      <c r="A20" s="33" t="s">
        <v>4</v>
      </c>
      <c r="B20" s="33"/>
      <c r="C20" s="33"/>
      <c r="D20" s="33"/>
      <c r="E20" s="33"/>
      <c r="F20" s="33"/>
      <c r="G20" s="33"/>
      <c r="H20" s="33"/>
      <c r="I20" s="33"/>
      <c r="J20" s="33"/>
      <c r="K20" s="33"/>
      <c r="L20" s="33"/>
      <c r="M20" s="33"/>
      <c r="N20" s="33"/>
      <c r="O20" s="33"/>
      <c r="P20" s="33"/>
    </row>
    <row r="21" spans="1:16" ht="15" x14ac:dyDescent="0.25">
      <c r="A21" s="18" t="s">
        <v>29</v>
      </c>
      <c r="B21" s="34"/>
      <c r="C21" s="34"/>
      <c r="D21" s="34"/>
      <c r="E21" s="34"/>
      <c r="F21" s="22" t="str">
        <f>IF(ISERROR(AVERAGE(B17:F17)), "", AVERAGE(B17:F17))</f>
        <v/>
      </c>
      <c r="G21" s="34"/>
      <c r="H21" s="34"/>
      <c r="I21" s="34"/>
      <c r="J21" s="34"/>
      <c r="K21" s="22" t="str">
        <f>IF(ISERROR(AVERAGE(G17:K17)), "", AVERAGE(G17:K17))</f>
        <v/>
      </c>
      <c r="L21" s="34"/>
      <c r="M21" s="34"/>
      <c r="N21" s="34"/>
      <c r="O21" s="34"/>
      <c r="P21" s="23">
        <f>ROUND(IF(ISERROR(AVERAGE(L17:P17)), "", AVERAGE(L17:P17)),1)</f>
        <v>58.7</v>
      </c>
    </row>
    <row r="22" spans="1:16" ht="15" x14ac:dyDescent="0.25">
      <c r="A22" s="18" t="s">
        <v>30</v>
      </c>
      <c r="B22" s="34"/>
      <c r="C22" s="34"/>
      <c r="D22" s="34"/>
      <c r="E22" s="34"/>
      <c r="F22" s="22" t="str">
        <f>IF(ISERROR(AVERAGE(B18:F18)), "", AVERAGE(B18:F18))</f>
        <v/>
      </c>
      <c r="G22" s="34"/>
      <c r="H22" s="34"/>
      <c r="I22" s="34"/>
      <c r="J22" s="34"/>
      <c r="K22" s="22" t="str">
        <f>IF(ISERROR(AVERAGE(G18:K18)), "", AVERAGE(G18:K18))</f>
        <v/>
      </c>
      <c r="L22" s="34"/>
      <c r="M22" s="34"/>
      <c r="N22" s="34"/>
      <c r="O22" s="34"/>
      <c r="P22" s="24">
        <f>ROUND(IF(ISERROR(AVERAGE(L18:P18)), "", AVERAGE(L18:P18)),2)</f>
        <v>1.03</v>
      </c>
    </row>
    <row r="23" spans="1:16" x14ac:dyDescent="0.3">
      <c r="A23" s="9"/>
      <c r="B23" s="9"/>
      <c r="C23" s="9"/>
      <c r="D23" s="9"/>
      <c r="E23" s="9"/>
      <c r="F23" s="9"/>
      <c r="G23" s="9"/>
      <c r="H23" s="9"/>
      <c r="I23" s="9"/>
      <c r="J23" s="9"/>
      <c r="K23" s="9"/>
    </row>
    <row r="24" spans="1:16" x14ac:dyDescent="0.3">
      <c r="A24" s="35" t="s">
        <v>35</v>
      </c>
      <c r="B24" s="35"/>
      <c r="C24" s="35"/>
      <c r="D24" s="35"/>
      <c r="E24" s="35"/>
      <c r="F24" s="35"/>
      <c r="G24" s="35"/>
      <c r="H24" s="35"/>
      <c r="I24" s="35"/>
      <c r="J24" s="35"/>
      <c r="K24" s="35"/>
    </row>
    <row r="25" spans="1:16" x14ac:dyDescent="0.3">
      <c r="A25" s="35" t="s">
        <v>36</v>
      </c>
      <c r="B25" s="35"/>
      <c r="C25" s="35"/>
      <c r="D25" s="35"/>
      <c r="E25" s="35"/>
      <c r="F25" s="35"/>
      <c r="G25" s="35"/>
      <c r="H25" s="35"/>
      <c r="I25" s="35"/>
      <c r="J25" s="35"/>
      <c r="K25" s="35"/>
    </row>
    <row r="26" spans="1:16" x14ac:dyDescent="0.3">
      <c r="A26" s="10" t="s">
        <v>31</v>
      </c>
      <c r="B26" s="10"/>
      <c r="C26" s="10"/>
      <c r="D26" s="10"/>
      <c r="E26" s="10"/>
      <c r="F26" s="10"/>
      <c r="G26" s="10"/>
      <c r="H26" s="10"/>
      <c r="I26" s="10"/>
      <c r="J26" s="10"/>
      <c r="K26" s="10"/>
    </row>
    <row r="27" spans="1:16" x14ac:dyDescent="0.3">
      <c r="A27" s="10" t="s">
        <v>34</v>
      </c>
      <c r="B27" s="10"/>
      <c r="C27" s="10"/>
      <c r="D27" s="10"/>
      <c r="E27" s="10"/>
      <c r="F27" s="10"/>
      <c r="G27" s="10"/>
      <c r="H27" s="10"/>
      <c r="I27" s="10"/>
      <c r="J27" s="10"/>
      <c r="K27" s="10"/>
    </row>
    <row r="28" spans="1:16" x14ac:dyDescent="0.3">
      <c r="A28" s="13"/>
      <c r="B28" s="13"/>
      <c r="C28" s="13"/>
      <c r="D28" s="13"/>
      <c r="E28" s="13"/>
      <c r="F28" s="13"/>
      <c r="G28" s="13"/>
      <c r="H28" s="13"/>
      <c r="I28" s="13"/>
      <c r="J28" s="13"/>
      <c r="K28" s="13"/>
    </row>
    <row r="29" spans="1:16" ht="15.6" x14ac:dyDescent="0.3">
      <c r="A29" s="28" t="s">
        <v>32</v>
      </c>
      <c r="B29" s="28"/>
      <c r="C29" s="28"/>
      <c r="D29" s="28"/>
      <c r="E29" s="28"/>
      <c r="F29" s="28"/>
      <c r="G29" s="28"/>
      <c r="H29" s="28"/>
      <c r="I29" s="28"/>
      <c r="J29" s="28"/>
      <c r="K29" s="28"/>
    </row>
    <row r="31" spans="1:16" ht="51" customHeight="1" x14ac:dyDescent="0.3">
      <c r="A31" s="36" t="s">
        <v>5</v>
      </c>
      <c r="B31" s="36"/>
      <c r="C31" s="36"/>
      <c r="D31" s="36"/>
      <c r="E31" s="37" t="s">
        <v>6</v>
      </c>
      <c r="F31" s="37"/>
      <c r="G31" s="14">
        <f>B16</f>
        <v>2016</v>
      </c>
      <c r="H31" s="14">
        <f>C16</f>
        <v>2017</v>
      </c>
      <c r="I31" s="14">
        <f>D16</f>
        <v>2018</v>
      </c>
      <c r="J31" s="15">
        <f>E16</f>
        <v>2019</v>
      </c>
      <c r="K31" s="15">
        <f>F16</f>
        <v>2020</v>
      </c>
    </row>
    <row r="32" spans="1:16" ht="15.6" customHeight="1" x14ac:dyDescent="0.3">
      <c r="A32" s="31" t="s">
        <v>7</v>
      </c>
      <c r="B32" s="31"/>
      <c r="C32" s="31"/>
      <c r="D32" s="31"/>
      <c r="E32" s="32">
        <v>0.9</v>
      </c>
      <c r="F32" s="32"/>
      <c r="G32" s="16" t="s">
        <v>14</v>
      </c>
      <c r="H32" s="16" t="s">
        <v>14</v>
      </c>
      <c r="I32" s="16" t="s">
        <v>14</v>
      </c>
      <c r="J32" s="16" t="s">
        <v>14</v>
      </c>
      <c r="K32" s="16" t="s">
        <v>14</v>
      </c>
    </row>
    <row r="33" spans="1:11" ht="15.6" customHeight="1" x14ac:dyDescent="0.3">
      <c r="A33" s="31" t="s">
        <v>22</v>
      </c>
      <c r="B33" s="31"/>
      <c r="C33" s="31"/>
      <c r="D33" s="31"/>
      <c r="E33" s="32">
        <v>0.9</v>
      </c>
      <c r="F33" s="32"/>
      <c r="G33" s="16" t="s">
        <v>14</v>
      </c>
      <c r="H33" s="16" t="s">
        <v>14</v>
      </c>
      <c r="I33" s="16" t="s">
        <v>14</v>
      </c>
      <c r="J33" s="16" t="s">
        <v>14</v>
      </c>
      <c r="K33" s="16" t="s">
        <v>14</v>
      </c>
    </row>
    <row r="34" spans="1:11" ht="15.6" customHeight="1" x14ac:dyDescent="0.3">
      <c r="A34" s="31" t="s">
        <v>8</v>
      </c>
      <c r="B34" s="31"/>
      <c r="C34" s="31"/>
      <c r="D34" s="31"/>
      <c r="E34" s="32">
        <v>0.65</v>
      </c>
      <c r="F34" s="32"/>
      <c r="G34" s="16" t="s">
        <v>14</v>
      </c>
      <c r="H34" s="16" t="s">
        <v>14</v>
      </c>
      <c r="I34" s="16" t="s">
        <v>14</v>
      </c>
      <c r="J34" s="16" t="s">
        <v>14</v>
      </c>
      <c r="K34" s="16" t="s">
        <v>14</v>
      </c>
    </row>
    <row r="35" spans="1:11" ht="15.6" customHeight="1" x14ac:dyDescent="0.3">
      <c r="A35" s="31" t="s">
        <v>9</v>
      </c>
      <c r="B35" s="31"/>
      <c r="C35" s="31"/>
      <c r="D35" s="31"/>
      <c r="E35" s="32">
        <v>0.9</v>
      </c>
      <c r="F35" s="32"/>
      <c r="G35" s="16" t="s">
        <v>14</v>
      </c>
      <c r="H35" s="16" t="s">
        <v>14</v>
      </c>
      <c r="I35" s="16" t="s">
        <v>14</v>
      </c>
      <c r="J35" s="16" t="s">
        <v>14</v>
      </c>
      <c r="K35" s="16" t="s">
        <v>14</v>
      </c>
    </row>
    <row r="36" spans="1:11" ht="15.6" customHeight="1" x14ac:dyDescent="0.3">
      <c r="A36" s="31" t="s">
        <v>10</v>
      </c>
      <c r="B36" s="31"/>
      <c r="C36" s="31"/>
      <c r="D36" s="31"/>
      <c r="E36" s="32">
        <v>0.8</v>
      </c>
      <c r="F36" s="32"/>
      <c r="G36" s="16" t="s">
        <v>14</v>
      </c>
      <c r="H36" s="16" t="s">
        <v>14</v>
      </c>
      <c r="I36" s="16" t="s">
        <v>14</v>
      </c>
      <c r="J36" s="16" t="s">
        <v>14</v>
      </c>
      <c r="K36" s="16" t="s">
        <v>14</v>
      </c>
    </row>
    <row r="37" spans="1:11" ht="15.6" customHeight="1" x14ac:dyDescent="0.3">
      <c r="A37" s="31" t="s">
        <v>15</v>
      </c>
      <c r="B37" s="31"/>
      <c r="C37" s="31"/>
      <c r="D37" s="31"/>
      <c r="E37" s="32">
        <v>0.8</v>
      </c>
      <c r="F37" s="32"/>
      <c r="G37" s="16" t="s">
        <v>14</v>
      </c>
      <c r="H37" s="16" t="s">
        <v>14</v>
      </c>
      <c r="I37" s="16" t="s">
        <v>14</v>
      </c>
      <c r="J37" s="16" t="s">
        <v>14</v>
      </c>
      <c r="K37" s="16" t="s">
        <v>14</v>
      </c>
    </row>
    <row r="38" spans="1:11" ht="15.6" customHeight="1" x14ac:dyDescent="0.3">
      <c r="A38" s="31" t="s">
        <v>23</v>
      </c>
      <c r="B38" s="31"/>
      <c r="C38" s="31"/>
      <c r="D38" s="31"/>
      <c r="E38" s="32">
        <v>0.8</v>
      </c>
      <c r="F38" s="32"/>
      <c r="G38" s="16" t="s">
        <v>14</v>
      </c>
      <c r="H38" s="16" t="s">
        <v>14</v>
      </c>
      <c r="I38" s="16" t="s">
        <v>14</v>
      </c>
      <c r="J38" s="16" t="s">
        <v>14</v>
      </c>
      <c r="K38" s="16" t="s">
        <v>14</v>
      </c>
    </row>
    <row r="39" spans="1:11" ht="15.6" customHeight="1" x14ac:dyDescent="0.3">
      <c r="A39" s="31" t="s">
        <v>24</v>
      </c>
      <c r="B39" s="31"/>
      <c r="C39" s="31"/>
      <c r="D39" s="31"/>
      <c r="E39" s="32">
        <v>0.1</v>
      </c>
      <c r="F39" s="32"/>
      <c r="G39" s="16" t="s">
        <v>14</v>
      </c>
      <c r="H39" s="16" t="s">
        <v>14</v>
      </c>
      <c r="I39" s="16" t="s">
        <v>14</v>
      </c>
      <c r="J39" s="16" t="s">
        <v>14</v>
      </c>
      <c r="K39" s="16" t="s">
        <v>14</v>
      </c>
    </row>
    <row r="40" spans="1:11" ht="15.6" customHeight="1" x14ac:dyDescent="0.3">
      <c r="A40" s="31" t="s">
        <v>11</v>
      </c>
      <c r="B40" s="31"/>
      <c r="C40" s="31"/>
      <c r="D40" s="31"/>
      <c r="E40" s="32">
        <v>0.9</v>
      </c>
      <c r="F40" s="32"/>
      <c r="G40" s="16" t="s">
        <v>14</v>
      </c>
      <c r="H40" s="16" t="s">
        <v>14</v>
      </c>
      <c r="I40" s="16" t="s">
        <v>14</v>
      </c>
      <c r="J40" s="16" t="s">
        <v>14</v>
      </c>
      <c r="K40" s="16" t="s">
        <v>14</v>
      </c>
    </row>
    <row r="41" spans="1:11" ht="15.6" customHeight="1" x14ac:dyDescent="0.3">
      <c r="A41" s="31" t="s">
        <v>12</v>
      </c>
      <c r="B41" s="31"/>
      <c r="C41" s="31"/>
      <c r="D41" s="31"/>
      <c r="E41" s="32">
        <v>1</v>
      </c>
      <c r="F41" s="32"/>
      <c r="G41" s="16" t="s">
        <v>14</v>
      </c>
      <c r="H41" s="16" t="s">
        <v>14</v>
      </c>
      <c r="I41" s="16" t="s">
        <v>14</v>
      </c>
      <c r="J41" s="16" t="s">
        <v>14</v>
      </c>
      <c r="K41" s="16" t="s">
        <v>14</v>
      </c>
    </row>
    <row r="42" spans="1:11" ht="15.6" customHeight="1" x14ac:dyDescent="0.3">
      <c r="A42" s="31" t="s">
        <v>13</v>
      </c>
      <c r="B42" s="31"/>
      <c r="C42" s="31"/>
      <c r="D42" s="31"/>
      <c r="E42" s="32">
        <v>0.85</v>
      </c>
      <c r="F42" s="32"/>
      <c r="G42" s="16" t="s">
        <v>14</v>
      </c>
      <c r="H42" s="16" t="s">
        <v>14</v>
      </c>
      <c r="I42" s="16" t="s">
        <v>14</v>
      </c>
      <c r="J42" s="16" t="s">
        <v>14</v>
      </c>
      <c r="K42" s="16" t="s">
        <v>14</v>
      </c>
    </row>
    <row r="43" spans="1:11" x14ac:dyDescent="0.3">
      <c r="A43" s="12" t="s">
        <v>33</v>
      </c>
    </row>
  </sheetData>
  <mergeCells count="48">
    <mergeCell ref="A42:D42"/>
    <mergeCell ref="E42:F42"/>
    <mergeCell ref="A39:D39"/>
    <mergeCell ref="E39:F39"/>
    <mergeCell ref="A40:D40"/>
    <mergeCell ref="E40:F40"/>
    <mergeCell ref="A41:D41"/>
    <mergeCell ref="E41:F41"/>
    <mergeCell ref="A36:D36"/>
    <mergeCell ref="E36:F36"/>
    <mergeCell ref="A37:D37"/>
    <mergeCell ref="E37:F37"/>
    <mergeCell ref="A38:D38"/>
    <mergeCell ref="E38:F38"/>
    <mergeCell ref="A33:D33"/>
    <mergeCell ref="E33:F33"/>
    <mergeCell ref="A34:D34"/>
    <mergeCell ref="E34:F34"/>
    <mergeCell ref="A35:D35"/>
    <mergeCell ref="E35:F35"/>
    <mergeCell ref="A32:D32"/>
    <mergeCell ref="E32:F32"/>
    <mergeCell ref="A20:P20"/>
    <mergeCell ref="B21:E21"/>
    <mergeCell ref="G21:J21"/>
    <mergeCell ref="L21:O21"/>
    <mergeCell ref="B22:E22"/>
    <mergeCell ref="G22:J22"/>
    <mergeCell ref="L22:O22"/>
    <mergeCell ref="A24:K24"/>
    <mergeCell ref="A25:K25"/>
    <mergeCell ref="A29:K29"/>
    <mergeCell ref="A31:D31"/>
    <mergeCell ref="E31:F31"/>
    <mergeCell ref="A9:P9"/>
    <mergeCell ref="A10:P10"/>
    <mergeCell ref="A11:P11"/>
    <mergeCell ref="A13:P13"/>
    <mergeCell ref="A15:A16"/>
    <mergeCell ref="B15:F15"/>
    <mergeCell ref="G15:K15"/>
    <mergeCell ref="L15:P15"/>
    <mergeCell ref="O7:P7"/>
    <mergeCell ref="O1:P1"/>
    <mergeCell ref="O2:P2"/>
    <mergeCell ref="O3:P3"/>
    <mergeCell ref="O4:P4"/>
    <mergeCell ref="O5:P5"/>
  </mergeCells>
  <dataValidations disablePrompts="1" count="1">
    <dataValidation allowBlank="1" showInputMessage="1" showErrorMessage="1" promptTitle="Date Format" prompt="E.g:  &quot;August 1, 2011&quot;" sqref="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dataValidations>
  <printOptions horizontalCentered="1" verticalCentered="1"/>
  <pageMargins left="0.7" right="0.7" top="0.75" bottom="0.75" header="0.3" footer="0.3"/>
  <pageSetup scale="87" orientation="landscape" horizontalDpi="90" verticalDpi="90" r:id="rId1"/>
  <ignoredErrors>
    <ignoredError sqref="L17:L18 M17:M18 N17:N18 O17:O18 P17:P1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Public</Hydro_x0020_One_x0020_Data_x0020_Classification>
    <_dlc_DocId xmlns="f0af1d65-dfd0-4b99-b523-def3a954563f">PMCN44DTZYCH-1328676621-854</_dlc_DocId>
    <_dlc_DocIdUrl xmlns="f0af1d65-dfd0-4b99-b523-def3a954563f">
      <Url>https://teams.hydroone.com/sites/ra/ra/DxTx23-27/_layouts/DocIdRedir.aspx?ID=PMCN44DTZYCH-1328676621-854</Url>
      <Description>PMCN44DTZYCH-1328676621-854</Description>
    </_dlc_DocIdUrl>
    <Approved xmlns="878c78c9-770a-480c-bd6e-e30127a1e6fe">No</Approv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5A919A-88A6-42F2-8C62-092148A1E5C0}">
  <ds:schemaRefs>
    <ds:schemaRef ds:uri="http://www.w3.org/XML/1998/namespace"/>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2006/metadata/properties"/>
    <ds:schemaRef ds:uri="878c78c9-770a-480c-bd6e-e30127a1e6fe"/>
    <ds:schemaRef ds:uri="http://purl.org/dc/terms/"/>
    <ds:schemaRef ds:uri="http://schemas.microsoft.com/office/infopath/2007/PartnerControls"/>
    <ds:schemaRef ds:uri="f0af1d65-dfd0-4b99-b523-def3a954563f"/>
  </ds:schemaRefs>
</ds:datastoreItem>
</file>

<file path=customXml/itemProps2.xml><?xml version="1.0" encoding="utf-8"?>
<ds:datastoreItem xmlns:ds="http://schemas.openxmlformats.org/officeDocument/2006/customXml" ds:itemID="{110021A5-F79E-4691-A9C8-2CA4870FDD59}">
  <ds:schemaRefs>
    <ds:schemaRef ds:uri="http://schemas.microsoft.com/sharepoint/v3/contenttype/forms"/>
  </ds:schemaRefs>
</ds:datastoreItem>
</file>

<file path=customXml/itemProps3.xml><?xml version="1.0" encoding="utf-8"?>
<ds:datastoreItem xmlns:ds="http://schemas.openxmlformats.org/officeDocument/2006/customXml" ds:itemID="{4C45904C-E126-4C1D-A80C-193F281CA9AB}">
  <ds:schemaRefs>
    <ds:schemaRef ds:uri="http://schemas.microsoft.com/sharepoint/events"/>
  </ds:schemaRefs>
</ds:datastoreItem>
</file>

<file path=customXml/itemProps4.xml><?xml version="1.0" encoding="utf-8"?>
<ds:datastoreItem xmlns:ds="http://schemas.openxmlformats.org/officeDocument/2006/customXml" ds:itemID="{6A562E4E-9B84-4EB4-933C-7E6E97423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878c78c9-770a-480c-bd6e-e30127a1e6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2-G</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2-G - Service Reliability and Quality Indicators</dc:title>
  <dc:creator>VETSIS Stephen</dc:creator>
  <cp:lastModifiedBy>OREN BEN-SHLOMO</cp:lastModifiedBy>
  <cp:lastPrinted>2021-07-31T21:58:13Z</cp:lastPrinted>
  <dcterms:created xsi:type="dcterms:W3CDTF">2017-05-11T14:46:30Z</dcterms:created>
  <dcterms:modified xsi:type="dcterms:W3CDTF">2021-08-05T14:58:27Z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AM_Approved">
    <vt:bool>false</vt:bool>
  </property>
  <property fmtid="{D5CDD505-2E9C-101B-9397-08002B2CF9AE}" pid="4" name="RA2_Approved">
    <vt:bool>false</vt:bool>
  </property>
  <property fmtid="{D5CDD505-2E9C-101B-9397-08002B2CF9AE}" pid="5" name="ISD_Category">
    <vt:lpwstr>Other</vt:lpwstr>
  </property>
  <property fmtid="{D5CDD505-2E9C-101B-9397-08002B2CF9AE}" pid="6" name="Exhibit Status">
    <vt:lpwstr/>
  </property>
  <property fmtid="{D5CDD505-2E9C-101B-9397-08002B2CF9AE}" pid="7" name="IA Review Complete">
    <vt:bool>false</vt:bool>
  </property>
  <property fmtid="{D5CDD505-2E9C-101B-9397-08002B2CF9AE}" pid="8" name="Dir_Approved">
    <vt:bool>false</vt:bool>
  </property>
  <property fmtid="{D5CDD505-2E9C-101B-9397-08002B2CF9AE}" pid="9" name="Primary_Author">
    <vt:lpwstr>6446;#CORP\210201;#2111;#CORP\178322;#7894;#CORP\bji;#7906;#CORP\212643;#7726;#CORP\212411;#426;#CORP\129913;#5960;#CORP\209328</vt:lpwstr>
  </property>
  <property fmtid="{D5CDD505-2E9C-101B-9397-08002B2CF9AE}" pid="10" name="Draft_Ready">
    <vt:bool>false</vt:bool>
  </property>
  <property fmtid="{D5CDD505-2E9C-101B-9397-08002B2CF9AE}" pid="11" name="Singer Watts">
    <vt:lpwstr>No</vt:lpwstr>
  </property>
  <property fmtid="{D5CDD505-2E9C-101B-9397-08002B2CF9AE}" pid="12" name="Comments ISD">
    <vt:lpwstr/>
  </property>
  <property fmtid="{D5CDD505-2E9C-101B-9397-08002B2CF9AE}" pid="13" name="Witness">
    <vt:lpwstr>JESUS Bruno; GILL Spencer; NG Chong Kiat</vt:lpwstr>
  </property>
  <property fmtid="{D5CDD505-2E9C-101B-9397-08002B2CF9AE}" pid="14" name="RA Contact">
    <vt:lpwstr>ZBARCEA Alex; OLA Murxmur; KEIZER Charles</vt:lpwstr>
  </property>
  <property fmtid="{D5CDD505-2E9C-101B-9397-08002B2CF9AE}" pid="15" name="Legal">
    <vt:lpwstr>No</vt:lpwstr>
  </property>
  <property fmtid="{D5CDD505-2E9C-101B-9397-08002B2CF9AE}" pid="16" name="Strategic?">
    <vt:bool>false</vt:bool>
  </property>
  <property fmtid="{D5CDD505-2E9C-101B-9397-08002B2CF9AE}" pid="17" name="RA_Approved">
    <vt:bool>false</vt:bool>
  </property>
  <property fmtid="{D5CDD505-2E9C-101B-9397-08002B2CF9AE}" pid="18" name="Dx/Tx/Common">
    <vt:lpwstr>Dx</vt:lpwstr>
  </property>
  <property fmtid="{D5CDD505-2E9C-101B-9397-08002B2CF9AE}" pid="19" name="Witness_OK">
    <vt:lpwstr>No</vt:lpwstr>
  </property>
  <property fmtid="{D5CDD505-2E9C-101B-9397-08002B2CF9AE}" pid="20" name="Torys_OK">
    <vt:lpwstr/>
  </property>
  <property fmtid="{D5CDD505-2E9C-101B-9397-08002B2CF9AE}" pid="21" name="_dlc_DocId">
    <vt:lpwstr>PMCN44DTZYCH-805673629-616</vt:lpwstr>
  </property>
  <property fmtid="{D5CDD505-2E9C-101B-9397-08002B2CF9AE}" pid="22" name="_dlc_DocIdUrl">
    <vt:lpwstr>https://teams.hydroone.com/sites/ra/ra/DxTx23-27/_layouts/DocIdRedir.aspx?ID=PMCN44DTZYCH-805673629-616, PMCN44DTZYCH-805673629-616</vt:lpwstr>
  </property>
  <property fmtid="{D5CDD505-2E9C-101B-9397-08002B2CF9AE}" pid="23" name="_dlc_DocIdItemGuid">
    <vt:lpwstr>651a7fd0-0143-47bc-ab27-982ff7b99b73</vt:lpwstr>
  </property>
</Properties>
</file>