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counting  Department\2022 IRM\Rate RIder for Rate Year Alignment\"/>
    </mc:Choice>
  </mc:AlternateContent>
  <xr:revisionPtr revIDLastSave="0" documentId="13_ncr:1_{B4AE9A2A-65E0-4625-A9D9-C3E3F060E4B8}" xr6:coauthVersionLast="47" xr6:coauthVersionMax="47" xr10:uidLastSave="{00000000-0000-0000-0000-000000000000}"/>
  <bookViews>
    <workbookView xWindow="-108" yWindow="-108" windowWidth="29016" windowHeight="15816" xr2:uid="{B9C3A2AA-5F57-41C3-B7E6-D553FC98CE68}"/>
  </bookViews>
  <sheets>
    <sheet name="Rate Year Alignment Rate RI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C22" i="1"/>
  <c r="C21" i="1"/>
  <c r="C20" i="1"/>
  <c r="C19" i="1"/>
  <c r="C18" i="1"/>
  <c r="C17" i="1"/>
  <c r="C16" i="1"/>
  <c r="C15" i="1"/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</calcChain>
</file>

<file path=xl/sharedStrings.xml><?xml version="1.0" encoding="utf-8"?>
<sst xmlns="http://schemas.openxmlformats.org/spreadsheetml/2006/main" count="33" uniqueCount="27">
  <si>
    <t>Base Distribution Rates</t>
  </si>
  <si>
    <t>Unit</t>
  </si>
  <si>
    <t>Rate Effective Date</t>
  </si>
  <si>
    <t>Advanced Implementation Date</t>
  </si>
  <si>
    <t>Advanced Period (number of months)</t>
  </si>
  <si>
    <t>Proposed Refund Period (number of months)</t>
  </si>
  <si>
    <t>Sunset Date of the Advanced Revenue Rate Rider</t>
  </si>
  <si>
    <t>RESIDENTIAL SERVICE CLASSIFICATION</t>
  </si>
  <si>
    <t>GENERAL SERVICE LESS THAN 50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</si>
  <si>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</si>
  <si>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</si>
  <si>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</si>
  <si>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</si>
  <si>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kWh</t>
  </si>
  <si>
    <t>kW</t>
  </si>
  <si>
    <t>Milton Hydro Distribution Inc.</t>
  </si>
  <si>
    <t>GENERAL SERVICE 50 TO 999 KW SERVICE CLASSIFICATION</t>
  </si>
  <si>
    <t>GENERAL SERVICE 1,000 TO 4,999 KW SERVICE CLASSIFICATION</t>
  </si>
  <si>
    <t>Proposed 2022 Monthly Fixed Charge (MFC)</t>
  </si>
  <si>
    <t>Proposed 2022 Distribution Volumetric Rate (DVR)</t>
  </si>
  <si>
    <t>2021 Approved Monthly Fixed Charge to Customers</t>
  </si>
  <si>
    <t>2021 Approved Volumetric Charge to Customers</t>
  </si>
  <si>
    <t>Rate Year Alignment Rate Rider (MFC) = Difference in MFC</t>
  </si>
  <si>
    <t>Rate Year Alignment Rate Rider (DVR) = Difference in DVR</t>
  </si>
  <si>
    <t>Price Cap Adjustment from 2022 IRM Rate Generator Model</t>
  </si>
  <si>
    <t>Customer Service Classificatino</t>
  </si>
  <si>
    <t>Table 14: Rate Year Alignment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</si>
</sst>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m\ d\,\ yyyy;@"/>
    <numFmt numFmtId="165" formatCode="_(&quot;$&quot;* #,##0.00_);_(&quot;$&quot;* \(#,##0.00\);_(&quot;$&quot;* &quot;-&quot;??_);_(@_)"/>
    <numFmt numFmtId="166" formatCode="_(&quot;$&quot;* #,##0.0000_);_(&quot;$&quot;* \(#,##0.0000\);_(&quot;$&quot;* &quot;-&quot;??_);_(@_)"/>
    <numFmt numFmtId="167" formatCode="&quot;$&quot;#,##0.00;[Red]\(&quot;$&quot;#,##0.00\);\-"/>
    <numFmt numFmtId="168" formatCode="&quot;$&quot;#,##0.0000;[Red]\(&quot;$&quot;#,##0.0000\);\-"/>
    <numFmt numFmtId="169" formatCode="0.0000"/>
    <numFmt numFmtId="170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9">
    <xf numFmtId="0" fontId="0" fillId="0" borderId="0" xfId="0"/>
    <xf numFmtId="0" fontId="0" fillId="3" borderId="0" xfId="0" applyFill="1"/>
    <xf numFmtId="0" fontId="3" fillId="3" borderId="0" xfId="0" applyFont="1" applyFill="1"/>
    <xf numFmtId="0" fontId="0" fillId="3" borderId="2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165" fontId="0" fillId="3" borderId="2" xfId="1" applyNumberFormat="1" applyFont="1" applyFill="1" applyBorder="1"/>
    <xf numFmtId="166" fontId="0" fillId="3" borderId="2" xfId="0" applyNumberFormat="1" applyFill="1" applyBorder="1"/>
    <xf numFmtId="165" fontId="0" fillId="3" borderId="2" xfId="0" applyNumberFormat="1" applyFill="1" applyBorder="1"/>
    <xf numFmtId="167" fontId="0" fillId="3" borderId="2" xfId="0" applyNumberFormat="1" applyFill="1" applyBorder="1"/>
    <xf numFmtId="168" fontId="0" fillId="3" borderId="2" xfId="0" applyNumberFormat="1" applyFill="1" applyBorder="1"/>
    <xf numFmtId="2" fontId="0" fillId="3" borderId="0" xfId="0" applyNumberFormat="1" applyFill="1"/>
    <xf numFmtId="169" fontId="0" fillId="3" borderId="0" xfId="0" applyNumberFormat="1" applyFill="1"/>
    <xf numFmtId="170" fontId="0" fillId="3" borderId="0" xfId="3" applyNumberFormat="1" applyFont="1" applyFill="1"/>
    <xf numFmtId="0" fontId="4" fillId="3" borderId="0" xfId="0" applyFont="1" applyFill="1"/>
    <xf numFmtId="165" fontId="0" fillId="3" borderId="3" xfId="2" applyNumberFormat="1" applyFont="1" applyFill="1" applyBorder="1" applyAlignment="1">
      <alignment horizontal="center"/>
    </xf>
    <xf numFmtId="10" fontId="0" fillId="4" borderId="4" xfId="3" applyNumberFormat="1" applyFont="1" applyFill="1" applyBorder="1" applyAlignment="1">
      <alignment horizontal="center" vertical="center"/>
    </xf>
    <xf numFmtId="10" fontId="0" fillId="4" borderId="5" xfId="3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5" fillId="5" borderId="1" xfId="4" applyFont="1" applyFill="1" applyAlignment="1">
      <alignment horizontal="center" vertical="center"/>
    </xf>
    <xf numFmtId="0" fontId="6" fillId="3" borderId="0" xfId="0" applyFont="1" applyFill="1"/>
    <xf numFmtId="0" fontId="5" fillId="5" borderId="1" xfId="4" applyFont="1" applyFill="1" applyAlignment="1" applyProtection="1"/>
    <xf numFmtId="0" fontId="5" fillId="5" borderId="1" xfId="4" applyFont="1" applyFill="1" applyAlignment="1" applyProtection="1">
      <alignment horizontal="center" wrapText="1"/>
    </xf>
    <xf numFmtId="0" fontId="5" fillId="5" borderId="1" xfId="4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F9E0-92B9-4434-8CC9-5D8F7B359B1A}">
  <dimension ref="A1:J26"/>
  <sheetViews>
    <sheetView tabSelected="1" workbookViewId="0">
      <selection activeCell="D9" sqref="D9"/>
    </sheetView>
  </sheetViews>
  <sheetFormatPr defaultColWidth="9.109375" defaultRowHeight="14.4" x14ac:dyDescent="0.3"/>
  <cols>
    <col min="1" max="1" width="60.44140625" style="1" customWidth="1"/>
    <col min="2" max="2" width="5.6640625" style="1" customWidth="1"/>
    <col min="3" max="8" width="15" style="1" customWidth="1"/>
    <col min="9" max="16384" width="9.109375" style="1"/>
  </cols>
  <sheetData>
    <row r="1" spans="1:10" ht="15.6" x14ac:dyDescent="0.3">
      <c r="A1" s="15" t="s">
        <v>26</v>
      </c>
    </row>
    <row r="3" spans="1:10" ht="18" x14ac:dyDescent="0.35">
      <c r="A3" s="2" t="s">
        <v>15</v>
      </c>
    </row>
    <row r="6" spans="1:10" x14ac:dyDescent="0.3">
      <c r="A6" s="3" t="s">
        <v>2</v>
      </c>
      <c r="B6" s="19">
        <v>44562</v>
      </c>
      <c r="C6" s="19"/>
    </row>
    <row r="7" spans="1:10" x14ac:dyDescent="0.3">
      <c r="A7" s="3" t="s">
        <v>3</v>
      </c>
      <c r="B7" s="20">
        <v>44562</v>
      </c>
      <c r="C7" s="21"/>
    </row>
    <row r="8" spans="1:10" x14ac:dyDescent="0.3">
      <c r="A8" s="3" t="s">
        <v>24</v>
      </c>
      <c r="B8" s="17">
        <v>2.0500000000000001E-2</v>
      </c>
      <c r="C8" s="18"/>
    </row>
    <row r="9" spans="1:10" x14ac:dyDescent="0.3">
      <c r="A9" s="3" t="s">
        <v>4</v>
      </c>
      <c r="B9" s="22">
        <v>4</v>
      </c>
      <c r="C9" s="23"/>
    </row>
    <row r="10" spans="1:10" x14ac:dyDescent="0.3">
      <c r="A10" s="3" t="s">
        <v>5</v>
      </c>
      <c r="B10" s="22">
        <v>4</v>
      </c>
      <c r="C10" s="23"/>
    </row>
    <row r="11" spans="1:10" x14ac:dyDescent="0.3">
      <c r="A11" s="3" t="s">
        <v>6</v>
      </c>
      <c r="B11" s="20">
        <v>44681</v>
      </c>
      <c r="C11" s="21"/>
    </row>
    <row r="13" spans="1:10" x14ac:dyDescent="0.3">
      <c r="A13" s="24" t="s">
        <v>0</v>
      </c>
      <c r="B13" s="25"/>
      <c r="C13" s="25"/>
      <c r="D13" s="25"/>
      <c r="E13" s="25"/>
      <c r="F13" s="25"/>
      <c r="G13" s="25"/>
      <c r="H13" s="25"/>
    </row>
    <row r="14" spans="1:10" ht="72" x14ac:dyDescent="0.3">
      <c r="A14" s="26" t="s">
        <v>25</v>
      </c>
      <c r="B14" s="26" t="s">
        <v>1</v>
      </c>
      <c r="C14" s="27" t="s">
        <v>18</v>
      </c>
      <c r="D14" s="27" t="s">
        <v>19</v>
      </c>
      <c r="E14" s="28" t="s">
        <v>20</v>
      </c>
      <c r="F14" s="28" t="s">
        <v>21</v>
      </c>
      <c r="G14" s="28" t="s">
        <v>22</v>
      </c>
      <c r="H14" s="28" t="s">
        <v>23</v>
      </c>
    </row>
    <row r="15" spans="1:10" x14ac:dyDescent="0.3">
      <c r="A15" s="5" t="s">
        <v>7</v>
      </c>
      <c r="B15" s="6" t="s">
        <v>13</v>
      </c>
      <c r="C15" s="7">
        <f>ROUND((1+$B$8)*E15,2)</f>
        <v>29.56</v>
      </c>
      <c r="D15" s="8">
        <f>ROUND((1+$B$8)*F15,4)</f>
        <v>0</v>
      </c>
      <c r="E15" s="7">
        <v>28.97</v>
      </c>
      <c r="F15" s="8">
        <v>0</v>
      </c>
      <c r="G15" s="9">
        <f>E15-C15</f>
        <v>-0.58999999999999986</v>
      </c>
      <c r="H15" s="8">
        <f t="shared" ref="H15:H22" si="0">F15-D15</f>
        <v>0</v>
      </c>
      <c r="I15" s="14"/>
      <c r="J15" s="14"/>
    </row>
    <row r="16" spans="1:10" x14ac:dyDescent="0.3">
      <c r="A16" s="5" t="s">
        <v>8</v>
      </c>
      <c r="B16" s="6" t="s">
        <v>13</v>
      </c>
      <c r="C16" s="7">
        <f t="shared" ref="C16:C22" si="1">ROUND((1+$B$8)*E16,2)</f>
        <v>18.190000000000001</v>
      </c>
      <c r="D16" s="8">
        <f t="shared" ref="D16:D22" si="2">ROUND((1+$B$8)*F16,4)</f>
        <v>1.9199999999999998E-2</v>
      </c>
      <c r="E16" s="7">
        <v>17.82</v>
      </c>
      <c r="F16" s="8">
        <v>1.8800000000000001E-2</v>
      </c>
      <c r="G16" s="9">
        <f t="shared" ref="G16:G22" si="3">E16-C16</f>
        <v>-0.37000000000000099</v>
      </c>
      <c r="H16" s="8">
        <f t="shared" si="0"/>
        <v>-3.9999999999999758E-4</v>
      </c>
      <c r="I16" s="14"/>
      <c r="J16" s="14"/>
    </row>
    <row r="17" spans="1:10" x14ac:dyDescent="0.3">
      <c r="A17" s="5" t="s">
        <v>16</v>
      </c>
      <c r="B17" s="6" t="s">
        <v>14</v>
      </c>
      <c r="C17" s="7">
        <f t="shared" si="1"/>
        <v>85.81</v>
      </c>
      <c r="D17" s="8">
        <f t="shared" si="2"/>
        <v>3.3210000000000002</v>
      </c>
      <c r="E17" s="7">
        <v>84.09</v>
      </c>
      <c r="F17" s="8">
        <v>3.2543000000000002</v>
      </c>
      <c r="G17" s="9">
        <f t="shared" si="3"/>
        <v>-1.7199999999999989</v>
      </c>
      <c r="H17" s="8">
        <f>F17-D17</f>
        <v>-6.6699999999999982E-2</v>
      </c>
      <c r="I17" s="14"/>
      <c r="J17" s="14"/>
    </row>
    <row r="18" spans="1:10" x14ac:dyDescent="0.3">
      <c r="A18" s="5" t="s">
        <v>17</v>
      </c>
      <c r="B18" s="6" t="s">
        <v>14</v>
      </c>
      <c r="C18" s="7">
        <f t="shared" si="1"/>
        <v>675.14</v>
      </c>
      <c r="D18" s="8">
        <f t="shared" si="2"/>
        <v>2.3283</v>
      </c>
      <c r="E18" s="7">
        <v>661.58</v>
      </c>
      <c r="F18" s="8">
        <v>2.2814999999999999</v>
      </c>
      <c r="G18" s="9">
        <f t="shared" si="3"/>
        <v>-13.559999999999945</v>
      </c>
      <c r="H18" s="8">
        <f t="shared" si="0"/>
        <v>-4.6800000000000175E-2</v>
      </c>
      <c r="I18" s="14"/>
      <c r="J18" s="14"/>
    </row>
    <row r="19" spans="1:10" x14ac:dyDescent="0.3">
      <c r="A19" s="5" t="s">
        <v>9</v>
      </c>
      <c r="B19" s="6" t="s">
        <v>14</v>
      </c>
      <c r="C19" s="7">
        <f t="shared" si="1"/>
        <v>2696.06</v>
      </c>
      <c r="D19" s="8">
        <f t="shared" si="2"/>
        <v>1.6141000000000001</v>
      </c>
      <c r="E19" s="7">
        <v>2641.9</v>
      </c>
      <c r="F19" s="8">
        <v>1.5817000000000001</v>
      </c>
      <c r="G19" s="9">
        <f t="shared" si="3"/>
        <v>-54.159999999999854</v>
      </c>
      <c r="H19" s="8">
        <f t="shared" si="0"/>
        <v>-3.2399999999999984E-2</v>
      </c>
      <c r="I19" s="14"/>
      <c r="J19" s="14"/>
    </row>
    <row r="20" spans="1:10" x14ac:dyDescent="0.3">
      <c r="A20" s="5" t="s">
        <v>10</v>
      </c>
      <c r="B20" s="6" t="s">
        <v>13</v>
      </c>
      <c r="C20" s="7">
        <f t="shared" si="1"/>
        <v>8.66</v>
      </c>
      <c r="D20" s="8">
        <f t="shared" si="2"/>
        <v>1.84E-2</v>
      </c>
      <c r="E20" s="7">
        <v>8.49</v>
      </c>
      <c r="F20" s="8">
        <v>1.7999999999999999E-2</v>
      </c>
      <c r="G20" s="9">
        <f t="shared" si="3"/>
        <v>-0.16999999999999993</v>
      </c>
      <c r="H20" s="8">
        <f t="shared" si="0"/>
        <v>-4.0000000000000105E-4</v>
      </c>
      <c r="I20" s="14"/>
      <c r="J20" s="14"/>
    </row>
    <row r="21" spans="1:10" x14ac:dyDescent="0.3">
      <c r="A21" s="5" t="s">
        <v>11</v>
      </c>
      <c r="B21" s="6" t="s">
        <v>14</v>
      </c>
      <c r="C21" s="7">
        <f t="shared" si="1"/>
        <v>5.57</v>
      </c>
      <c r="D21" s="8">
        <f t="shared" si="2"/>
        <v>42.187899999999999</v>
      </c>
      <c r="E21" s="7">
        <v>5.46</v>
      </c>
      <c r="F21" s="8">
        <v>41.340400000000002</v>
      </c>
      <c r="G21" s="9">
        <f t="shared" si="3"/>
        <v>-0.11000000000000032</v>
      </c>
      <c r="H21" s="8">
        <f t="shared" si="0"/>
        <v>-0.84749999999999659</v>
      </c>
      <c r="I21" s="14"/>
      <c r="J21" s="14"/>
    </row>
    <row r="22" spans="1:10" x14ac:dyDescent="0.3">
      <c r="A22" s="5" t="s">
        <v>12</v>
      </c>
      <c r="B22" s="6" t="s">
        <v>14</v>
      </c>
      <c r="C22" s="7">
        <f t="shared" si="1"/>
        <v>2.65</v>
      </c>
      <c r="D22" s="8">
        <f t="shared" si="2"/>
        <v>11.614699999999999</v>
      </c>
      <c r="E22" s="7">
        <v>2.6</v>
      </c>
      <c r="F22" s="8">
        <v>11.381399999999999</v>
      </c>
      <c r="G22" s="9">
        <f t="shared" si="3"/>
        <v>-4.9999999999999822E-2</v>
      </c>
      <c r="H22" s="8">
        <f t="shared" si="0"/>
        <v>-0.23329999999999984</v>
      </c>
      <c r="I22" s="14"/>
      <c r="J22" s="14"/>
    </row>
    <row r="23" spans="1:10" x14ac:dyDescent="0.3">
      <c r="A23" s="6"/>
      <c r="B23" s="6"/>
      <c r="C23" s="10"/>
      <c r="D23" s="11"/>
      <c r="E23" s="10"/>
      <c r="F23" s="11"/>
      <c r="G23" s="10"/>
      <c r="H23" s="11"/>
    </row>
    <row r="24" spans="1:10" x14ac:dyDescent="0.3">
      <c r="C24" s="12"/>
      <c r="D24" s="13"/>
      <c r="E24" s="16"/>
      <c r="F24" s="16"/>
      <c r="G24" s="16"/>
      <c r="H24" s="16"/>
    </row>
    <row r="25" spans="1:10" x14ac:dyDescent="0.3">
      <c r="C25" s="12"/>
      <c r="D25" s="13"/>
      <c r="E25" s="4"/>
      <c r="F25" s="4"/>
      <c r="G25" s="12"/>
      <c r="H25" s="13"/>
    </row>
    <row r="26" spans="1:10" x14ac:dyDescent="0.3">
      <c r="E26" s="4"/>
    </row>
  </sheetData>
  <mergeCells count="7">
    <mergeCell ref="E24:H24"/>
    <mergeCell ref="B8:C8"/>
    <mergeCell ref="B6:C6"/>
    <mergeCell ref="B7:C7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Year Alignment Rate RIder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Dan Gapic</cp:lastModifiedBy>
  <dcterms:created xsi:type="dcterms:W3CDTF">2021-07-24T12:05:05Z</dcterms:created>
  <dcterms:modified xsi:type="dcterms:W3CDTF">2021-08-10T11:46:46Z</dcterms:modified>
</cp:coreProperties>
</file>