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teams.hydroone.com/sites/ra/ra/2021 B/EB-2021-0050 - Orillia and Peterborough - Distribution - IRM Application/Working Folder/"/>
    </mc:Choice>
  </mc:AlternateContent>
  <bookViews>
    <workbookView xWindow="0" yWindow="0" windowWidth="23265" windowHeight="13185" tabRatio="776"/>
  </bookViews>
  <sheets>
    <sheet name="2a. Continuity Schedule" sheetId="1" r:id="rId1"/>
    <sheet name="2b. Continuity Schedule" sheetId="2" r:id="rId2"/>
  </sheets>
  <externalReferences>
    <externalReference r:id="rId3"/>
    <externalReference r:id="rId4"/>
  </externalReferences>
  <definedNames>
    <definedName name="_Fill" hidden="1">'[1]Old MEA Statistics'!$B$250</definedName>
    <definedName name="_Key1" hidden="1">'[2]Future Capital'!#REF!</definedName>
    <definedName name="_Order1" hidden="1">0</definedName>
    <definedName name="_Order2" hidden="1">255</definedName>
    <definedName name="_Sort" hidden="1">'[2]Future Capital'!#REF!</definedName>
    <definedName name="_xlnm.Print_Titles" localSheetId="0">'2a. Continuity Schedule'!$B:$C</definedName>
    <definedName name="_xlnm.Print_Titles" localSheetId="1">'2b. Continuity Schedule'!$B:$C</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R9" i="1" l="1"/>
  <c r="BR10" i="1"/>
  <c r="BR11" i="1"/>
  <c r="BR12" i="1"/>
  <c r="BR13" i="1"/>
  <c r="BR14" i="1"/>
  <c r="BR15" i="1"/>
  <c r="BR16" i="1"/>
  <c r="BR17" i="1"/>
  <c r="BR18" i="1"/>
  <c r="BR19" i="1"/>
  <c r="BR20" i="1"/>
  <c r="BR21" i="1"/>
  <c r="BR22" i="1"/>
  <c r="BR23" i="1"/>
  <c r="BR8" i="1"/>
  <c r="BR13" i="2"/>
  <c r="BR14" i="2"/>
  <c r="BR16" i="2"/>
  <c r="BR17" i="2"/>
  <c r="BR18" i="2"/>
  <c r="BR19" i="2"/>
  <c r="BR20" i="2"/>
  <c r="BR21" i="2"/>
  <c r="BR22" i="2"/>
  <c r="BR23" i="2"/>
  <c r="BR24" i="2"/>
  <c r="BR25" i="2"/>
  <c r="BR26" i="2"/>
  <c r="BR27" i="2"/>
  <c r="BR28" i="2"/>
  <c r="BR29" i="2"/>
  <c r="BR30" i="2"/>
  <c r="BP33" i="2" l="1"/>
  <c r="BR33" i="2"/>
  <c r="I31" i="2" l="1"/>
  <c r="J31" i="2"/>
  <c r="K31" i="2"/>
  <c r="O31" i="2"/>
  <c r="P31" i="2"/>
  <c r="Q31" i="2"/>
  <c r="T31" i="2"/>
  <c r="U31" i="2"/>
  <c r="V31" i="2"/>
  <c r="Y31" i="2"/>
  <c r="Z31" i="2"/>
  <c r="AA31" i="2"/>
  <c r="AD31" i="2"/>
  <c r="AE31" i="2"/>
  <c r="AF31" i="2"/>
  <c r="AI31" i="2"/>
  <c r="AJ31" i="2"/>
  <c r="AK31" i="2"/>
  <c r="AN31" i="2"/>
  <c r="AO31" i="2"/>
  <c r="AP31" i="2"/>
  <c r="AT31" i="2"/>
  <c r="AU31" i="2"/>
  <c r="AY31" i="2"/>
  <c r="AZ31" i="2"/>
  <c r="BC31" i="2"/>
  <c r="BD31" i="2"/>
  <c r="BE31" i="2"/>
  <c r="BI31" i="2"/>
  <c r="BJ31" i="2"/>
  <c r="BL31" i="2"/>
  <c r="BM31" i="2"/>
  <c r="BS31" i="2"/>
  <c r="G31" i="2"/>
  <c r="BC19" i="2"/>
  <c r="BD19" i="2"/>
  <c r="BE19" i="2"/>
  <c r="BH19" i="2"/>
  <c r="BI19" i="2"/>
  <c r="BJ19" i="2"/>
  <c r="BL19" i="2"/>
  <c r="BM19" i="2"/>
  <c r="BP19" i="2"/>
  <c r="BS19" i="2"/>
  <c r="W19" i="2"/>
  <c r="M21" i="2"/>
  <c r="S21" i="2" s="1"/>
  <c r="H21" i="2"/>
  <c r="N21" i="2" s="1"/>
  <c r="R21" i="2" s="1"/>
  <c r="X21" i="2" s="1"/>
  <c r="AB21" i="2" s="1"/>
  <c r="AH21" i="2" s="1"/>
  <c r="AL21" i="2" s="1"/>
  <c r="AR21" i="2" s="1"/>
  <c r="AV21" i="2" s="1"/>
  <c r="W21" i="2" l="1"/>
  <c r="AC21" i="2" s="1"/>
  <c r="BB21" i="2"/>
  <c r="AG21" i="2"/>
  <c r="AM21" i="2" s="1"/>
  <c r="AQ21" i="2" s="1"/>
  <c r="AW21" i="2" s="1"/>
  <c r="BA21" i="2" s="1"/>
  <c r="BG21" i="2" s="1"/>
  <c r="BF21" i="2" l="1"/>
  <c r="BT21" i="2"/>
  <c r="BU21" i="2" s="1"/>
  <c r="BN21" i="2" l="1"/>
  <c r="BP21" i="2" s="1"/>
  <c r="BH21" i="2"/>
  <c r="BK21" i="2" s="1"/>
  <c r="BO21" i="2" s="1"/>
  <c r="BQ21" i="2" l="1"/>
  <c r="M9" i="2" l="1"/>
  <c r="S9" i="2" s="1"/>
  <c r="W9" i="2" s="1"/>
  <c r="AC9" i="2" s="1"/>
  <c r="AG9" i="2" l="1"/>
  <c r="AM9" i="2" l="1"/>
  <c r="AI30" i="1"/>
  <c r="Z30" i="1"/>
  <c r="AQ9" i="2" l="1"/>
  <c r="AE28" i="1"/>
  <c r="AE29" i="1" s="1"/>
  <c r="P30" i="1"/>
  <c r="O30" i="1"/>
  <c r="P28" i="1"/>
  <c r="P29" i="1" s="1"/>
  <c r="V30" i="1"/>
  <c r="U30" i="1"/>
  <c r="Q30" i="1"/>
  <c r="V28" i="1"/>
  <c r="V29" i="1" s="1"/>
  <c r="Q28" i="1"/>
  <c r="Q29" i="1" s="1"/>
  <c r="AF30" i="1"/>
  <c r="AE30" i="1"/>
  <c r="AA30" i="1"/>
  <c r="AF28" i="1"/>
  <c r="AF29" i="1" s="1"/>
  <c r="AA28" i="1"/>
  <c r="AA29" i="1" s="1"/>
  <c r="Z28" i="1"/>
  <c r="Z29" i="1" s="1"/>
  <c r="Y30" i="1"/>
  <c r="Y28" i="1"/>
  <c r="Y29" i="1" s="1"/>
  <c r="AP30" i="1"/>
  <c r="AO30" i="1"/>
  <c r="AK30" i="1"/>
  <c r="AJ30" i="1"/>
  <c r="AO29" i="1"/>
  <c r="AP28" i="1"/>
  <c r="AP29" i="1" s="1"/>
  <c r="AO28" i="1"/>
  <c r="AK28" i="1"/>
  <c r="AK29" i="1" s="1"/>
  <c r="AJ28" i="1"/>
  <c r="AJ29" i="1" s="1"/>
  <c r="AN30" i="1"/>
  <c r="AN28" i="1"/>
  <c r="AN29" i="1" s="1"/>
  <c r="AW9" i="2" l="1"/>
  <c r="H12" i="1"/>
  <c r="N12" i="1" s="1"/>
  <c r="H13" i="1"/>
  <c r="H14" i="1"/>
  <c r="H8" i="1"/>
  <c r="N8" i="1" s="1"/>
  <c r="R8" i="1" s="1"/>
  <c r="X8" i="1" s="1"/>
  <c r="AB8" i="1" s="1"/>
  <c r="H11" i="1"/>
  <c r="N11" i="1" s="1"/>
  <c r="R11" i="1" s="1"/>
  <c r="X11" i="1" s="1"/>
  <c r="AB11" i="1" s="1"/>
  <c r="AH11" i="1" s="1"/>
  <c r="AL11" i="1" s="1"/>
  <c r="AI28" i="1"/>
  <c r="AI29" i="1" s="1"/>
  <c r="U28" i="1"/>
  <c r="U29" i="1" s="1"/>
  <c r="R12" i="1"/>
  <c r="X12" i="1" s="1"/>
  <c r="AB12" i="1" s="1"/>
  <c r="AH12" i="1" s="1"/>
  <c r="AL12" i="1" s="1"/>
  <c r="O28" i="1"/>
  <c r="O29" i="1" s="1"/>
  <c r="T30" i="1"/>
  <c r="T28" i="1"/>
  <c r="T29" i="1" s="1"/>
  <c r="AD28" i="1"/>
  <c r="AD29" i="1" s="1"/>
  <c r="AD30" i="1"/>
  <c r="BA9" i="2" l="1"/>
  <c r="AH8" i="1"/>
  <c r="AL8" i="1" s="1"/>
  <c r="BG9" i="2" l="1"/>
  <c r="BK9" i="2" l="1"/>
  <c r="BO9" i="2" l="1"/>
  <c r="BQ9" i="2" l="1"/>
  <c r="H10" i="1" l="1"/>
  <c r="H9" i="2" l="1"/>
  <c r="N9" i="2" l="1"/>
  <c r="R9" i="2" s="1"/>
  <c r="X9" i="2" l="1"/>
  <c r="AB9" i="2" l="1"/>
  <c r="AH9" i="2" l="1"/>
  <c r="AL9" i="2" l="1"/>
  <c r="AR9" i="2" l="1"/>
  <c r="AV9" i="2" l="1"/>
  <c r="BT9" i="2" l="1"/>
  <c r="BB9" i="2"/>
  <c r="BF9" i="2" l="1"/>
  <c r="BU9" i="2"/>
  <c r="BN9" i="2" l="1"/>
  <c r="BR9" i="2" l="1"/>
  <c r="L30" i="1" l="1"/>
  <c r="K30" i="1"/>
  <c r="J30" i="1"/>
  <c r="I30" i="1"/>
  <c r="G30" i="1"/>
  <c r="F30" i="1"/>
  <c r="E30" i="1"/>
  <c r="D30" i="1"/>
  <c r="L28" i="1"/>
  <c r="L29" i="1" s="1"/>
  <c r="K28" i="1"/>
  <c r="K29" i="1" s="1"/>
  <c r="J28" i="1"/>
  <c r="J29" i="1" s="1"/>
  <c r="I28" i="1"/>
  <c r="I29" i="1" s="1"/>
  <c r="G28" i="1"/>
  <c r="G29" i="1" s="1"/>
  <c r="F28" i="1"/>
  <c r="F29" i="1" s="1"/>
  <c r="E28" i="1"/>
  <c r="E29" i="1" s="1"/>
  <c r="D28" i="1"/>
  <c r="D29" i="1" s="1"/>
  <c r="M24" i="1"/>
  <c r="S24" i="1" s="1"/>
  <c r="W24" i="1" s="1"/>
  <c r="AC24" i="1" s="1"/>
  <c r="AG24" i="1" s="1"/>
  <c r="AM24" i="1" s="1"/>
  <c r="AQ24" i="1" s="1"/>
  <c r="H24" i="1"/>
  <c r="N24" i="1" s="1"/>
  <c r="R24" i="1" s="1"/>
  <c r="X24" i="1" s="1"/>
  <c r="AB24" i="1" s="1"/>
  <c r="AH24" i="1" s="1"/>
  <c r="AL24" i="1" s="1"/>
  <c r="M23" i="1"/>
  <c r="S23" i="1" s="1"/>
  <c r="W23" i="1" s="1"/>
  <c r="AC23" i="1" s="1"/>
  <c r="AG23" i="1" s="1"/>
  <c r="AM23" i="1" s="1"/>
  <c r="AQ23" i="1" s="1"/>
  <c r="H23" i="1"/>
  <c r="N23" i="1" s="1"/>
  <c r="R23" i="1" s="1"/>
  <c r="X23" i="1" s="1"/>
  <c r="AB23" i="1" s="1"/>
  <c r="AH23" i="1" s="1"/>
  <c r="AL23" i="1" s="1"/>
  <c r="M22" i="1"/>
  <c r="S22" i="1" s="1"/>
  <c r="H22" i="1"/>
  <c r="N22" i="1" s="1"/>
  <c r="M21" i="1"/>
  <c r="S21" i="1" s="1"/>
  <c r="W21" i="1" s="1"/>
  <c r="AC21" i="1" s="1"/>
  <c r="AG21" i="1" s="1"/>
  <c r="AM21" i="1" s="1"/>
  <c r="AQ21" i="1" s="1"/>
  <c r="H21" i="1"/>
  <c r="N21" i="1" s="1"/>
  <c r="R21" i="1" s="1"/>
  <c r="X21" i="1" s="1"/>
  <c r="AB21" i="1" s="1"/>
  <c r="AH21" i="1" s="1"/>
  <c r="AL21" i="1" s="1"/>
  <c r="M20" i="1"/>
  <c r="S20" i="1" s="1"/>
  <c r="W20" i="1" s="1"/>
  <c r="H20" i="1"/>
  <c r="N20" i="1" s="1"/>
  <c r="R20" i="1" s="1"/>
  <c r="X20" i="1" s="1"/>
  <c r="AB20" i="1" s="1"/>
  <c r="AH20" i="1" s="1"/>
  <c r="AL20" i="1" s="1"/>
  <c r="M19" i="1"/>
  <c r="S19" i="1" s="1"/>
  <c r="W19" i="1" s="1"/>
  <c r="AC19" i="1" s="1"/>
  <c r="AG19" i="1" s="1"/>
  <c r="AM19" i="1" s="1"/>
  <c r="AQ19" i="1" s="1"/>
  <c r="H19" i="1"/>
  <c r="N19" i="1" s="1"/>
  <c r="R19" i="1" s="1"/>
  <c r="X19" i="1" s="1"/>
  <c r="AB19" i="1" s="1"/>
  <c r="AH19" i="1" s="1"/>
  <c r="AL19" i="1" s="1"/>
  <c r="M18" i="1"/>
  <c r="S18" i="1" s="1"/>
  <c r="W18" i="1" s="1"/>
  <c r="AC18" i="1" s="1"/>
  <c r="AG18" i="1" s="1"/>
  <c r="AM18" i="1" s="1"/>
  <c r="AQ18" i="1" s="1"/>
  <c r="H18" i="1"/>
  <c r="N18" i="1" s="1"/>
  <c r="R18" i="1" s="1"/>
  <c r="X18" i="1" s="1"/>
  <c r="AB18" i="1" s="1"/>
  <c r="AH18" i="1" s="1"/>
  <c r="AL18" i="1" s="1"/>
  <c r="M17" i="1"/>
  <c r="S17" i="1" s="1"/>
  <c r="W17" i="1" s="1"/>
  <c r="AC17" i="1" s="1"/>
  <c r="AG17" i="1" s="1"/>
  <c r="AM17" i="1" s="1"/>
  <c r="AQ17" i="1" s="1"/>
  <c r="H17" i="1"/>
  <c r="N17" i="1" s="1"/>
  <c r="R17" i="1" s="1"/>
  <c r="X17" i="1" s="1"/>
  <c r="AB17" i="1" s="1"/>
  <c r="AH17" i="1" s="1"/>
  <c r="AL17" i="1" s="1"/>
  <c r="M16" i="1"/>
  <c r="H16" i="1"/>
  <c r="M15" i="1"/>
  <c r="S15" i="1" s="1"/>
  <c r="W15" i="1" s="1"/>
  <c r="AC15" i="1" s="1"/>
  <c r="AG15" i="1" s="1"/>
  <c r="AM15" i="1" s="1"/>
  <c r="AQ15" i="1" s="1"/>
  <c r="H15" i="1"/>
  <c r="N15" i="1" s="1"/>
  <c r="R15" i="1" s="1"/>
  <c r="X15" i="1" s="1"/>
  <c r="AB15" i="1" s="1"/>
  <c r="AH15" i="1" s="1"/>
  <c r="AL15" i="1" s="1"/>
  <c r="M14" i="1"/>
  <c r="S14" i="1" s="1"/>
  <c r="W14" i="1" s="1"/>
  <c r="AC14" i="1" s="1"/>
  <c r="AG14" i="1" s="1"/>
  <c r="AM14" i="1" s="1"/>
  <c r="AQ14" i="1" s="1"/>
  <c r="N14" i="1"/>
  <c r="R14" i="1" s="1"/>
  <c r="X14" i="1" s="1"/>
  <c r="AB14" i="1" s="1"/>
  <c r="AH14" i="1" s="1"/>
  <c r="AL14" i="1" s="1"/>
  <c r="M13" i="1"/>
  <c r="S13" i="1" s="1"/>
  <c r="W13" i="1" s="1"/>
  <c r="AC13" i="1" s="1"/>
  <c r="AG13" i="1" s="1"/>
  <c r="AM13" i="1" s="1"/>
  <c r="AQ13" i="1" s="1"/>
  <c r="N13" i="1"/>
  <c r="R13" i="1" s="1"/>
  <c r="X13" i="1" s="1"/>
  <c r="AB13" i="1" s="1"/>
  <c r="AH13" i="1" s="1"/>
  <c r="AL13" i="1" s="1"/>
  <c r="M12" i="1"/>
  <c r="S12" i="1" s="1"/>
  <c r="W12" i="1" s="1"/>
  <c r="AC12" i="1" s="1"/>
  <c r="AG12" i="1" s="1"/>
  <c r="AM12" i="1" s="1"/>
  <c r="AQ12" i="1" s="1"/>
  <c r="M11" i="1"/>
  <c r="S11" i="1" s="1"/>
  <c r="W11" i="1" s="1"/>
  <c r="AC11" i="1" s="1"/>
  <c r="AG11" i="1" s="1"/>
  <c r="AM11" i="1" s="1"/>
  <c r="AQ11" i="1" s="1"/>
  <c r="M10" i="1"/>
  <c r="S10" i="1" s="1"/>
  <c r="W10" i="1" s="1"/>
  <c r="AC10" i="1" s="1"/>
  <c r="AG10" i="1" s="1"/>
  <c r="AM10" i="1" s="1"/>
  <c r="AQ10" i="1" s="1"/>
  <c r="N10" i="1"/>
  <c r="R10" i="1" s="1"/>
  <c r="X10" i="1" s="1"/>
  <c r="AB10" i="1" s="1"/>
  <c r="AH10" i="1" s="1"/>
  <c r="AL10" i="1" s="1"/>
  <c r="M9" i="1"/>
  <c r="S9" i="1" s="1"/>
  <c r="W9" i="1" s="1"/>
  <c r="AC9" i="1" s="1"/>
  <c r="AG9" i="1" s="1"/>
  <c r="AM9" i="1" s="1"/>
  <c r="AQ9" i="1" s="1"/>
  <c r="H9" i="1"/>
  <c r="N9" i="1" s="1"/>
  <c r="R9" i="1" s="1"/>
  <c r="X9" i="1" s="1"/>
  <c r="AB9" i="1" s="1"/>
  <c r="M8" i="1"/>
  <c r="S8" i="1" s="1"/>
  <c r="W8" i="1" s="1"/>
  <c r="AC8" i="1" s="1"/>
  <c r="AG8" i="1" s="1"/>
  <c r="AM8" i="1" s="1"/>
  <c r="AQ8" i="1" s="1"/>
  <c r="AC20" i="1" l="1"/>
  <c r="AG20" i="1" s="1"/>
  <c r="AM20" i="1" s="1"/>
  <c r="AQ20" i="1" s="1"/>
  <c r="AH9" i="1"/>
  <c r="AL9" i="1" s="1"/>
  <c r="M30" i="1"/>
  <c r="S16" i="1"/>
  <c r="H30" i="1"/>
  <c r="N16" i="1"/>
  <c r="N28" i="1" s="1"/>
  <c r="N29" i="1" s="1"/>
  <c r="W22" i="1"/>
  <c r="S28" i="1"/>
  <c r="S29" i="1" s="1"/>
  <c r="M28" i="1"/>
  <c r="M29" i="1" s="1"/>
  <c r="R22" i="1"/>
  <c r="H28" i="1"/>
  <c r="H29" i="1" l="1"/>
  <c r="S30" i="1"/>
  <c r="W16" i="1"/>
  <c r="W28" i="1" s="1"/>
  <c r="W29" i="1" s="1"/>
  <c r="N30" i="1"/>
  <c r="R16" i="1"/>
  <c r="R28" i="1" s="1"/>
  <c r="AC22" i="1"/>
  <c r="X22" i="1"/>
  <c r="R29" i="1" l="1"/>
  <c r="AC16" i="1"/>
  <c r="W30" i="1"/>
  <c r="R30" i="1"/>
  <c r="X16" i="1"/>
  <c r="AG22" i="1"/>
  <c r="AC28" i="1"/>
  <c r="AC29" i="1" s="1"/>
  <c r="AB22" i="1"/>
  <c r="X28" i="1"/>
  <c r="X29" i="1" s="1"/>
  <c r="BT13" i="2"/>
  <c r="BT14" i="2"/>
  <c r="BT16" i="2"/>
  <c r="BT27" i="2"/>
  <c r="BT17" i="2"/>
  <c r="BT18" i="2"/>
  <c r="BT23" i="2"/>
  <c r="AC30" i="1" l="1"/>
  <c r="AG16" i="1"/>
  <c r="AB16" i="1"/>
  <c r="AB28" i="1" s="1"/>
  <c r="X30" i="1"/>
  <c r="AM22" i="1"/>
  <c r="AG28" i="1"/>
  <c r="AG29" i="1" s="1"/>
  <c r="AH22" i="1"/>
  <c r="AB29" i="1" l="1"/>
  <c r="AG30" i="1"/>
  <c r="AM16" i="1"/>
  <c r="AH16" i="1"/>
  <c r="AH28" i="1" s="1"/>
  <c r="AH29" i="1" s="1"/>
  <c r="AB30" i="1"/>
  <c r="AQ22" i="1"/>
  <c r="AM28" i="1"/>
  <c r="AM29" i="1" s="1"/>
  <c r="AL22" i="1"/>
  <c r="AM30" i="1" l="1"/>
  <c r="AQ16" i="1"/>
  <c r="AQ30" i="1" s="1"/>
  <c r="AQ28" i="1"/>
  <c r="AH30" i="1"/>
  <c r="AL16" i="1"/>
  <c r="AL30" i="1" s="1"/>
  <c r="BO36" i="2"/>
  <c r="BO17" i="2"/>
  <c r="BO18" i="2"/>
  <c r="BO23" i="2"/>
  <c r="BO30" i="2"/>
  <c r="BO32" i="2"/>
  <c r="BO35" i="2"/>
  <c r="AQ29" i="1" l="1"/>
  <c r="AL28" i="1"/>
  <c r="AL29" i="1" s="1"/>
  <c r="M22" i="2" l="1"/>
  <c r="S22" i="2" s="1"/>
  <c r="W22" i="2" s="1"/>
  <c r="AC22" i="2" s="1"/>
  <c r="AG22" i="2" s="1"/>
  <c r="AM22" i="2" s="1"/>
  <c r="AQ22" i="2" s="1"/>
  <c r="AW22" i="2" s="1"/>
  <c r="BA22" i="2" s="1"/>
  <c r="H22" i="2"/>
  <c r="N22" i="2" s="1"/>
  <c r="R22" i="2" s="1"/>
  <c r="X22" i="2" s="1"/>
  <c r="AB22" i="2" s="1"/>
  <c r="AH22" i="2" s="1"/>
  <c r="AL22" i="2" s="1"/>
  <c r="AR22" i="2" s="1"/>
  <c r="AV22" i="2" s="1"/>
  <c r="M28" i="2"/>
  <c r="S28" i="2" s="1"/>
  <c r="W28" i="2" s="1"/>
  <c r="AC28" i="2" s="1"/>
  <c r="AG28" i="2" s="1"/>
  <c r="AM28" i="2" s="1"/>
  <c r="AQ28" i="2" s="1"/>
  <c r="AW28" i="2" s="1"/>
  <c r="H28" i="2"/>
  <c r="N28" i="2" s="1"/>
  <c r="R28" i="2" s="1"/>
  <c r="X28" i="2" s="1"/>
  <c r="AB28" i="2" s="1"/>
  <c r="AH28" i="2" s="1"/>
  <c r="AL28" i="2" s="1"/>
  <c r="AR28" i="2" s="1"/>
  <c r="M26" i="2"/>
  <c r="S26" i="2" s="1"/>
  <c r="H26" i="2"/>
  <c r="BM15" i="2"/>
  <c r="BL15" i="2"/>
  <c r="BJ15" i="2"/>
  <c r="BE15" i="2"/>
  <c r="BC15" i="2"/>
  <c r="Q15" i="2"/>
  <c r="K15" i="2"/>
  <c r="J15" i="2"/>
  <c r="I15" i="2"/>
  <c r="F15" i="2"/>
  <c r="E15" i="2"/>
  <c r="D15" i="2"/>
  <c r="M12" i="2"/>
  <c r="S12" i="2" s="1"/>
  <c r="W12" i="2" s="1"/>
  <c r="AC12" i="2" s="1"/>
  <c r="AG12" i="2" s="1"/>
  <c r="AM12" i="2" s="1"/>
  <c r="AQ12" i="2" s="1"/>
  <c r="AW12" i="2" s="1"/>
  <c r="BA12" i="2" s="1"/>
  <c r="BG12" i="2" s="1"/>
  <c r="H12" i="2"/>
  <c r="N12" i="2" s="1"/>
  <c r="R12" i="2" s="1"/>
  <c r="X12" i="2" s="1"/>
  <c r="AB12" i="2" s="1"/>
  <c r="AH12" i="2" s="1"/>
  <c r="AL12" i="2" s="1"/>
  <c r="AR12" i="2" s="1"/>
  <c r="AV12" i="2" s="1"/>
  <c r="M11" i="2"/>
  <c r="S11" i="2" s="1"/>
  <c r="W11" i="2" s="1"/>
  <c r="AC11" i="2" s="1"/>
  <c r="AG11" i="2" s="1"/>
  <c r="AM11" i="2" s="1"/>
  <c r="AQ11" i="2" s="1"/>
  <c r="AW11" i="2" s="1"/>
  <c r="BA11" i="2" s="1"/>
  <c r="BG11" i="2" s="1"/>
  <c r="BK11" i="2" s="1"/>
  <c r="BO11" i="2" s="1"/>
  <c r="BQ11" i="2" s="1"/>
  <c r="H11" i="2"/>
  <c r="N11" i="2" s="1"/>
  <c r="R11" i="2" s="1"/>
  <c r="X11" i="2" s="1"/>
  <c r="AB11" i="2" s="1"/>
  <c r="AH11" i="2" s="1"/>
  <c r="AL11" i="2" s="1"/>
  <c r="AR11" i="2" s="1"/>
  <c r="AV11" i="2" s="1"/>
  <c r="M29" i="2"/>
  <c r="S29" i="2" s="1"/>
  <c r="W29" i="2" s="1"/>
  <c r="AC29" i="2" s="1"/>
  <c r="AG29" i="2" s="1"/>
  <c r="AM29" i="2" s="1"/>
  <c r="AQ29" i="2" s="1"/>
  <c r="AW29" i="2" s="1"/>
  <c r="BA29" i="2" s="1"/>
  <c r="BG29" i="2" s="1"/>
  <c r="H29" i="2"/>
  <c r="N29" i="2" s="1"/>
  <c r="R29" i="2" s="1"/>
  <c r="X29" i="2" s="1"/>
  <c r="AB29" i="2" s="1"/>
  <c r="AH29" i="2" s="1"/>
  <c r="AL29" i="2" s="1"/>
  <c r="AR29" i="2" s="1"/>
  <c r="M10" i="2"/>
  <c r="H10" i="2"/>
  <c r="M25" i="2"/>
  <c r="S25" i="2" s="1"/>
  <c r="W25" i="2" s="1"/>
  <c r="AC25" i="2" s="1"/>
  <c r="AG25" i="2" s="1"/>
  <c r="AM25" i="2" s="1"/>
  <c r="AQ25" i="2" s="1"/>
  <c r="AW25" i="2" s="1"/>
  <c r="BA25" i="2" s="1"/>
  <c r="BG25" i="2" s="1"/>
  <c r="BK25" i="2" s="1"/>
  <c r="H25" i="2"/>
  <c r="N25" i="2" s="1"/>
  <c r="R25" i="2" s="1"/>
  <c r="X25" i="2" s="1"/>
  <c r="AB25" i="2" s="1"/>
  <c r="AH25" i="2" s="1"/>
  <c r="AL25" i="2" s="1"/>
  <c r="AR25" i="2" s="1"/>
  <c r="M24" i="2"/>
  <c r="S24" i="2" s="1"/>
  <c r="W24" i="2" s="1"/>
  <c r="AC24" i="2" s="1"/>
  <c r="AG24" i="2" s="1"/>
  <c r="AM24" i="2" s="1"/>
  <c r="AQ24" i="2" s="1"/>
  <c r="AW24" i="2" s="1"/>
  <c r="H24" i="2"/>
  <c r="N24" i="2" s="1"/>
  <c r="R24" i="2" s="1"/>
  <c r="X24" i="2" s="1"/>
  <c r="AB24" i="2" s="1"/>
  <c r="AH24" i="2" s="1"/>
  <c r="AL24" i="2" s="1"/>
  <c r="AR24" i="2" s="1"/>
  <c r="M20" i="2"/>
  <c r="H20" i="2"/>
  <c r="BM30" i="1"/>
  <c r="BL30" i="1"/>
  <c r="BJ30" i="1"/>
  <c r="BI30" i="1"/>
  <c r="BE30" i="1"/>
  <c r="BD30" i="1"/>
  <c r="BC30" i="1"/>
  <c r="AZ30" i="1"/>
  <c r="AY30" i="1"/>
  <c r="AU30" i="1"/>
  <c r="AT30" i="1"/>
  <c r="BM28" i="1"/>
  <c r="BM29" i="1" s="1"/>
  <c r="BL28" i="1"/>
  <c r="BL29" i="1" s="1"/>
  <c r="BJ28" i="1"/>
  <c r="BJ29" i="1" s="1"/>
  <c r="BE28" i="1"/>
  <c r="BE29" i="1" s="1"/>
  <c r="BC28" i="1"/>
  <c r="BC29" i="1" s="1"/>
  <c r="AZ28" i="1"/>
  <c r="AZ29" i="1" s="1"/>
  <c r="AY28" i="1"/>
  <c r="AY29" i="1" s="1"/>
  <c r="AU28" i="1"/>
  <c r="AU29" i="1" s="1"/>
  <c r="AT28" i="1"/>
  <c r="AT29" i="1" s="1"/>
  <c r="AW24" i="1"/>
  <c r="BA24" i="1" s="1"/>
  <c r="BG24" i="1" s="1"/>
  <c r="BK24" i="1" s="1"/>
  <c r="BO24" i="1" s="1"/>
  <c r="BQ24" i="1" s="1"/>
  <c r="AR24" i="1"/>
  <c r="AV24" i="1" s="1"/>
  <c r="AW23" i="1"/>
  <c r="BA23" i="1" s="1"/>
  <c r="BG23" i="1" s="1"/>
  <c r="BK23" i="1" s="1"/>
  <c r="BO23" i="1" s="1"/>
  <c r="BQ23" i="1" s="1"/>
  <c r="AR23" i="1"/>
  <c r="AV23" i="1" s="1"/>
  <c r="AW22" i="1"/>
  <c r="BA22" i="1" s="1"/>
  <c r="BG22" i="1" s="1"/>
  <c r="AR22" i="1"/>
  <c r="AV22" i="1" s="1"/>
  <c r="AW21" i="1"/>
  <c r="AR21" i="1"/>
  <c r="AV21" i="1" s="1"/>
  <c r="AW20" i="1"/>
  <c r="AR20" i="1"/>
  <c r="AW19" i="1"/>
  <c r="AR19" i="1"/>
  <c r="AW18" i="1"/>
  <c r="AR18" i="1"/>
  <c r="AV18" i="1" s="1"/>
  <c r="AR17" i="1"/>
  <c r="AV17" i="1" s="1"/>
  <c r="AW15" i="1"/>
  <c r="AR15" i="1"/>
  <c r="AW14" i="1"/>
  <c r="AR14" i="1"/>
  <c r="AW13" i="1"/>
  <c r="AR13" i="1"/>
  <c r="AR12" i="1"/>
  <c r="AW12" i="1"/>
  <c r="AR11" i="1"/>
  <c r="AV11" i="1" s="1"/>
  <c r="AW11" i="1"/>
  <c r="BA11" i="1" s="1"/>
  <c r="BG11" i="1" s="1"/>
  <c r="BK11" i="1" s="1"/>
  <c r="BO11" i="1" s="1"/>
  <c r="AW10" i="1"/>
  <c r="AR10" i="1"/>
  <c r="AW9" i="1"/>
  <c r="AR9" i="1"/>
  <c r="AW8" i="1"/>
  <c r="AR8" i="1"/>
  <c r="S20" i="2" l="1"/>
  <c r="M31" i="2"/>
  <c r="S10" i="2"/>
  <c r="W10" i="2" s="1"/>
  <c r="AC10" i="2" s="1"/>
  <c r="AC19" i="2" s="1"/>
  <c r="M19" i="2"/>
  <c r="BT22" i="2"/>
  <c r="BT12" i="2"/>
  <c r="N20" i="2"/>
  <c r="H31" i="2"/>
  <c r="N10" i="2"/>
  <c r="R10" i="2" s="1"/>
  <c r="H19" i="2"/>
  <c r="BT11" i="2"/>
  <c r="BU11" i="2" s="1"/>
  <c r="AV28" i="2"/>
  <c r="AV10" i="1"/>
  <c r="BB10" i="1" s="1"/>
  <c r="BF10" i="1" s="1"/>
  <c r="BN10" i="1" s="1"/>
  <c r="AV25" i="2"/>
  <c r="AV13" i="1"/>
  <c r="AV15" i="1"/>
  <c r="BA28" i="2"/>
  <c r="BG28" i="2" s="1"/>
  <c r="BA14" i="1"/>
  <c r="BG14" i="1" s="1"/>
  <c r="AV20" i="1"/>
  <c r="BB20" i="1" s="1"/>
  <c r="BF20" i="1" s="1"/>
  <c r="BH20" i="1" s="1"/>
  <c r="BA13" i="1"/>
  <c r="BG13" i="1" s="1"/>
  <c r="BA15" i="1"/>
  <c r="BG15" i="1" s="1"/>
  <c r="AV19" i="1"/>
  <c r="BB19" i="1" s="1"/>
  <c r="AV24" i="2"/>
  <c r="BA10" i="1"/>
  <c r="BA12" i="1"/>
  <c r="BG12" i="1" s="1"/>
  <c r="AV14" i="1"/>
  <c r="BA24" i="2"/>
  <c r="BG24" i="2" s="1"/>
  <c r="AV29" i="2"/>
  <c r="BT29" i="2" s="1"/>
  <c r="BU29" i="2" s="1"/>
  <c r="BT11" i="1"/>
  <c r="BU11" i="1" s="1"/>
  <c r="BA19" i="1"/>
  <c r="BA21" i="1"/>
  <c r="BG21" i="1" s="1"/>
  <c r="BA18" i="1"/>
  <c r="BG18" i="1" s="1"/>
  <c r="BA20" i="1"/>
  <c r="BG20" i="1" s="1"/>
  <c r="BB17" i="1"/>
  <c r="BF17" i="1" s="1"/>
  <c r="BN17" i="1" s="1"/>
  <c r="BB18" i="1"/>
  <c r="BF18" i="1" s="1"/>
  <c r="BN18" i="1" s="1"/>
  <c r="BB22" i="1"/>
  <c r="BT22" i="1"/>
  <c r="BU22" i="1" s="1"/>
  <c r="BG22" i="2"/>
  <c r="BB11" i="2"/>
  <c r="BF11" i="2" s="1"/>
  <c r="BN11" i="2" s="1"/>
  <c r="BR11" i="2" s="1"/>
  <c r="AR16" i="1"/>
  <c r="AW16" i="1"/>
  <c r="AX30" i="1" s="1"/>
  <c r="BB11" i="1"/>
  <c r="BF11" i="1" s="1"/>
  <c r="BU23" i="1"/>
  <c r="BB23" i="1"/>
  <c r="BF23" i="1" s="1"/>
  <c r="BN23" i="1" s="1"/>
  <c r="BB21" i="1"/>
  <c r="BI28" i="1"/>
  <c r="BI29" i="1" s="1"/>
  <c r="BU24" i="1"/>
  <c r="BB24" i="1"/>
  <c r="BF24" i="1" s="1"/>
  <c r="BN24" i="1" s="1"/>
  <c r="BR24" i="1" s="1"/>
  <c r="BB12" i="2"/>
  <c r="BU12" i="2"/>
  <c r="BA8" i="1"/>
  <c r="BF22" i="1"/>
  <c r="BH22" i="1" s="1"/>
  <c r="BK22" i="1" s="1"/>
  <c r="BO22" i="1" s="1"/>
  <c r="M15" i="2"/>
  <c r="H15" i="2"/>
  <c r="AW17" i="1"/>
  <c r="BA17" i="1" s="1"/>
  <c r="BT17" i="1" s="1"/>
  <c r="BB22" i="2"/>
  <c r="BU22" i="2"/>
  <c r="AV8" i="1"/>
  <c r="W26" i="2"/>
  <c r="N26" i="2"/>
  <c r="AG10" i="2" l="1"/>
  <c r="S15" i="2"/>
  <c r="W20" i="2"/>
  <c r="S31" i="2"/>
  <c r="AM10" i="2"/>
  <c r="AG19" i="2"/>
  <c r="N19" i="2"/>
  <c r="X10" i="2"/>
  <c r="R19" i="2"/>
  <c r="R20" i="2"/>
  <c r="N31" i="2"/>
  <c r="BT14" i="1"/>
  <c r="BU14" i="1" s="1"/>
  <c r="BB14" i="1"/>
  <c r="BF14" i="1" s="1"/>
  <c r="BN14" i="1" s="1"/>
  <c r="BP14" i="1" s="1"/>
  <c r="BT24" i="2"/>
  <c r="BU24" i="2" s="1"/>
  <c r="BB24" i="2"/>
  <c r="BF24" i="2" s="1"/>
  <c r="BB15" i="1"/>
  <c r="BT15" i="1"/>
  <c r="BU15" i="1" s="1"/>
  <c r="BB25" i="2"/>
  <c r="BF25" i="2" s="1"/>
  <c r="BO25" i="2" s="1"/>
  <c r="BT25" i="2"/>
  <c r="BU25" i="2" s="1"/>
  <c r="BB13" i="1"/>
  <c r="BF13" i="1" s="1"/>
  <c r="BN13" i="1" s="1"/>
  <c r="BP13" i="1" s="1"/>
  <c r="BT13" i="1"/>
  <c r="BU13" i="1" s="1"/>
  <c r="BT10" i="1"/>
  <c r="BU10" i="1" s="1"/>
  <c r="BG10" i="1"/>
  <c r="BB28" i="2"/>
  <c r="BF28" i="2" s="1"/>
  <c r="BH28" i="2" s="1"/>
  <c r="BK28" i="2" s="1"/>
  <c r="BO28" i="2" s="1"/>
  <c r="BT28" i="2"/>
  <c r="BU28" i="2" s="1"/>
  <c r="AS30" i="1"/>
  <c r="AV9" i="1"/>
  <c r="BT19" i="1"/>
  <c r="BU19" i="1" s="1"/>
  <c r="AX28" i="1"/>
  <c r="AX29" i="1" s="1"/>
  <c r="BB8" i="1"/>
  <c r="BH17" i="1"/>
  <c r="BA9" i="1"/>
  <c r="BG9" i="1" s="1"/>
  <c r="AV12" i="1"/>
  <c r="BB29" i="2"/>
  <c r="BH14" i="1"/>
  <c r="BK14" i="1" s="1"/>
  <c r="BO14" i="1" s="1"/>
  <c r="BQ14" i="1" s="1"/>
  <c r="AR28" i="1"/>
  <c r="AR29" i="1" s="1"/>
  <c r="BK20" i="1"/>
  <c r="BO20" i="1" s="1"/>
  <c r="AR30" i="1"/>
  <c r="BP17" i="1"/>
  <c r="BH18" i="1"/>
  <c r="BK18" i="1" s="1"/>
  <c r="BO18" i="1" s="1"/>
  <c r="BH10" i="1"/>
  <c r="BK10" i="1" s="1"/>
  <c r="BO10" i="1" s="1"/>
  <c r="BH13" i="1"/>
  <c r="BK13" i="1" s="1"/>
  <c r="BO13" i="1" s="1"/>
  <c r="BQ13" i="1" s="1"/>
  <c r="BP18" i="1"/>
  <c r="BT18" i="1"/>
  <c r="BU18" i="1" s="1"/>
  <c r="BG19" i="1"/>
  <c r="BT20" i="1"/>
  <c r="BU20" i="1" s="1"/>
  <c r="BT21" i="1"/>
  <c r="BU21" i="1" s="1"/>
  <c r="BT8" i="1"/>
  <c r="BU8" i="1" s="1"/>
  <c r="AW30" i="1"/>
  <c r="BA16" i="1"/>
  <c r="BA28" i="1" s="1"/>
  <c r="W15" i="2"/>
  <c r="AC26" i="2"/>
  <c r="BG8" i="1"/>
  <c r="BP10" i="1"/>
  <c r="BD28" i="1"/>
  <c r="BD29" i="1" s="1"/>
  <c r="BN22" i="1"/>
  <c r="BP22" i="1" s="1"/>
  <c r="BQ22" i="1" s="1"/>
  <c r="BF22" i="2"/>
  <c r="BF15" i="1"/>
  <c r="BH15" i="1" s="1"/>
  <c r="BK15" i="1" s="1"/>
  <c r="BO15" i="1" s="1"/>
  <c r="BF12" i="2"/>
  <c r="BN20" i="1"/>
  <c r="BP20" i="1" s="1"/>
  <c r="N15" i="2"/>
  <c r="R26" i="2"/>
  <c r="BU17" i="1"/>
  <c r="BG17" i="1"/>
  <c r="BK17" i="1" s="1"/>
  <c r="BO17" i="1" s="1"/>
  <c r="AW28" i="1"/>
  <c r="AW29" i="1" s="1"/>
  <c r="BF21" i="1"/>
  <c r="BH21" i="1" s="1"/>
  <c r="BK21" i="1" s="1"/>
  <c r="BO21" i="1" s="1"/>
  <c r="BN11" i="1"/>
  <c r="BP11" i="1" s="1"/>
  <c r="BQ11" i="1" s="1"/>
  <c r="AC20" i="2" l="1"/>
  <c r="W31" i="2"/>
  <c r="AQ10" i="2"/>
  <c r="AM19" i="2"/>
  <c r="AB10" i="2"/>
  <c r="X19" i="2"/>
  <c r="X20" i="2"/>
  <c r="R31" i="2"/>
  <c r="BQ17" i="1"/>
  <c r="BF29" i="2"/>
  <c r="BH29" i="2" s="1"/>
  <c r="BK29" i="2" s="1"/>
  <c r="BO29" i="2" s="1"/>
  <c r="BT12" i="1"/>
  <c r="BU12" i="1" s="1"/>
  <c r="BB12" i="1"/>
  <c r="BF12" i="1" s="1"/>
  <c r="BH12" i="1" s="1"/>
  <c r="BK12" i="1" s="1"/>
  <c r="BO12" i="1" s="1"/>
  <c r="BT9" i="1"/>
  <c r="BU9" i="1" s="1"/>
  <c r="BB9" i="1"/>
  <c r="BF9" i="1" s="1"/>
  <c r="BN9" i="1" s="1"/>
  <c r="BP9" i="1" s="1"/>
  <c r="AV16" i="1"/>
  <c r="BT16" i="1" s="1"/>
  <c r="BU16" i="1" s="1"/>
  <c r="AS28" i="1"/>
  <c r="AS29" i="1" s="1"/>
  <c r="BN28" i="2"/>
  <c r="BP28" i="2" s="1"/>
  <c r="BQ20" i="1"/>
  <c r="BQ18" i="1"/>
  <c r="BA29" i="1"/>
  <c r="BQ10" i="1"/>
  <c r="BA30" i="1"/>
  <c r="BG16" i="1"/>
  <c r="BG30" i="1" s="1"/>
  <c r="BN21" i="1"/>
  <c r="X26" i="2"/>
  <c r="BN24" i="2"/>
  <c r="BP24" i="2" s="1"/>
  <c r="BN25" i="2"/>
  <c r="BQ25" i="2" s="1"/>
  <c r="AC15" i="2"/>
  <c r="BN12" i="2"/>
  <c r="BN22" i="2"/>
  <c r="BF19" i="1"/>
  <c r="BH19" i="1" s="1"/>
  <c r="BK19" i="1" s="1"/>
  <c r="BO19" i="1" s="1"/>
  <c r="R15" i="2"/>
  <c r="BH24" i="2"/>
  <c r="BF8" i="1"/>
  <c r="BH12" i="2"/>
  <c r="BK12" i="2" s="1"/>
  <c r="BO12" i="2" s="1"/>
  <c r="BN15" i="1"/>
  <c r="BP15" i="1" s="1"/>
  <c r="BQ15" i="1" s="1"/>
  <c r="BK22" i="2"/>
  <c r="BO22" i="2" s="1"/>
  <c r="BN12" i="1"/>
  <c r="BP12" i="1" s="1"/>
  <c r="BQ12" i="1" s="1"/>
  <c r="AG26" i="2"/>
  <c r="AG20" i="2" l="1"/>
  <c r="AM20" i="2" s="1"/>
  <c r="AC31" i="2"/>
  <c r="AW10" i="2"/>
  <c r="AQ19" i="2"/>
  <c r="AQ20" i="2"/>
  <c r="BP12" i="2"/>
  <c r="BR12" i="2" s="1"/>
  <c r="AH10" i="2"/>
  <c r="AB19" i="2"/>
  <c r="AB20" i="2"/>
  <c r="X31" i="2"/>
  <c r="BH9" i="1"/>
  <c r="BK9" i="1" s="1"/>
  <c r="BO9" i="1" s="1"/>
  <c r="BK24" i="2"/>
  <c r="BO24" i="2" s="1"/>
  <c r="BN29" i="2"/>
  <c r="BH8" i="1"/>
  <c r="BK8" i="1" s="1"/>
  <c r="AV30" i="1"/>
  <c r="AV28" i="1"/>
  <c r="AV29" i="1" s="1"/>
  <c r="BB16" i="1"/>
  <c r="BG28" i="1"/>
  <c r="BG29" i="1" s="1"/>
  <c r="BP21" i="1"/>
  <c r="BN8" i="1"/>
  <c r="BP8" i="1" s="1"/>
  <c r="BN19" i="1"/>
  <c r="AG15" i="2"/>
  <c r="AM26" i="2"/>
  <c r="AM31" i="2" s="1"/>
  <c r="BH15" i="2"/>
  <c r="X15" i="2"/>
  <c r="BQ9" i="1"/>
  <c r="AB26" i="2"/>
  <c r="AG31" i="2" l="1"/>
  <c r="BQ12" i="2"/>
  <c r="AW20" i="2"/>
  <c r="AQ31" i="2"/>
  <c r="BA10" i="2"/>
  <c r="AW19" i="2"/>
  <c r="AL10" i="2"/>
  <c r="AH19" i="2"/>
  <c r="AH20" i="2"/>
  <c r="AB31" i="2"/>
  <c r="BP29" i="2"/>
  <c r="BQ29" i="2" s="1"/>
  <c r="BQ21" i="1"/>
  <c r="BB30" i="1"/>
  <c r="BF16" i="1"/>
  <c r="BB28" i="1"/>
  <c r="BB29" i="1" s="1"/>
  <c r="BQ24" i="2"/>
  <c r="AH26" i="2"/>
  <c r="AB15" i="2"/>
  <c r="AQ26" i="2"/>
  <c r="BP19" i="1"/>
  <c r="BQ19" i="1" s="1"/>
  <c r="BO8" i="1"/>
  <c r="AM15" i="2"/>
  <c r="BG10" i="2" l="1"/>
  <c r="BA19" i="2"/>
  <c r="AX31" i="2"/>
  <c r="AW31" i="2"/>
  <c r="AL20" i="2"/>
  <c r="AH31" i="2"/>
  <c r="AR10" i="2"/>
  <c r="AL19" i="2"/>
  <c r="BP15" i="2"/>
  <c r="BF30" i="1"/>
  <c r="BH16" i="1"/>
  <c r="BF28" i="1"/>
  <c r="BF29" i="1" s="1"/>
  <c r="BN16" i="1"/>
  <c r="AW26" i="2"/>
  <c r="AH15" i="2"/>
  <c r="AL26" i="2"/>
  <c r="AQ15" i="2"/>
  <c r="BQ8" i="1"/>
  <c r="BA20" i="2" l="1"/>
  <c r="BK10" i="2"/>
  <c r="BK19" i="2" s="1"/>
  <c r="BG19" i="2"/>
  <c r="AR19" i="2"/>
  <c r="AR20" i="2"/>
  <c r="AL31" i="2"/>
  <c r="BH30" i="1"/>
  <c r="BH28" i="1"/>
  <c r="BH29" i="1" s="1"/>
  <c r="BK16" i="1"/>
  <c r="BN30" i="1"/>
  <c r="BN28" i="1"/>
  <c r="BP16" i="1"/>
  <c r="BA26" i="2"/>
  <c r="AW15" i="2"/>
  <c r="AR26" i="2"/>
  <c r="AL15" i="2"/>
  <c r="BG20" i="2" l="1"/>
  <c r="BA31" i="2"/>
  <c r="AS31" i="2"/>
  <c r="AR31" i="2"/>
  <c r="AV10" i="2"/>
  <c r="BN29" i="1"/>
  <c r="BN33" i="1"/>
  <c r="BP30" i="1"/>
  <c r="BP28" i="1"/>
  <c r="BK30" i="1"/>
  <c r="BO16" i="1"/>
  <c r="BK28" i="1"/>
  <c r="BK29" i="1" s="1"/>
  <c r="BG26" i="2"/>
  <c r="BA15" i="2"/>
  <c r="AV26" i="2"/>
  <c r="BT26" i="2" s="1"/>
  <c r="AR15" i="2"/>
  <c r="BG31" i="2" l="1"/>
  <c r="AV20" i="2"/>
  <c r="BT20" i="2" s="1"/>
  <c r="BB20" i="2"/>
  <c r="AV19" i="2"/>
  <c r="BB10" i="2"/>
  <c r="BT10" i="2"/>
  <c r="BP29" i="1"/>
  <c r="BP33" i="1"/>
  <c r="BO30" i="1"/>
  <c r="BO28" i="1"/>
  <c r="BQ16" i="1"/>
  <c r="AV15" i="2"/>
  <c r="BG15" i="2"/>
  <c r="BU26" i="2"/>
  <c r="BB26" i="2"/>
  <c r="AV31" i="2" l="1"/>
  <c r="BU10" i="2"/>
  <c r="BU19" i="2" s="1"/>
  <c r="BT19" i="2"/>
  <c r="BF10" i="2"/>
  <c r="BB19" i="2"/>
  <c r="BF20" i="2"/>
  <c r="BB31" i="2"/>
  <c r="BH20" i="2"/>
  <c r="BU20" i="2"/>
  <c r="BU31" i="2" s="1"/>
  <c r="BT31" i="2"/>
  <c r="BO29" i="1"/>
  <c r="BO33" i="1"/>
  <c r="BQ30" i="1"/>
  <c r="BQ28" i="1"/>
  <c r="BT15" i="2"/>
  <c r="BF26" i="2"/>
  <c r="BH26" i="2" s="1"/>
  <c r="BK15" i="2"/>
  <c r="BB15" i="2"/>
  <c r="BH31" i="2" l="1"/>
  <c r="BK20" i="2"/>
  <c r="BO20" i="2" s="1"/>
  <c r="BO10" i="2"/>
  <c r="BO15" i="2" s="1"/>
  <c r="BQ15" i="2" s="1"/>
  <c r="BF19" i="2"/>
  <c r="BN10" i="2"/>
  <c r="BF31" i="2"/>
  <c r="BN20" i="2"/>
  <c r="BQ29" i="1"/>
  <c r="BQ33" i="1"/>
  <c r="BR30" i="1"/>
  <c r="BR28" i="1"/>
  <c r="BN26" i="2"/>
  <c r="BF15" i="2"/>
  <c r="BO19" i="2" l="1"/>
  <c r="BO33" i="2" s="1"/>
  <c r="BQ10" i="2"/>
  <c r="BQ19" i="2" s="1"/>
  <c r="BQ33" i="2" s="1"/>
  <c r="BP20" i="2"/>
  <c r="BP31" i="2" s="1"/>
  <c r="BN31" i="2"/>
  <c r="BN34" i="2" s="1"/>
  <c r="BR10" i="2"/>
  <c r="BN19" i="2"/>
  <c r="BR29" i="1"/>
  <c r="BR33" i="1"/>
  <c r="BK26" i="2"/>
  <c r="BK31" i="2" s="1"/>
  <c r="BN15" i="2"/>
  <c r="BR15" i="2" s="1"/>
  <c r="BQ20" i="2" l="1"/>
  <c r="BN33" i="2"/>
  <c r="BP34" i="2"/>
  <c r="BO26" i="2"/>
  <c r="BO31" i="2" s="1"/>
  <c r="BO34" i="2" l="1"/>
  <c r="BQ28" i="2"/>
  <c r="BQ26" i="2"/>
  <c r="BR31" i="2"/>
  <c r="BQ22" i="2" l="1"/>
  <c r="BQ31" i="2" s="1"/>
  <c r="BQ34" i="2" s="1"/>
</calcChain>
</file>

<file path=xl/sharedStrings.xml><?xml version="1.0" encoding="utf-8"?>
<sst xmlns="http://schemas.openxmlformats.org/spreadsheetml/2006/main" count="239" uniqueCount="128">
  <si>
    <t>2.1.7 RRR</t>
  </si>
  <si>
    <t>Account Descriptions</t>
  </si>
  <si>
    <t>Account Number</t>
  </si>
  <si>
    <t>Opening Principal Amounts as of Jan-1-19</t>
  </si>
  <si>
    <t>Transactions(1) Debit / (Credit) during 2019</t>
  </si>
  <si>
    <t>OEB-Approved Disposition during 2019</t>
  </si>
  <si>
    <t>Principal Adjustments during 2019</t>
  </si>
  <si>
    <t>Closing Principal Balance as of Dec-31-19</t>
  </si>
  <si>
    <t>Opening Interest Amounts as of Jan-1-19</t>
  </si>
  <si>
    <t>Interest Jan-1 to Dec-31-19</t>
  </si>
  <si>
    <t>Interest Adjustments(1) during 2019</t>
  </si>
  <si>
    <t>Closing Interest Amounts as of Dec-31-19</t>
  </si>
  <si>
    <t>Opening Principal Amounts as of Jan-1-20</t>
  </si>
  <si>
    <t>Transactions Debit / (Credit) during 2020</t>
  </si>
  <si>
    <t>OEB-Approved Disposition during 2020</t>
  </si>
  <si>
    <t>Principal Adjustments(1) during 2020</t>
  </si>
  <si>
    <t>Closing Principal Balance as of Dec-31-20</t>
  </si>
  <si>
    <t>Opening Interest Amounts as of Jan-1-20</t>
  </si>
  <si>
    <t>Interest Jan-1 to Dec-31-20</t>
  </si>
  <si>
    <t>Interest Adjustments(1) during 2020</t>
  </si>
  <si>
    <t>Closing Interest Amounts as of Dec-31-20</t>
  </si>
  <si>
    <t>Opening Principal Amounts as of Jan-1-21</t>
  </si>
  <si>
    <t>Transactions Debit / (Credit) during 2021</t>
  </si>
  <si>
    <t>OEB-Approved Disposition during 2021</t>
  </si>
  <si>
    <t>Principal Adjustments(1) during 2021</t>
  </si>
  <si>
    <t>Closing Principal Balance as of Dec-31-21</t>
  </si>
  <si>
    <t>Opening Interest Amounts as of Jan-1-21</t>
  </si>
  <si>
    <t>Interest Jan-1 to Dec-31-21</t>
  </si>
  <si>
    <t>Interest Adjustments(1) during 2021</t>
  </si>
  <si>
    <t>Closing Interest Amounts as of Dec-31-21</t>
  </si>
  <si>
    <t>Principal Disposition during 2022 - instructed by  OEB</t>
  </si>
  <si>
    <t>Interest Disposition during 2022 - instructed by  OEB</t>
  </si>
  <si>
    <t>Closing Principal Balances as of Dec 31-21 Adjusted for Dispositions during 2022</t>
  </si>
  <si>
    <t>Closing Interest Balances as of Dec 31-21 Adjusted for Dispositions during 2022</t>
  </si>
  <si>
    <t>Projected Interest  from Jan 1, 2022 to December 31, 2022 on  Dec 31-21 balance adjusted for disposition during 2022 (2)</t>
  </si>
  <si>
    <t>Total Interest</t>
  </si>
  <si>
    <t>Total Claim</t>
  </si>
  <si>
    <t>Accounts To Dispose
Yes/No</t>
  </si>
  <si>
    <t>As of Dec 31-20</t>
  </si>
  <si>
    <t>Variance                           RRR vs. 2020 Balance                        (Principal + Interest)</t>
  </si>
  <si>
    <t>Claim before Forecasted Transactions</t>
  </si>
  <si>
    <t>Group 1 Accounts</t>
  </si>
  <si>
    <t>LV Variance Account</t>
  </si>
  <si>
    <t>Yes</t>
  </si>
  <si>
    <t>Smart Metering Entity Charge Variance Account</t>
  </si>
  <si>
    <t>No</t>
  </si>
  <si>
    <t>RSVA - Retail Transmission Network Charge</t>
  </si>
  <si>
    <t>RSVA - Retail Transmission Connection Charge</t>
  </si>
  <si>
    <t>Disposition and Recovery/Refund of Regulatory Balances (2016)</t>
  </si>
  <si>
    <t xml:space="preserve">Disposition and Recovery/Refund of Regulatory Balances (2018) </t>
  </si>
  <si>
    <t>Disposition and Recovery/Refund of Regulatory Balances (2020)</t>
  </si>
  <si>
    <t>Disposition and Recovery/Refund of Regulatory Balances (2022)</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</si>
  <si>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</si>
  <si>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</si>
  <si>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</si>
  <si>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</si>
  <si>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</si>
  <si>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</si>
  <si>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</si>
  <si>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</si>
  <si>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</si>
  <si>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</si>
  <si>
    <t>Projected Interest on Dec-31-21 Balances</t>
  </si>
  <si>
    <t>Opening Principal Amounts as of Jan-1-16</t>
  </si>
  <si>
    <t>Transactions(1) Debit / (Credit) during 2016</t>
  </si>
  <si>
    <t>OEB-Approved Disposition during 2016</t>
  </si>
  <si>
    <t>Principal Adjustments during 2016</t>
  </si>
  <si>
    <t>Closing Principal Balance as of Dec-31-16</t>
  </si>
  <si>
    <t>Opening Interest Amounts as of Jan-1-16</t>
  </si>
  <si>
    <t>Interest Jan-1 to Dec-31-16</t>
  </si>
  <si>
    <t>Interest Adjustments(1) during 2016</t>
  </si>
  <si>
    <t>Closing Interest Amounts as of Dec-31-16</t>
  </si>
  <si>
    <t>Opening Principal Amounts as of Jan-1-17</t>
  </si>
  <si>
    <t>Transactions(1) Debit / (Credit) during 2017</t>
  </si>
  <si>
    <t>OEB-Approved Disposition during 2017</t>
  </si>
  <si>
    <t>Principal Adjustments during 2017</t>
  </si>
  <si>
    <t>Closing Principal Balance as of Dec-31-17</t>
  </si>
  <si>
    <t>Opening Interest Amounts as of Jan-1-17</t>
  </si>
  <si>
    <t>Interest Jan-1 to Dec-31-17</t>
  </si>
  <si>
    <t>Interest Adjustments(1) during 2017</t>
  </si>
  <si>
    <t>Closing Interest Amounts as of Dec-31-17</t>
  </si>
  <si>
    <t>Opening Principal Amounts as of Jan-1-18</t>
  </si>
  <si>
    <t>Transactions(1) Debit / (Credit) during 2018</t>
  </si>
  <si>
    <t>OEB-Approved Disposition during 2018</t>
  </si>
  <si>
    <t>Principal Adjustments during 2018</t>
  </si>
  <si>
    <t>Closing Principal Balance as of Dec-31-18</t>
  </si>
  <si>
    <t>Opening Interest Amounts as of Jan-1-18</t>
  </si>
  <si>
    <t>Interest Jan-1 to Dec-31-18</t>
  </si>
  <si>
    <t>Interest Adjustments(1) during 2018</t>
  </si>
  <si>
    <t>Closing Interest Amounts as of Dec-31-18</t>
  </si>
  <si>
    <t>Projected Interest  from Jan 1, 2022 to December 31, 2022 on  Dec 31 -21 balance adjusted for disposition during 2022 (2)</t>
  </si>
  <si>
    <t>Group 2 Accounts</t>
  </si>
  <si>
    <t>Other Regulatory Assets - Sub-Account - OEB Cost Differential Account</t>
  </si>
  <si>
    <r>
      <t>Retail Cost Variance Account - Retail and STR</t>
    </r>
    <r>
      <rPr>
        <vertAlign val="superscript"/>
        <sz val="11"/>
        <rFont val="Arial"/>
        <family val="2"/>
      </rPr>
      <t xml:space="preserve">6  </t>
    </r>
  </si>
  <si>
    <t>1518, 1548</t>
  </si>
  <si>
    <t>Revenue Difference – Pole  Attachment Charge Variance Account</t>
  </si>
  <si>
    <t>Other Deferred Credits</t>
  </si>
  <si>
    <t>Earnings Sharing Mechanism (ESM) Deferral Account</t>
  </si>
  <si>
    <t>Group 2 Sub-Total</t>
  </si>
  <si>
    <t>PILs and Tax Variance for 2006 and Subsequent Years</t>
  </si>
  <si>
    <r>
      <t>LRAM Variance Account</t>
    </r>
    <r>
      <rPr>
        <b/>
        <vertAlign val="superscript"/>
        <sz val="11"/>
        <color indexed="12"/>
        <rFont val="Arial"/>
        <family val="2"/>
      </rPr>
      <t>4</t>
    </r>
  </si>
  <si>
    <t>Total Regulatory Accounts Seeking Disposition – Group 2</t>
  </si>
  <si>
    <t>Smart Meter Capital and Recovery Offset Variance - Sub-Account - Stranded Meter Costs</t>
  </si>
  <si>
    <t>Accounting Changes Under CGAAP Balance + Return Component</t>
  </si>
  <si>
    <t>COVID-19 Emergency Deferral Account</t>
  </si>
  <si>
    <t>Total Regulatory Accounts Not Seeking Disposition – Group 2</t>
  </si>
  <si>
    <t>Total Regulatory Accounts Seeking Disposition – Group 1 &amp; 2</t>
  </si>
  <si>
    <t>Total Regulatory Accounts Not Seeking Disposition – Group 1 &amp; 2</t>
  </si>
  <si>
    <t>Please provide explanations for the nature of the adjustments.  If the adjustment relates to previously OEB-Approved disposed balances, please provide amounts for adjustments and include supporting documentations.</t>
  </si>
  <si>
    <t xml:space="preserve">1) If the LDC’s rate year begins on January 1, 2020, the projected interest is recorded from January 1, 2019 to December 31, 2019 on the December 31, 2018 balances adjusted to remove balances approved for disposition in the 2019 rate decision.  
2) If the LDC’s rate year begins on May 1, 2020, the projected interest is recorded from January 1, 2019 to April 30, 2020 on the December 31, 2018 balances adjusted to remove balances approved for disposition in the 2019 rate decision. </t>
  </si>
  <si>
    <t>Account 1557 is to be recovered in a manner similar to the Smart Meter accounts. Distributors should request for disposition upon completion of the MIST meter deployment. A prudence review and disposition should be done in the application, outside the DVA Continuity Schedule.</t>
  </si>
  <si>
    <t>Input the LRAMVA balance in the DVA Continuity Schedule as calculated from the LRAMVA model. The associated rate rider will be calculated in the DVA Continuity Schedule.</t>
  </si>
  <si>
    <t>This account is effective September 1, 2018 per the OEB’s letter Accounting Guidance on Wireline Pole Attachment Charges, dated July 20, 2018. The account is expected to be discontinued after rebasing, once a utility updates its pole attachment charge in base rates and disposes of the account balance.</t>
  </si>
  <si>
    <t>The 1508 sub- account is effective May 1, 2019 per the Energy Retailer Service Charges Decision and Order (EB-2015-0304). The RCVAs are expected to be discontinued after rebasing, once updated retail service charges are reflected in the revenue requirement and the utility disposes of the account balance.</t>
  </si>
  <si>
    <r>
      <t>RSVA - Wholesale Market Service Charge</t>
    </r>
    <r>
      <rPr>
        <vertAlign val="superscript"/>
        <sz val="12"/>
        <rFont val="Arial"/>
        <family val="2"/>
      </rPr>
      <t>5</t>
    </r>
  </si>
  <si>
    <r>
      <t>Variance WMS – Sub-account CBR Class A</t>
    </r>
    <r>
      <rPr>
        <vertAlign val="superscript"/>
        <sz val="12"/>
        <rFont val="Arial"/>
        <family val="2"/>
      </rPr>
      <t>5</t>
    </r>
  </si>
  <si>
    <r>
      <t>Variance WMS – Sub-account CBR Class B</t>
    </r>
    <r>
      <rPr>
        <vertAlign val="superscript"/>
        <sz val="12"/>
        <rFont val="Arial"/>
        <family val="2"/>
      </rPr>
      <t>5</t>
    </r>
  </si>
  <si>
    <r>
      <t>RSVA - Power (excluding Global Adjustment)</t>
    </r>
    <r>
      <rPr>
        <vertAlign val="superscript"/>
        <sz val="12"/>
        <rFont val="Arial"/>
        <family val="2"/>
      </rPr>
      <t>4</t>
    </r>
  </si>
  <si>
    <r>
      <t xml:space="preserve">RSVA - Global Adjustment </t>
    </r>
    <r>
      <rPr>
        <vertAlign val="superscript"/>
        <sz val="12"/>
        <rFont val="Arial"/>
        <family val="2"/>
      </rPr>
      <t>4</t>
    </r>
  </si>
  <si>
    <r>
      <t>Disposition and Recovery/Refund of Regulatory Balances (2015)</t>
    </r>
    <r>
      <rPr>
        <vertAlign val="superscript"/>
        <sz val="12"/>
        <rFont val="Arial"/>
        <family val="2"/>
      </rPr>
      <t>3</t>
    </r>
  </si>
  <si>
    <t>Disposition and Recovery/Refund of Regulatory Balances (2017)</t>
  </si>
  <si>
    <t xml:space="preserve">Disposition and Recovery/Refund of Regulatory Balances (2021) </t>
  </si>
  <si>
    <t xml:space="preserve">Disposition and Recovery/Refund of Regulatory Balances (2016) </t>
  </si>
  <si>
    <t xml:space="preserve"> 1) If the LDC’s rate year begins on January 1, 2021, the projected interest is recorded from January 1, 2020 to December 31, 2020 on the December 31, 2016 balances adjusted to remove balances approved for disposition in the 2020 rate decision. 
 2) If the LDC’s rate year begins on May 1, 2021, the projected interest is recorded from January 1, 2020 to April 30, 2021 on the December 31, 2016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</si>
  <si>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(2016) will not be eligilble for disposition in the 2021 rate application.</t>
  </si>
  <si>
    <t>New accounting guidance effective January 1, 2016 for Accounts 1588 and 1589 was issued Feb. 21, 2016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</si>
  <si>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IFRS-CGAAP Transition PP&amp;E Amounts Balance + Return Component</t>
  </si>
  <si>
    <t>Other Regulatory Assets - Sub-Account - RAR 5A Incr Cap, RAR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</si>
</sst>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quot;$&quot;#,##0.00;[Red]&quot;$&quot;#,##0.00"/>
    <numFmt numFmtId="165" formatCode="&quot;$&quot;#,##0;[Red]\-&quot;$&quot;#,##0"/>
    <numFmt numFmtId="166" formatCode="&quot;$&quot;#,##0.00;[Red]\-&quot;$&quot;#,##0.00"/>
    <numFmt numFmtId="167" formatCode="_(&quot;$&quot;* #,##0_);_(&quot;$&quot;* \(#,##0\);_(&quot;$&quot;* &quot;-&quot;??_);_(@_)"/>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sz val="10"/>
      <name val="Book Antiqua"/>
      <family val="1"/>
    </font>
    <font>
      <b/>
      <sz val="18"/>
      <name val="Arial"/>
      <family val="2"/>
    </font>
    <font>
      <sz val="11"/>
      <name val="Arial"/>
      <family val="2"/>
    </font>
    <font>
      <b/>
      <sz val="11"/>
      <color theme="1"/>
      <name val="Arial"/>
      <family val="2"/>
    </font>
    <font>
      <vertAlign val="superscript"/>
      <sz val="11"/>
      <name val="Arial"/>
      <family val="2"/>
    </font>
    <font>
      <b/>
      <sz val="10"/>
      <name val="Arial"/>
      <family val="2"/>
    </font>
    <font>
      <sz val="8"/>
      <color rgb="FF000000"/>
      <name val="Tahoma"/>
      <family val="2"/>
    </font>
    <font>
      <sz val="11"/>
      <color theme="1"/>
      <name val="Arial"/>
      <family val="2"/>
    </font>
    <font>
      <b/>
      <sz val="11"/>
      <color indexed="12"/>
      <name val="Arial"/>
      <family val="2"/>
    </font>
    <font>
      <b/>
      <vertAlign val="superscript"/>
      <sz val="11"/>
      <color indexed="12"/>
      <name val="Arial"/>
      <family val="2"/>
    </font>
    <font>
      <sz val="12"/>
      <color theme="1"/>
      <name val="Calibri"/>
      <family val="2"/>
      <scheme val="minor"/>
    </font>
    <font>
      <b/>
      <sz val="12"/>
      <color rgb="FFFF0000"/>
      <name val="Arial"/>
      <family val="2"/>
    </font>
    <font>
      <b/>
      <sz val="12"/>
      <name val="Arial"/>
      <family val="2"/>
    </font>
    <font>
      <b/>
      <sz val="12"/>
      <name val="Book Antiqua"/>
      <family val="1"/>
    </font>
    <font>
      <sz val="12"/>
      <name val="Book Antiqua"/>
      <family val="1"/>
    </font>
    <font>
      <sz val="12"/>
      <color rgb="FFFF0000"/>
      <name val="Arial"/>
      <family val="2"/>
    </font>
    <font>
      <sz val="12"/>
      <name val="Arial"/>
      <family val="2"/>
    </font>
    <font>
      <b/>
      <sz val="12"/>
      <color theme="1"/>
      <name val="Arial"/>
      <family val="2"/>
    </font>
    <font>
      <vertAlign val="superscript"/>
      <sz val="12"/>
      <name val="Arial"/>
      <family val="2"/>
    </font>
    <font>
      <i/>
      <sz val="12"/>
      <color rgb="FFFF0000"/>
      <name val="Arial"/>
      <family val="2"/>
    </font>
    <font>
      <b/>
      <sz val="12"/>
      <color theme="1"/>
      <name val="Calibri"/>
      <family val="2"/>
      <scheme val="minor"/>
    </font>
    <font>
      <sz val="10"/>
      <name val="Arial"/>
      <family val="2"/>
    </font>
  </fonts>
  <fills count="9">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9"/>
        <bgColor indexed="64"/>
      </patternFill>
    </fill>
    <fill>
      <patternFill patternType="solid">
        <fgColor theme="5" tint="0.79998168889431442"/>
        <bgColor indexed="64"/>
      </patternFill>
    </fill>
    <fill>
      <patternFill patternType="solid">
        <fgColor theme="0" tint="-0.249977111117893"/>
        <bgColor indexed="64"/>
      </patternFill>
    </fill>
  </fills>
  <borders count="7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thin">
        <color auto="1"/>
      </left>
      <right/>
      <top/>
      <bottom style="medium">
        <color indexed="12"/>
      </bottom>
      <diagonal/>
    </border>
    <border>
      <left/>
      <right/>
      <top/>
      <bottom style="medium">
        <color indexed="12"/>
      </bottom>
      <diagonal/>
    </border>
    <border>
      <left/>
      <right style="medium">
        <color indexed="64"/>
      </right>
      <top/>
      <bottom style="medium">
        <color indexed="12"/>
      </bottom>
      <diagonal/>
    </border>
    <border>
      <left style="thin">
        <color auto="1"/>
      </left>
      <right/>
      <top style="medium">
        <color indexed="12"/>
      </top>
      <bottom/>
      <diagonal/>
    </border>
    <border>
      <left style="medium">
        <color indexed="64"/>
      </left>
      <right style="medium">
        <color indexed="64"/>
      </right>
      <top style="medium">
        <color indexed="64"/>
      </top>
      <bottom/>
      <diagonal/>
    </border>
    <border>
      <left style="thin">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auto="1"/>
      </bottom>
      <diagonal/>
    </border>
    <border>
      <left style="medium">
        <color indexed="64"/>
      </left>
      <right/>
      <top style="medium">
        <color indexed="9"/>
      </top>
      <bottom style="medium">
        <color indexed="64"/>
      </bottom>
      <diagonal/>
    </border>
    <border>
      <left style="medium">
        <color indexed="64"/>
      </left>
      <right style="medium">
        <color indexed="64"/>
      </right>
      <top/>
      <bottom style="medium">
        <color indexed="64"/>
      </bottom>
      <diagonal/>
    </border>
    <border>
      <left/>
      <right/>
      <top style="medium">
        <color indexed="9"/>
      </top>
      <bottom/>
      <diagonal/>
    </border>
    <border>
      <left style="medium">
        <color indexed="64"/>
      </left>
      <right/>
      <top style="medium">
        <color indexed="9"/>
      </top>
      <bottom/>
      <diagonal/>
    </border>
    <border>
      <left/>
      <right/>
      <top/>
      <bottom style="medium">
        <color indexed="64"/>
      </bottom>
      <diagonal/>
    </border>
    <border>
      <left style="medium">
        <color indexed="64"/>
      </left>
      <right style="medium">
        <color indexed="64"/>
      </right>
      <top style="medium">
        <color indexed="9"/>
      </top>
      <bottom/>
      <diagonal/>
    </border>
    <border>
      <left/>
      <right/>
      <top style="medium">
        <color indexed="9"/>
      </top>
      <bottom style="medium">
        <color indexed="9"/>
      </bottom>
      <diagonal/>
    </border>
    <border>
      <left/>
      <right style="medium">
        <color indexed="64"/>
      </right>
      <top/>
      <bottom style="medium">
        <color auto="1"/>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diagonal/>
    </border>
    <border>
      <left style="medium">
        <color indexed="64"/>
      </left>
      <right style="medium">
        <color indexed="64"/>
      </right>
      <top/>
      <bottom style="medium">
        <color indexed="12"/>
      </bottom>
      <diagonal/>
    </border>
    <border>
      <left style="medium">
        <color indexed="64"/>
      </left>
      <right style="medium">
        <color indexed="64"/>
      </right>
      <top style="medium">
        <color indexed="9"/>
      </top>
      <bottom style="medium">
        <color indexed="9"/>
      </bottom>
      <diagonal/>
    </border>
    <border>
      <left/>
      <right style="medium">
        <color indexed="9"/>
      </right>
      <top style="medium">
        <color indexed="9"/>
      </top>
      <bottom style="medium">
        <color indexed="9"/>
      </bottom>
      <diagonal/>
    </border>
    <border>
      <left style="medium">
        <color indexed="64"/>
      </left>
      <right style="thin">
        <color theme="0"/>
      </right>
      <top style="thin">
        <color theme="0"/>
      </top>
      <bottom style="thin">
        <color theme="0"/>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12"/>
      </bottom>
      <diagonal/>
    </border>
    <border>
      <left style="thin">
        <color indexed="64"/>
      </left>
      <right/>
      <top style="medium">
        <color indexed="9"/>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9"/>
      </right>
      <top style="medium">
        <color indexed="9"/>
      </top>
      <bottom style="medium">
        <color indexed="9"/>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style="medium">
        <color indexed="39"/>
      </bottom>
      <diagonal/>
    </border>
    <border>
      <left style="medium">
        <color indexed="64"/>
      </left>
      <right style="thin">
        <color indexed="64"/>
      </right>
      <top/>
      <bottom style="medium">
        <color indexed="12"/>
      </bottom>
      <diagonal/>
    </border>
    <border>
      <left style="medium">
        <color indexed="64"/>
      </left>
      <right style="thin">
        <color indexed="64"/>
      </right>
      <top style="medium">
        <color indexed="12"/>
      </top>
      <bottom/>
      <diagonal/>
    </border>
    <border>
      <left/>
      <right style="medium">
        <color indexed="64"/>
      </right>
      <top/>
      <bottom style="thin">
        <color indexed="64"/>
      </bottom>
      <diagonal/>
    </border>
    <border>
      <left/>
      <right/>
      <top style="medium">
        <color indexed="9"/>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9"/>
      </top>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medium">
        <color auto="1"/>
      </bottom>
      <diagonal/>
    </border>
    <border>
      <left style="medium">
        <color indexed="64"/>
      </left>
      <right/>
      <top style="medium">
        <color indexed="9"/>
      </top>
      <bottom style="thin">
        <color indexed="64"/>
      </bottom>
      <diagonal/>
    </border>
    <border>
      <left style="medium">
        <color indexed="64"/>
      </left>
      <right/>
      <top/>
      <bottom style="thin">
        <color indexed="64"/>
      </bottom>
      <diagonal/>
    </border>
    <border>
      <left/>
      <right/>
      <top style="medium">
        <color indexed="12"/>
      </top>
      <bottom/>
      <diagonal/>
    </border>
    <border>
      <left/>
      <right style="medium">
        <color indexed="9"/>
      </right>
      <top style="medium">
        <color indexed="9"/>
      </top>
      <bottom/>
      <diagonal/>
    </border>
    <border>
      <left style="thin">
        <color indexed="64"/>
      </left>
      <right/>
      <top/>
      <bottom style="medium">
        <color indexed="64"/>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cellStyleXfs>
  <cellXfs count="407">
    <xf numFmtId="0" fontId="0" fillId="0" borderId="0" xfId="0"/>
    <xf numFmtId="164" fontId="0" fillId="0" borderId="0" xfId="0" applyNumberFormat="1"/>
    <xf numFmtId="165" fontId="0" fillId="0" borderId="0" xfId="0" applyNumberFormat="1"/>
    <xf numFmtId="0" fontId="5" fillId="0" borderId="0" xfId="3" applyNumberFormat="1" applyFont="1" applyAlignment="1" applyProtection="1">
      <alignment wrapText="1"/>
    </xf>
    <xf numFmtId="0" fontId="8" fillId="0" borderId="0" xfId="3" applyNumberFormat="1" applyFont="1" applyProtection="1"/>
    <xf numFmtId="0" fontId="3" fillId="0" borderId="0" xfId="3"/>
    <xf numFmtId="0" fontId="0" fillId="0" borderId="0" xfId="0" applyFill="1"/>
    <xf numFmtId="0" fontId="2" fillId="0" borderId="0" xfId="0" applyFont="1"/>
    <xf numFmtId="0" fontId="16" fillId="0" borderId="0" xfId="6" applyFont="1" applyProtection="1"/>
    <xf numFmtId="0" fontId="15" fillId="0" borderId="0" xfId="6" applyFont="1" applyAlignment="1" applyProtection="1">
      <alignment vertical="top"/>
    </xf>
    <xf numFmtId="0" fontId="3" fillId="0" borderId="0" xfId="6" applyFont="1" applyAlignment="1" applyProtection="1">
      <alignment horizontal="left" vertical="top" wrapText="1"/>
    </xf>
    <xf numFmtId="166" fontId="3" fillId="0" borderId="0" xfId="6" applyNumberFormat="1" applyAlignment="1" applyProtection="1">
      <alignment vertical="top"/>
    </xf>
    <xf numFmtId="0" fontId="3" fillId="0" borderId="0" xfId="6" applyFont="1" applyAlignment="1" applyProtection="1">
      <alignment vertical="top" wrapText="1"/>
    </xf>
    <xf numFmtId="0" fontId="3" fillId="0" borderId="0" xfId="6" applyFont="1" applyFill="1" applyAlignment="1" applyProtection="1">
      <alignment horizontal="left" vertical="top" wrapText="1"/>
    </xf>
    <xf numFmtId="0" fontId="0" fillId="0" borderId="0" xfId="0" applyAlignment="1">
      <alignment wrapText="1"/>
    </xf>
    <xf numFmtId="0" fontId="4" fillId="0" borderId="0" xfId="3" applyNumberFormat="1" applyFont="1" applyFill="1" applyAlignment="1" applyProtection="1">
      <alignment wrapText="1"/>
    </xf>
    <xf numFmtId="0" fontId="12" fillId="0" borderId="8" xfId="3" applyFont="1" applyBorder="1" applyAlignment="1" applyProtection="1">
      <alignment vertical="center" wrapText="1"/>
    </xf>
    <xf numFmtId="0" fontId="0" fillId="0" borderId="9" xfId="0" applyBorder="1"/>
    <xf numFmtId="0" fontId="0" fillId="0" borderId="8" xfId="0" applyBorder="1"/>
    <xf numFmtId="0" fontId="0" fillId="0" borderId="0" xfId="0" applyBorder="1"/>
    <xf numFmtId="165" fontId="0" fillId="0" borderId="0" xfId="0" applyNumberFormat="1" applyBorder="1"/>
    <xf numFmtId="165" fontId="0" fillId="0" borderId="0" xfId="0" applyNumberFormat="1" applyFill="1" applyBorder="1" applyProtection="1"/>
    <xf numFmtId="0" fontId="0" fillId="0" borderId="8" xfId="0" applyBorder="1" applyAlignment="1">
      <alignment wrapText="1"/>
    </xf>
    <xf numFmtId="0" fontId="0" fillId="0" borderId="8" xfId="0" applyFill="1" applyBorder="1"/>
    <xf numFmtId="0" fontId="0" fillId="0" borderId="0" xfId="0" applyFill="1" applyBorder="1"/>
    <xf numFmtId="0" fontId="3" fillId="0" borderId="0" xfId="6" applyBorder="1" applyAlignment="1">
      <alignment horizontal="center"/>
    </xf>
    <xf numFmtId="0" fontId="13" fillId="0" borderId="8" xfId="0" applyFont="1" applyBorder="1" applyAlignment="1" applyProtection="1">
      <alignment wrapText="1"/>
    </xf>
    <xf numFmtId="165" fontId="13" fillId="0" borderId="0" xfId="0" applyNumberFormat="1" applyFont="1" applyFill="1" applyBorder="1" applyProtection="1"/>
    <xf numFmtId="165" fontId="13" fillId="0" borderId="9" xfId="0" applyNumberFormat="1" applyFont="1" applyFill="1" applyBorder="1" applyProtection="1"/>
    <xf numFmtId="165" fontId="13" fillId="2" borderId="0" xfId="3" applyNumberFormat="1" applyFont="1" applyFill="1" applyBorder="1" applyProtection="1">
      <protection locked="0"/>
    </xf>
    <xf numFmtId="165" fontId="13" fillId="6" borderId="0" xfId="0" applyNumberFormat="1" applyFont="1" applyFill="1" applyBorder="1" applyProtection="1"/>
    <xf numFmtId="0" fontId="13" fillId="0" borderId="8" xfId="0" applyFont="1" applyFill="1" applyBorder="1" applyAlignment="1" applyProtection="1">
      <alignment wrapText="1"/>
    </xf>
    <xf numFmtId="165" fontId="13" fillId="0" borderId="0" xfId="0" applyNumberFormat="1" applyFont="1" applyFill="1" applyBorder="1" applyAlignment="1" applyProtection="1">
      <alignment vertical="center"/>
    </xf>
    <xf numFmtId="165" fontId="13" fillId="2" borderId="0" xfId="3" applyNumberFormat="1" applyFont="1" applyFill="1" applyBorder="1" applyAlignment="1" applyProtection="1">
      <alignment vertical="center"/>
      <protection locked="0"/>
    </xf>
    <xf numFmtId="165" fontId="13" fillId="6" borderId="0" xfId="0" applyNumberFormat="1" applyFont="1" applyFill="1" applyBorder="1" applyAlignment="1" applyProtection="1">
      <alignment vertical="center"/>
    </xf>
    <xf numFmtId="0" fontId="0" fillId="0" borderId="0" xfId="0" applyAlignment="1">
      <alignment vertical="center"/>
    </xf>
    <xf numFmtId="165" fontId="0" fillId="0" borderId="0" xfId="0" applyNumberFormat="1" applyAlignment="1">
      <alignment vertical="center"/>
    </xf>
    <xf numFmtId="37" fontId="13" fillId="0" borderId="8" xfId="7" applyNumberFormat="1" applyFont="1" applyFill="1" applyBorder="1" applyAlignment="1">
      <alignment wrapText="1"/>
    </xf>
    <xf numFmtId="0" fontId="13" fillId="0" borderId="8" xfId="0" applyFont="1" applyFill="1" applyBorder="1" applyAlignment="1" applyProtection="1">
      <alignment vertical="center" wrapText="1"/>
    </xf>
    <xf numFmtId="165" fontId="13" fillId="0" borderId="8" xfId="3" applyNumberFormat="1" applyFont="1" applyFill="1" applyBorder="1" applyAlignment="1" applyProtection="1">
      <alignment vertical="center"/>
    </xf>
    <xf numFmtId="165" fontId="13" fillId="0" borderId="0" xfId="3" applyNumberFormat="1" applyFont="1" applyFill="1" applyBorder="1" applyAlignment="1" applyProtection="1">
      <alignment vertical="center"/>
    </xf>
    <xf numFmtId="165" fontId="13" fillId="0" borderId="8" xfId="0" applyNumberFormat="1" applyFont="1" applyFill="1" applyBorder="1" applyAlignment="1" applyProtection="1">
      <alignment vertical="center"/>
    </xf>
    <xf numFmtId="165" fontId="13" fillId="0" borderId="0" xfId="3" applyNumberFormat="1" applyFont="1" applyFill="1" applyBorder="1" applyAlignment="1" applyProtection="1">
      <alignment vertical="center"/>
      <protection locked="0"/>
    </xf>
    <xf numFmtId="165" fontId="13" fillId="0" borderId="8" xfId="3" applyNumberFormat="1" applyFont="1" applyFill="1" applyBorder="1" applyAlignment="1" applyProtection="1">
      <alignment vertical="center"/>
      <protection locked="0"/>
    </xf>
    <xf numFmtId="165" fontId="13" fillId="0" borderId="0" xfId="0" applyNumberFormat="1" applyFont="1" applyFill="1" applyBorder="1" applyProtection="1">
      <protection locked="0"/>
    </xf>
    <xf numFmtId="0" fontId="0" fillId="0" borderId="0" xfId="0" applyFill="1" applyAlignment="1">
      <alignment vertical="center"/>
    </xf>
    <xf numFmtId="165" fontId="13" fillId="0" borderId="8" xfId="0" applyNumberFormat="1" applyFont="1" applyFill="1" applyBorder="1" applyProtection="1"/>
    <xf numFmtId="165" fontId="18" fillId="0" borderId="0" xfId="0" applyNumberFormat="1" applyFont="1" applyFill="1" applyBorder="1" applyProtection="1"/>
    <xf numFmtId="0" fontId="5" fillId="0" borderId="8" xfId="0" applyFont="1" applyFill="1" applyBorder="1" applyAlignment="1" applyProtection="1">
      <alignment wrapText="1"/>
    </xf>
    <xf numFmtId="0" fontId="14" fillId="0" borderId="8" xfId="0" applyFont="1" applyFill="1" applyBorder="1"/>
    <xf numFmtId="0" fontId="14" fillId="0" borderId="0" xfId="0" applyFont="1" applyFill="1" applyBorder="1"/>
    <xf numFmtId="165" fontId="5" fillId="0" borderId="0" xfId="0" applyNumberFormat="1" applyFont="1" applyFill="1" applyBorder="1" applyProtection="1"/>
    <xf numFmtId="165" fontId="5" fillId="0" borderId="9" xfId="0" applyNumberFormat="1" applyFont="1" applyFill="1" applyBorder="1" applyProtection="1"/>
    <xf numFmtId="165" fontId="14" fillId="0" borderId="8" xfId="0" applyNumberFormat="1" applyFont="1" applyFill="1" applyBorder="1"/>
    <xf numFmtId="165" fontId="14" fillId="0" borderId="0" xfId="0" applyNumberFormat="1" applyFont="1" applyFill="1" applyBorder="1"/>
    <xf numFmtId="167" fontId="14" fillId="0" borderId="0" xfId="2" applyNumberFormat="1" applyFont="1" applyFill="1" applyBorder="1"/>
    <xf numFmtId="0" fontId="14" fillId="0" borderId="0" xfId="0" applyFont="1" applyFill="1"/>
    <xf numFmtId="165" fontId="5" fillId="0" borderId="8" xfId="0" applyNumberFormat="1" applyFont="1" applyFill="1" applyBorder="1" applyProtection="1"/>
    <xf numFmtId="165" fontId="14" fillId="0" borderId="0" xfId="0" applyNumberFormat="1" applyFont="1" applyFill="1" applyBorder="1" applyProtection="1"/>
    <xf numFmtId="0" fontId="2" fillId="0" borderId="0" xfId="0" applyFont="1" applyFill="1" applyBorder="1"/>
    <xf numFmtId="0" fontId="2" fillId="0" borderId="8" xfId="0" applyFont="1" applyFill="1" applyBorder="1"/>
    <xf numFmtId="165" fontId="5" fillId="0" borderId="0" xfId="0" applyNumberFormat="1" applyFont="1" applyFill="1" applyBorder="1" applyProtection="1">
      <protection locked="0"/>
    </xf>
    <xf numFmtId="0" fontId="19" fillId="0" borderId="8" xfId="5" applyFont="1" applyBorder="1" applyAlignment="1" applyProtection="1">
      <alignment wrapText="1"/>
    </xf>
    <xf numFmtId="0" fontId="19" fillId="0" borderId="8" xfId="5" applyFont="1" applyFill="1" applyBorder="1" applyAlignment="1" applyProtection="1">
      <alignment wrapText="1"/>
    </xf>
    <xf numFmtId="0" fontId="5" fillId="5" borderId="8" xfId="0" applyFont="1" applyFill="1" applyBorder="1" applyAlignment="1" applyProtection="1">
      <alignment wrapText="1"/>
    </xf>
    <xf numFmtId="165" fontId="5" fillId="7" borderId="0" xfId="0" applyNumberFormat="1" applyFont="1" applyFill="1" applyBorder="1" applyProtection="1"/>
    <xf numFmtId="165" fontId="13" fillId="3" borderId="8" xfId="3" applyNumberFormat="1" applyFont="1" applyFill="1" applyBorder="1" applyProtection="1"/>
    <xf numFmtId="165" fontId="13" fillId="3" borderId="0" xfId="3" applyNumberFormat="1" applyFont="1" applyFill="1" applyBorder="1" applyProtection="1"/>
    <xf numFmtId="165" fontId="13" fillId="0" borderId="8" xfId="3" applyNumberFormat="1" applyFont="1" applyFill="1" applyBorder="1" applyProtection="1"/>
    <xf numFmtId="165" fontId="13" fillId="0" borderId="0" xfId="3" applyNumberFormat="1" applyFont="1" applyFill="1" applyBorder="1" applyProtection="1"/>
    <xf numFmtId="165" fontId="13" fillId="0" borderId="0" xfId="3" applyNumberFormat="1" applyFont="1" applyFill="1" applyBorder="1" applyProtection="1">
      <protection locked="0"/>
    </xf>
    <xf numFmtId="165" fontId="13" fillId="0" borderId="25" xfId="0" applyNumberFormat="1" applyFont="1" applyFill="1" applyBorder="1" applyProtection="1"/>
    <xf numFmtId="165" fontId="0" fillId="0" borderId="0" xfId="0" applyNumberFormat="1" applyFill="1"/>
    <xf numFmtId="165" fontId="5" fillId="0" borderId="8" xfId="3" applyNumberFormat="1" applyFont="1" applyFill="1" applyBorder="1" applyProtection="1"/>
    <xf numFmtId="165" fontId="5" fillId="0" borderId="0" xfId="3" applyNumberFormat="1" applyFont="1" applyFill="1" applyBorder="1" applyProtection="1"/>
    <xf numFmtId="165" fontId="5" fillId="0" borderId="0" xfId="3" applyNumberFormat="1" applyFont="1" applyFill="1" applyBorder="1" applyProtection="1">
      <protection locked="0"/>
    </xf>
    <xf numFmtId="165" fontId="5" fillId="0" borderId="25" xfId="0" applyNumberFormat="1" applyFont="1" applyFill="1" applyBorder="1" applyProtection="1"/>
    <xf numFmtId="165" fontId="5" fillId="0" borderId="8" xfId="3" applyNumberFormat="1" applyFont="1" applyFill="1" applyBorder="1" applyProtection="1">
      <protection locked="0"/>
    </xf>
    <xf numFmtId="0" fontId="2" fillId="0" borderId="0" xfId="0" applyFont="1" applyFill="1"/>
    <xf numFmtId="0" fontId="2" fillId="0" borderId="9" xfId="0" applyFont="1" applyFill="1" applyBorder="1"/>
    <xf numFmtId="165" fontId="5" fillId="0" borderId="0" xfId="3" applyNumberFormat="1" applyFont="1" applyFill="1" applyBorder="1" applyAlignment="1" applyProtection="1">
      <alignment vertical="center"/>
      <protection locked="0"/>
    </xf>
    <xf numFmtId="165" fontId="2" fillId="0" borderId="0" xfId="0" applyNumberFormat="1" applyFont="1" applyFill="1"/>
    <xf numFmtId="0" fontId="13" fillId="0" borderId="20" xfId="0" applyFont="1" applyFill="1" applyBorder="1" applyAlignment="1" applyProtection="1">
      <alignment wrapText="1"/>
    </xf>
    <xf numFmtId="0" fontId="0" fillId="0" borderId="20" xfId="0" applyFill="1" applyBorder="1"/>
    <xf numFmtId="165" fontId="13" fillId="0" borderId="22" xfId="0" applyNumberFormat="1" applyFont="1" applyFill="1" applyBorder="1" applyProtection="1"/>
    <xf numFmtId="0" fontId="21" fillId="0" borderId="0" xfId="0" applyFont="1"/>
    <xf numFmtId="164" fontId="21" fillId="0" borderId="0" xfId="0" applyNumberFormat="1" applyFont="1"/>
    <xf numFmtId="165" fontId="21" fillId="0" borderId="0" xfId="0" applyNumberFormat="1" applyFont="1"/>
    <xf numFmtId="0" fontId="22" fillId="0" borderId="0" xfId="3" applyNumberFormat="1" applyFont="1" applyFill="1" applyProtection="1"/>
    <xf numFmtId="0" fontId="23" fillId="0" borderId="0" xfId="3" applyNumberFormat="1" applyFont="1" applyAlignment="1" applyProtection="1">
      <alignment wrapText="1"/>
    </xf>
    <xf numFmtId="0" fontId="26" fillId="0" borderId="0" xfId="3" applyNumberFormat="1" applyFont="1" applyProtection="1"/>
    <xf numFmtId="0" fontId="27" fillId="0" borderId="0" xfId="3" applyFont="1"/>
    <xf numFmtId="0" fontId="23" fillId="0" borderId="4" xfId="3" applyFont="1" applyBorder="1" applyAlignment="1" applyProtection="1">
      <alignment vertical="center"/>
    </xf>
    <xf numFmtId="43" fontId="27" fillId="0" borderId="14" xfId="1" applyFont="1" applyFill="1" applyBorder="1" applyProtection="1"/>
    <xf numFmtId="43" fontId="27" fillId="0" borderId="0" xfId="1" applyFont="1" applyFill="1" applyBorder="1" applyProtection="1"/>
    <xf numFmtId="43" fontId="27" fillId="0" borderId="0" xfId="1" applyFont="1" applyFill="1" applyBorder="1" applyAlignment="1" applyProtection="1">
      <alignment wrapText="1"/>
    </xf>
    <xf numFmtId="43" fontId="27" fillId="0" borderId="7" xfId="1" applyFont="1" applyFill="1" applyBorder="1" applyProtection="1"/>
    <xf numFmtId="43" fontId="27" fillId="0" borderId="7" xfId="1" applyFont="1" applyFill="1" applyBorder="1" applyAlignment="1" applyProtection="1">
      <alignment wrapText="1"/>
    </xf>
    <xf numFmtId="43" fontId="27" fillId="0" borderId="5" xfId="1" applyFont="1" applyFill="1" applyBorder="1" applyAlignment="1" applyProtection="1">
      <alignment wrapText="1"/>
    </xf>
    <xf numFmtId="43" fontId="27" fillId="0" borderId="0" xfId="1" applyFont="1" applyBorder="1" applyProtection="1"/>
    <xf numFmtId="43" fontId="27" fillId="0" borderId="9" xfId="1" applyFont="1" applyBorder="1" applyProtection="1"/>
    <xf numFmtId="165" fontId="27" fillId="0" borderId="15" xfId="3" applyNumberFormat="1" applyFont="1" applyFill="1" applyBorder="1" applyProtection="1">
      <protection locked="0"/>
    </xf>
    <xf numFmtId="165" fontId="26" fillId="0" borderId="0" xfId="3" applyNumberFormat="1" applyFont="1" applyProtection="1"/>
    <xf numFmtId="0" fontId="27" fillId="0" borderId="8" xfId="3" applyFont="1" applyBorder="1" applyProtection="1"/>
    <xf numFmtId="43" fontId="27" fillId="3" borderId="17" xfId="1" applyFont="1" applyFill="1" applyBorder="1" applyProtection="1"/>
    <xf numFmtId="43" fontId="27" fillId="0" borderId="9" xfId="1" applyFont="1" applyFill="1" applyBorder="1" applyProtection="1"/>
    <xf numFmtId="0" fontId="26" fillId="0" borderId="0" xfId="4" applyFont="1" applyProtection="1"/>
    <xf numFmtId="43" fontId="27" fillId="3" borderId="18" xfId="1" applyFont="1" applyFill="1" applyBorder="1" applyProtection="1"/>
    <xf numFmtId="0" fontId="27" fillId="0" borderId="8" xfId="3" applyFont="1" applyBorder="1" applyAlignment="1" applyProtection="1"/>
    <xf numFmtId="0" fontId="27" fillId="0" borderId="8" xfId="3" applyFont="1" applyBorder="1" applyAlignment="1" applyProtection="1">
      <alignment horizontal="left"/>
    </xf>
    <xf numFmtId="0" fontId="27" fillId="0" borderId="8" xfId="3" applyFont="1" applyFill="1" applyBorder="1" applyAlignment="1" applyProtection="1">
      <alignment horizontal="left"/>
    </xf>
    <xf numFmtId="0" fontId="27" fillId="0" borderId="8" xfId="5" applyFont="1" applyBorder="1" applyAlignment="1" applyProtection="1">
      <alignment horizontal="left" wrapText="1"/>
    </xf>
    <xf numFmtId="0" fontId="27" fillId="0" borderId="8" xfId="5" applyFont="1" applyFill="1" applyBorder="1" applyAlignment="1" applyProtection="1">
      <alignment horizontal="left" wrapText="1"/>
    </xf>
    <xf numFmtId="43" fontId="27" fillId="3" borderId="0" xfId="1" applyFont="1" applyFill="1" applyBorder="1" applyProtection="1"/>
    <xf numFmtId="43" fontId="27" fillId="0" borderId="10" xfId="1" applyFont="1" applyFill="1" applyBorder="1" applyProtection="1"/>
    <xf numFmtId="0" fontId="26" fillId="0" borderId="0" xfId="4" applyFont="1" applyFill="1" applyProtection="1"/>
    <xf numFmtId="0" fontId="21" fillId="0" borderId="0" xfId="0" applyFont="1" applyFill="1"/>
    <xf numFmtId="0" fontId="30" fillId="0" borderId="8" xfId="3" applyFont="1" applyFill="1" applyBorder="1" applyAlignment="1" applyProtection="1">
      <alignment horizontal="left"/>
    </xf>
    <xf numFmtId="43" fontId="27" fillId="0" borderId="10" xfId="1" applyFont="1" applyFill="1" applyBorder="1" applyProtection="1">
      <protection locked="0"/>
    </xf>
    <xf numFmtId="43" fontId="27" fillId="0" borderId="0" xfId="1" applyFont="1" applyFill="1" applyBorder="1" applyProtection="1">
      <protection locked="0"/>
    </xf>
    <xf numFmtId="0" fontId="31" fillId="0" borderId="0" xfId="0" applyFont="1"/>
    <xf numFmtId="0" fontId="23" fillId="0" borderId="8" xfId="3" applyFont="1" applyBorder="1" applyAlignment="1" applyProtection="1"/>
    <xf numFmtId="43" fontId="23" fillId="0" borderId="10" xfId="1" applyFont="1" applyFill="1" applyBorder="1" applyProtection="1"/>
    <xf numFmtId="43" fontId="23" fillId="0" borderId="0" xfId="1" applyFont="1" applyFill="1" applyBorder="1" applyProtection="1"/>
    <xf numFmtId="43" fontId="23" fillId="0" borderId="9" xfId="1" applyFont="1" applyFill="1" applyBorder="1" applyProtection="1"/>
    <xf numFmtId="0" fontId="22" fillId="0" borderId="0" xfId="4" applyFont="1" applyFill="1" applyProtection="1"/>
    <xf numFmtId="0" fontId="23" fillId="0" borderId="8" xfId="3" applyFont="1" applyBorder="1" applyAlignment="1" applyProtection="1">
      <alignment horizontal="left"/>
    </xf>
    <xf numFmtId="165" fontId="27" fillId="0" borderId="19" xfId="3" applyNumberFormat="1" applyFont="1" applyFill="1" applyBorder="1" applyProtection="1">
      <protection locked="0"/>
    </xf>
    <xf numFmtId="0" fontId="23" fillId="5" borderId="8" xfId="3" applyFont="1" applyFill="1" applyBorder="1" applyAlignment="1" applyProtection="1"/>
    <xf numFmtId="43" fontId="23" fillId="5" borderId="0" xfId="1" applyFont="1" applyFill="1" applyBorder="1" applyProtection="1"/>
    <xf numFmtId="43" fontId="23" fillId="5" borderId="9" xfId="1" applyFont="1" applyFill="1" applyBorder="1" applyProtection="1"/>
    <xf numFmtId="165" fontId="23" fillId="0" borderId="19" xfId="3" applyNumberFormat="1" applyFont="1" applyFill="1" applyBorder="1" applyProtection="1">
      <protection locked="0"/>
    </xf>
    <xf numFmtId="0" fontId="27" fillId="0" borderId="20" xfId="3" applyFont="1" applyBorder="1" applyProtection="1"/>
    <xf numFmtId="0" fontId="23" fillId="0" borderId="0" xfId="6" applyFont="1" applyProtection="1"/>
    <xf numFmtId="0" fontId="29" fillId="0" borderId="0" xfId="6" applyFont="1" applyAlignment="1" applyProtection="1">
      <alignment vertical="top"/>
    </xf>
    <xf numFmtId="0" fontId="21" fillId="0" borderId="0" xfId="0" applyFont="1" applyProtection="1"/>
    <xf numFmtId="0" fontId="27" fillId="0" borderId="0" xfId="6" applyFont="1" applyAlignment="1" applyProtection="1">
      <alignment horizontal="left" vertical="top" wrapText="1"/>
    </xf>
    <xf numFmtId="166" fontId="27" fillId="0" borderId="0" xfId="6" applyNumberFormat="1" applyFont="1" applyAlignment="1" applyProtection="1">
      <alignment vertical="top"/>
    </xf>
    <xf numFmtId="0" fontId="27" fillId="0" borderId="0" xfId="6" applyFont="1" applyAlignment="1" applyProtection="1">
      <alignment vertical="top" wrapText="1"/>
    </xf>
    <xf numFmtId="0" fontId="27" fillId="0" borderId="0" xfId="6" applyFont="1" applyFill="1" applyAlignment="1" applyProtection="1">
      <alignment horizontal="left" vertical="top" wrapText="1"/>
    </xf>
    <xf numFmtId="43" fontId="0" fillId="0" borderId="0" xfId="0" applyNumberFormat="1"/>
    <xf numFmtId="43" fontId="21" fillId="0" borderId="0" xfId="0" applyNumberFormat="1" applyFont="1"/>
    <xf numFmtId="39" fontId="21" fillId="0" borderId="0" xfId="0" applyNumberFormat="1" applyFont="1"/>
    <xf numFmtId="43" fontId="21" fillId="0" borderId="0" xfId="1" applyFont="1"/>
    <xf numFmtId="43" fontId="21" fillId="0" borderId="0" xfId="0" quotePrefix="1" applyNumberFormat="1" applyFont="1"/>
    <xf numFmtId="0" fontId="27" fillId="0" borderId="0" xfId="6" applyFont="1" applyFill="1" applyAlignment="1" applyProtection="1">
      <alignment horizontal="left" vertical="top" wrapText="1"/>
    </xf>
    <xf numFmtId="0" fontId="27" fillId="0" borderId="0" xfId="6" applyFont="1" applyAlignment="1" applyProtection="1">
      <alignment horizontal="left" vertical="top" wrapText="1"/>
    </xf>
    <xf numFmtId="39" fontId="0" fillId="0" borderId="0" xfId="0" applyNumberFormat="1"/>
    <xf numFmtId="43" fontId="27" fillId="2" borderId="18" xfId="1" applyFont="1" applyFill="1" applyBorder="1" applyProtection="1">
      <protection locked="0"/>
    </xf>
    <xf numFmtId="165" fontId="27" fillId="2" borderId="27" xfId="3" applyNumberFormat="1" applyFont="1" applyFill="1" applyBorder="1" applyProtection="1">
      <protection locked="0"/>
    </xf>
    <xf numFmtId="43" fontId="27" fillId="2" borderId="28" xfId="1" applyFont="1" applyFill="1" applyBorder="1" applyProtection="1">
      <protection locked="0"/>
    </xf>
    <xf numFmtId="43" fontId="27" fillId="2" borderId="24" xfId="1" applyFont="1" applyFill="1" applyBorder="1" applyProtection="1">
      <protection locked="0"/>
    </xf>
    <xf numFmtId="43" fontId="27" fillId="2" borderId="31" xfId="1" applyFont="1" applyFill="1" applyBorder="1" applyProtection="1">
      <protection locked="0"/>
    </xf>
    <xf numFmtId="166" fontId="27" fillId="0" borderId="19" xfId="3" applyNumberFormat="1" applyFont="1" applyBorder="1" applyProtection="1"/>
    <xf numFmtId="0" fontId="28" fillId="4" borderId="32" xfId="3" applyNumberFormat="1" applyFont="1" applyFill="1" applyBorder="1" applyAlignment="1" applyProtection="1">
      <alignment horizontal="center" vertical="center"/>
      <protection locked="0"/>
    </xf>
    <xf numFmtId="0" fontId="28" fillId="4" borderId="33" xfId="3" applyNumberFormat="1" applyFont="1" applyFill="1" applyBorder="1" applyAlignment="1" applyProtection="1">
      <alignment horizontal="center" vertical="center"/>
      <protection locked="0"/>
    </xf>
    <xf numFmtId="166" fontId="27" fillId="0" borderId="19" xfId="3" applyNumberFormat="1" applyFont="1" applyFill="1" applyBorder="1" applyAlignment="1" applyProtection="1">
      <alignment horizontal="center"/>
    </xf>
    <xf numFmtId="166" fontId="27" fillId="0" borderId="19" xfId="3" applyNumberFormat="1" applyFont="1" applyFill="1" applyBorder="1" applyProtection="1"/>
    <xf numFmtId="166" fontId="23" fillId="0" borderId="19" xfId="3" applyNumberFormat="1" applyFont="1" applyFill="1" applyBorder="1" applyProtection="1"/>
    <xf numFmtId="165" fontId="27" fillId="2" borderId="35" xfId="3" applyNumberFormat="1" applyFont="1" applyFill="1" applyBorder="1" applyProtection="1">
      <protection locked="0"/>
    </xf>
    <xf numFmtId="0" fontId="13" fillId="0" borderId="0" xfId="0" applyFont="1" applyBorder="1" applyAlignment="1" applyProtection="1">
      <alignment horizontal="center"/>
    </xf>
    <xf numFmtId="0" fontId="13" fillId="0" borderId="0" xfId="0" applyFont="1" applyFill="1" applyBorder="1" applyAlignment="1" applyProtection="1">
      <alignment horizontal="center"/>
    </xf>
    <xf numFmtId="0" fontId="13" fillId="0" borderId="0" xfId="0" applyFont="1" applyFill="1" applyBorder="1" applyAlignment="1" applyProtection="1">
      <alignment horizontal="center" vertical="center"/>
    </xf>
    <xf numFmtId="0" fontId="13" fillId="0" borderId="0" xfId="0" applyFont="1" applyFill="1" applyBorder="1" applyProtection="1"/>
    <xf numFmtId="0" fontId="5" fillId="0" borderId="0" xfId="0" applyFont="1" applyFill="1" applyBorder="1" applyProtection="1"/>
    <xf numFmtId="0" fontId="19" fillId="0" borderId="0" xfId="5" applyFont="1" applyBorder="1" applyAlignment="1" applyProtection="1">
      <alignment horizontal="center"/>
    </xf>
    <xf numFmtId="0" fontId="19" fillId="0" borderId="0" xfId="5" applyFont="1" applyFill="1" applyBorder="1" applyAlignment="1" applyProtection="1">
      <alignment horizontal="center"/>
    </xf>
    <xf numFmtId="0" fontId="5" fillId="0" borderId="0" xfId="0" applyFont="1" applyFill="1" applyBorder="1" applyAlignment="1" applyProtection="1">
      <alignment horizontal="center" vertical="center"/>
    </xf>
    <xf numFmtId="0" fontId="13" fillId="0" borderId="21" xfId="0" applyFont="1" applyFill="1" applyBorder="1" applyAlignment="1" applyProtection="1">
      <alignment horizontal="center"/>
    </xf>
    <xf numFmtId="165" fontId="13" fillId="3" borderId="30" xfId="3" applyNumberFormat="1" applyFont="1" applyFill="1" applyBorder="1" applyProtection="1"/>
    <xf numFmtId="165" fontId="13" fillId="3" borderId="31" xfId="3" applyNumberFormat="1" applyFont="1" applyFill="1" applyBorder="1" applyProtection="1"/>
    <xf numFmtId="165" fontId="13" fillId="2" borderId="31" xfId="3" applyNumberFormat="1" applyFont="1" applyFill="1" applyBorder="1" applyProtection="1">
      <protection locked="0"/>
    </xf>
    <xf numFmtId="165" fontId="13" fillId="3" borderId="36" xfId="3" applyNumberFormat="1" applyFont="1" applyFill="1" applyBorder="1" applyProtection="1"/>
    <xf numFmtId="165" fontId="13" fillId="3" borderId="30" xfId="3" applyNumberFormat="1" applyFont="1" applyFill="1" applyBorder="1" applyAlignment="1" applyProtection="1">
      <alignment vertical="center"/>
    </xf>
    <xf numFmtId="165" fontId="13" fillId="3" borderId="31" xfId="3" applyNumberFormat="1" applyFont="1" applyFill="1" applyBorder="1" applyAlignment="1" applyProtection="1">
      <alignment vertical="center"/>
    </xf>
    <xf numFmtId="165" fontId="13" fillId="0" borderId="31" xfId="3" applyNumberFormat="1" applyFont="1" applyFill="1" applyBorder="1" applyAlignment="1" applyProtection="1">
      <alignment vertical="center"/>
      <protection locked="0"/>
    </xf>
    <xf numFmtId="165" fontId="13" fillId="0" borderId="31" xfId="3" applyNumberFormat="1" applyFont="1" applyFill="1" applyBorder="1" applyProtection="1">
      <protection locked="0"/>
    </xf>
    <xf numFmtId="165" fontId="5" fillId="2" borderId="31" xfId="3" applyNumberFormat="1" applyFont="1" applyFill="1" applyBorder="1" applyProtection="1">
      <protection locked="0"/>
    </xf>
    <xf numFmtId="165" fontId="5" fillId="0" borderId="31" xfId="3" applyNumberFormat="1" applyFont="1" applyFill="1" applyBorder="1" applyProtection="1">
      <protection locked="0"/>
    </xf>
    <xf numFmtId="165" fontId="5" fillId="3" borderId="30" xfId="3" applyNumberFormat="1" applyFont="1" applyFill="1" applyBorder="1" applyProtection="1"/>
    <xf numFmtId="165" fontId="5" fillId="3" borderId="36" xfId="3" applyNumberFormat="1" applyFont="1" applyFill="1" applyBorder="1" applyProtection="1"/>
    <xf numFmtId="0" fontId="0" fillId="0" borderId="29" xfId="0" applyFill="1" applyBorder="1"/>
    <xf numFmtId="165" fontId="13" fillId="6" borderId="30" xfId="0" applyNumberFormat="1" applyFont="1" applyFill="1" applyBorder="1" applyProtection="1"/>
    <xf numFmtId="165" fontId="13" fillId="0" borderId="31" xfId="0" applyNumberFormat="1" applyFont="1" applyFill="1" applyBorder="1" applyProtection="1"/>
    <xf numFmtId="165" fontId="13" fillId="6" borderId="31" xfId="0" applyNumberFormat="1" applyFont="1" applyFill="1" applyBorder="1" applyProtection="1"/>
    <xf numFmtId="165" fontId="13" fillId="6" borderId="30" xfId="0" applyNumberFormat="1" applyFont="1" applyFill="1" applyBorder="1" applyAlignment="1" applyProtection="1">
      <alignment vertical="center"/>
    </xf>
    <xf numFmtId="165" fontId="13" fillId="2" borderId="31" xfId="3" applyNumberFormat="1" applyFont="1" applyFill="1" applyBorder="1" applyAlignment="1" applyProtection="1">
      <alignment vertical="center"/>
      <protection locked="0"/>
    </xf>
    <xf numFmtId="165" fontId="13" fillId="6" borderId="31" xfId="0" applyNumberFormat="1" applyFont="1" applyFill="1" applyBorder="1" applyAlignment="1" applyProtection="1">
      <alignment vertical="center"/>
    </xf>
    <xf numFmtId="164" fontId="13" fillId="2" borderId="31" xfId="3" applyNumberFormat="1" applyFont="1" applyFill="1" applyBorder="1" applyProtection="1">
      <protection locked="0"/>
    </xf>
    <xf numFmtId="165" fontId="13" fillId="0" borderId="31" xfId="0" applyNumberFormat="1" applyFont="1" applyFill="1" applyBorder="1" applyProtection="1">
      <protection locked="0"/>
    </xf>
    <xf numFmtId="0" fontId="14" fillId="4" borderId="37" xfId="0" applyNumberFormat="1" applyFont="1" applyFill="1" applyBorder="1" applyAlignment="1" applyProtection="1">
      <alignment horizontal="center" vertical="center"/>
      <protection locked="0"/>
    </xf>
    <xf numFmtId="0" fontId="14" fillId="0" borderId="8" xfId="0" applyNumberFormat="1" applyFont="1" applyFill="1" applyBorder="1" applyAlignment="1" applyProtection="1">
      <alignment horizontal="center" vertical="center"/>
      <protection locked="0"/>
    </xf>
    <xf numFmtId="0" fontId="0" fillId="0" borderId="26" xfId="0" applyFill="1" applyBorder="1"/>
    <xf numFmtId="165" fontId="13" fillId="0" borderId="30" xfId="0" applyNumberFormat="1" applyFont="1" applyFill="1" applyBorder="1" applyProtection="1"/>
    <xf numFmtId="165" fontId="13" fillId="0" borderId="30" xfId="0" applyNumberFormat="1" applyFont="1" applyFill="1" applyBorder="1" applyAlignment="1" applyProtection="1">
      <alignment vertical="center"/>
    </xf>
    <xf numFmtId="165" fontId="5" fillId="0" borderId="30" xfId="0" applyNumberFormat="1" applyFont="1" applyFill="1" applyBorder="1" applyProtection="1"/>
    <xf numFmtId="165" fontId="13" fillId="0" borderId="31" xfId="0" applyNumberFormat="1" applyFont="1" applyFill="1" applyBorder="1" applyAlignment="1" applyProtection="1">
      <alignment vertical="center"/>
    </xf>
    <xf numFmtId="37" fontId="13" fillId="0" borderId="0" xfId="7" applyNumberFormat="1" applyFont="1" applyBorder="1"/>
    <xf numFmtId="165" fontId="13" fillId="0" borderId="26" xfId="0" applyNumberFormat="1" applyFont="1" applyFill="1" applyBorder="1" applyProtection="1"/>
    <xf numFmtId="165" fontId="0" fillId="0" borderId="8" xfId="0" applyNumberFormat="1" applyBorder="1" applyProtection="1"/>
    <xf numFmtId="165" fontId="13" fillId="2" borderId="30" xfId="3" applyNumberFormat="1" applyFont="1" applyFill="1" applyBorder="1" applyProtection="1">
      <protection locked="0"/>
    </xf>
    <xf numFmtId="165" fontId="13" fillId="2" borderId="30" xfId="3" applyNumberFormat="1" applyFont="1" applyFill="1" applyBorder="1" applyAlignment="1" applyProtection="1">
      <alignment vertical="center"/>
      <protection locked="0"/>
    </xf>
    <xf numFmtId="165" fontId="0" fillId="0" borderId="8" xfId="0" applyNumberFormat="1" applyFill="1" applyBorder="1" applyProtection="1"/>
    <xf numFmtId="165" fontId="14" fillId="0" borderId="8" xfId="0" applyNumberFormat="1" applyFont="1" applyFill="1" applyBorder="1" applyProtection="1"/>
    <xf numFmtId="165" fontId="13" fillId="0" borderId="31" xfId="0" applyNumberFormat="1" applyFont="1" applyFill="1" applyBorder="1" applyAlignment="1" applyProtection="1">
      <alignment vertical="center"/>
      <protection locked="0"/>
    </xf>
    <xf numFmtId="165" fontId="13" fillId="0" borderId="25" xfId="3" applyNumberFormat="1" applyFont="1" applyFill="1" applyBorder="1" applyProtection="1">
      <protection locked="0"/>
    </xf>
    <xf numFmtId="166" fontId="0" fillId="0" borderId="0" xfId="0" applyNumberFormat="1" applyBorder="1" applyProtection="1"/>
    <xf numFmtId="165" fontId="18" fillId="0" borderId="0" xfId="0" applyNumberFormat="1" applyFont="1" applyBorder="1" applyProtection="1"/>
    <xf numFmtId="43" fontId="27" fillId="8" borderId="0" xfId="1" applyFont="1" applyFill="1" applyBorder="1" applyProtection="1"/>
    <xf numFmtId="43" fontId="23" fillId="8" borderId="0" xfId="1" applyFont="1" applyFill="1" applyBorder="1" applyProtection="1"/>
    <xf numFmtId="165" fontId="13" fillId="8" borderId="0" xfId="0" applyNumberFormat="1" applyFont="1" applyFill="1" applyBorder="1" applyProtection="1"/>
    <xf numFmtId="165" fontId="13" fillId="8" borderId="0" xfId="0" applyNumberFormat="1" applyFont="1" applyFill="1" applyBorder="1" applyAlignment="1" applyProtection="1">
      <alignment vertical="center"/>
    </xf>
    <xf numFmtId="165" fontId="5" fillId="8" borderId="0" xfId="0" applyNumberFormat="1" applyFont="1" applyFill="1" applyBorder="1" applyProtection="1"/>
    <xf numFmtId="165" fontId="13" fillId="8" borderId="9" xfId="0" applyNumberFormat="1" applyFont="1" applyFill="1" applyBorder="1" applyProtection="1"/>
    <xf numFmtId="165" fontId="13" fillId="8" borderId="9" xfId="0" applyNumberFormat="1" applyFont="1" applyFill="1" applyBorder="1" applyAlignment="1" applyProtection="1">
      <alignment vertical="center"/>
    </xf>
    <xf numFmtId="165" fontId="5" fillId="8" borderId="9" xfId="0" applyNumberFormat="1" applyFont="1" applyFill="1" applyBorder="1" applyProtection="1"/>
    <xf numFmtId="165" fontId="5" fillId="8" borderId="0" xfId="3" applyNumberFormat="1" applyFont="1" applyFill="1" applyBorder="1" applyProtection="1">
      <protection locked="0"/>
    </xf>
    <xf numFmtId="165" fontId="5" fillId="8" borderId="9" xfId="3" applyNumberFormat="1" applyFont="1" applyFill="1" applyBorder="1" applyProtection="1">
      <protection locked="0"/>
    </xf>
    <xf numFmtId="165" fontId="13" fillId="8" borderId="31" xfId="3" applyNumberFormat="1" applyFont="1" applyFill="1" applyBorder="1" applyProtection="1">
      <protection locked="0"/>
    </xf>
    <xf numFmtId="165" fontId="13" fillId="8" borderId="31" xfId="3" applyNumberFormat="1" applyFont="1" applyFill="1" applyBorder="1" applyAlignment="1" applyProtection="1">
      <alignment vertical="center"/>
      <protection locked="0"/>
    </xf>
    <xf numFmtId="165" fontId="13" fillId="8" borderId="0" xfId="3" applyNumberFormat="1" applyFont="1" applyFill="1" applyBorder="1" applyAlignment="1" applyProtection="1">
      <alignment vertical="center"/>
      <protection locked="0"/>
    </xf>
    <xf numFmtId="165" fontId="5" fillId="8" borderId="31" xfId="3" applyNumberFormat="1" applyFont="1" applyFill="1" applyBorder="1" applyProtection="1">
      <protection locked="0"/>
    </xf>
    <xf numFmtId="165" fontId="13" fillId="8" borderId="0" xfId="3" applyNumberFormat="1" applyFont="1" applyFill="1" applyBorder="1" applyProtection="1">
      <protection locked="0"/>
    </xf>
    <xf numFmtId="165" fontId="5" fillId="8" borderId="0" xfId="0" applyNumberFormat="1" applyFont="1" applyFill="1" applyBorder="1" applyAlignment="1" applyProtection="1">
      <alignment vertical="center"/>
    </xf>
    <xf numFmtId="165" fontId="5" fillId="5" borderId="0" xfId="0" applyNumberFormat="1" applyFont="1" applyFill="1" applyBorder="1" applyProtection="1"/>
    <xf numFmtId="165" fontId="5" fillId="5" borderId="8" xfId="0" applyNumberFormat="1" applyFont="1" applyFill="1" applyBorder="1" applyProtection="1"/>
    <xf numFmtId="43" fontId="14" fillId="5" borderId="0" xfId="0" applyNumberFormat="1" applyFont="1" applyFill="1" applyBorder="1"/>
    <xf numFmtId="43" fontId="23" fillId="0" borderId="43" xfId="1" applyFont="1" applyFill="1" applyBorder="1" applyAlignment="1" applyProtection="1">
      <alignment horizontal="center" vertical="center" wrapText="1"/>
    </xf>
    <xf numFmtId="43" fontId="27" fillId="0" borderId="31" xfId="1" applyFont="1" applyFill="1" applyBorder="1" applyProtection="1"/>
    <xf numFmtId="43" fontId="27" fillId="8" borderId="43" xfId="1" applyFont="1" applyFill="1" applyBorder="1" applyProtection="1"/>
    <xf numFmtId="43" fontId="23" fillId="8" borderId="43" xfId="1" applyFont="1" applyFill="1" applyBorder="1" applyProtection="1"/>
    <xf numFmtId="43" fontId="27" fillId="0" borderId="43" xfId="1" applyFont="1" applyFill="1" applyBorder="1" applyProtection="1"/>
    <xf numFmtId="43" fontId="23" fillId="0" borderId="43" xfId="1" applyFont="1" applyFill="1" applyBorder="1" applyProtection="1"/>
    <xf numFmtId="165" fontId="27" fillId="0" borderId="45" xfId="3" applyNumberFormat="1" applyFont="1" applyFill="1" applyBorder="1" applyProtection="1"/>
    <xf numFmtId="165" fontId="27" fillId="0" borderId="46" xfId="3" applyNumberFormat="1" applyFont="1" applyFill="1" applyBorder="1" applyProtection="1"/>
    <xf numFmtId="165" fontId="27" fillId="0" borderId="47" xfId="3" applyNumberFormat="1" applyFont="1" applyFill="1" applyBorder="1" applyProtection="1"/>
    <xf numFmtId="43" fontId="27" fillId="3" borderId="31" xfId="1" applyFont="1" applyFill="1" applyBorder="1" applyProtection="1"/>
    <xf numFmtId="43" fontId="27" fillId="3" borderId="36" xfId="1" applyFont="1" applyFill="1" applyBorder="1" applyProtection="1"/>
    <xf numFmtId="43" fontId="27" fillId="0" borderId="6" xfId="1" applyFont="1" applyFill="1" applyBorder="1" applyProtection="1"/>
    <xf numFmtId="43" fontId="23" fillId="0" borderId="42" xfId="1" applyFont="1" applyFill="1" applyBorder="1" applyAlignment="1" applyProtection="1">
      <alignment horizontal="center" vertical="center" wrapText="1"/>
    </xf>
    <xf numFmtId="165" fontId="27" fillId="0" borderId="49" xfId="3" applyNumberFormat="1" applyFont="1" applyFill="1" applyBorder="1" applyProtection="1"/>
    <xf numFmtId="0" fontId="25" fillId="0" borderId="51" xfId="3" applyNumberFormat="1" applyFont="1" applyBorder="1" applyAlignment="1" applyProtection="1">
      <alignment horizontal="center"/>
    </xf>
    <xf numFmtId="0" fontId="25" fillId="0" borderId="52" xfId="3" applyNumberFormat="1" applyFont="1" applyBorder="1" applyAlignment="1" applyProtection="1"/>
    <xf numFmtId="43" fontId="27" fillId="0" borderId="6" xfId="1" applyFont="1" applyFill="1" applyBorder="1" applyAlignment="1" applyProtection="1">
      <alignment wrapText="1"/>
    </xf>
    <xf numFmtId="165" fontId="27" fillId="0" borderId="57" xfId="3" applyNumberFormat="1" applyFont="1" applyBorder="1" applyProtection="1"/>
    <xf numFmtId="43" fontId="27" fillId="2" borderId="48" xfId="1" applyFont="1" applyFill="1" applyBorder="1" applyProtection="1">
      <protection locked="0"/>
    </xf>
    <xf numFmtId="165" fontId="21" fillId="0" borderId="54" xfId="0" applyNumberFormat="1" applyFont="1" applyBorder="1" applyProtection="1"/>
    <xf numFmtId="43" fontId="27" fillId="2" borderId="16" xfId="1" applyFont="1" applyFill="1" applyBorder="1" applyProtection="1">
      <protection locked="0"/>
    </xf>
    <xf numFmtId="165" fontId="21" fillId="0" borderId="54" xfId="0" applyNumberFormat="1" applyFont="1" applyFill="1" applyBorder="1" applyProtection="1"/>
    <xf numFmtId="165" fontId="27" fillId="0" borderId="54" xfId="3" applyNumberFormat="1" applyFont="1" applyFill="1" applyBorder="1" applyProtection="1"/>
    <xf numFmtId="165" fontId="27" fillId="0" borderId="54" xfId="3" applyNumberFormat="1" applyFont="1" applyBorder="1" applyProtection="1"/>
    <xf numFmtId="165" fontId="23" fillId="0" borderId="54" xfId="3" applyNumberFormat="1" applyFont="1" applyFill="1" applyBorder="1" applyProtection="1"/>
    <xf numFmtId="165" fontId="27" fillId="0" borderId="58" xfId="3" applyNumberFormat="1" applyFont="1" applyFill="1" applyBorder="1" applyProtection="1"/>
    <xf numFmtId="165" fontId="27" fillId="0" borderId="59" xfId="3" applyNumberFormat="1" applyFont="1" applyFill="1" applyBorder="1" applyProtection="1"/>
    <xf numFmtId="165" fontId="27" fillId="0" borderId="58" xfId="3" applyNumberFormat="1" applyFont="1" applyBorder="1" applyProtection="1"/>
    <xf numFmtId="166" fontId="27" fillId="0" borderId="60" xfId="3" applyNumberFormat="1" applyFont="1" applyBorder="1" applyProtection="1"/>
    <xf numFmtId="166" fontId="27" fillId="0" borderId="60" xfId="3" applyNumberFormat="1" applyFont="1" applyBorder="1" applyProtection="1">
      <protection locked="0"/>
    </xf>
    <xf numFmtId="165" fontId="27" fillId="0" borderId="61" xfId="3" applyNumberFormat="1" applyFont="1" applyBorder="1" applyProtection="1"/>
    <xf numFmtId="166" fontId="10" fillId="0" borderId="7" xfId="3" applyNumberFormat="1" applyFont="1" applyFill="1" applyBorder="1" applyAlignment="1" applyProtection="1">
      <alignment vertical="center"/>
    </xf>
    <xf numFmtId="166" fontId="10" fillId="0" borderId="0" xfId="3" applyNumberFormat="1" applyFont="1" applyFill="1" applyBorder="1" applyAlignment="1" applyProtection="1">
      <alignment vertical="center"/>
    </xf>
    <xf numFmtId="0" fontId="0" fillId="0" borderId="10" xfId="0" applyBorder="1"/>
    <xf numFmtId="0" fontId="0" fillId="0" borderId="43" xfId="0" applyBorder="1"/>
    <xf numFmtId="165" fontId="13" fillId="6" borderId="48" xfId="0" applyNumberFormat="1" applyFont="1" applyFill="1" applyBorder="1" applyProtection="1"/>
    <xf numFmtId="165" fontId="13" fillId="8" borderId="43" xfId="0" applyNumberFormat="1" applyFont="1" applyFill="1" applyBorder="1" applyProtection="1"/>
    <xf numFmtId="165" fontId="13" fillId="6" borderId="48" xfId="0" applyNumberFormat="1" applyFont="1" applyFill="1" applyBorder="1" applyAlignment="1" applyProtection="1">
      <alignment vertical="center"/>
    </xf>
    <xf numFmtId="165" fontId="13" fillId="8" borderId="43" xfId="0" applyNumberFormat="1" applyFont="1" applyFill="1" applyBorder="1" applyAlignment="1" applyProtection="1">
      <alignment vertical="center"/>
    </xf>
    <xf numFmtId="165" fontId="13" fillId="0" borderId="10" xfId="0" applyNumberFormat="1" applyFont="1" applyFill="1" applyBorder="1" applyAlignment="1" applyProtection="1">
      <alignment vertical="center"/>
    </xf>
    <xf numFmtId="165" fontId="13" fillId="0" borderId="10" xfId="0" applyNumberFormat="1" applyFont="1" applyFill="1" applyBorder="1" applyProtection="1"/>
    <xf numFmtId="165" fontId="14" fillId="0" borderId="10" xfId="0" applyNumberFormat="1" applyFont="1" applyFill="1" applyBorder="1"/>
    <xf numFmtId="165" fontId="5" fillId="8" borderId="43" xfId="0" applyNumberFormat="1" applyFont="1" applyFill="1" applyBorder="1" applyProtection="1"/>
    <xf numFmtId="165" fontId="5" fillId="0" borderId="10" xfId="0" applyNumberFormat="1" applyFont="1" applyFill="1" applyBorder="1" applyProtection="1"/>
    <xf numFmtId="165" fontId="13" fillId="0" borderId="62" xfId="0" applyNumberFormat="1" applyFont="1" applyFill="1" applyBorder="1" applyProtection="1"/>
    <xf numFmtId="165" fontId="5" fillId="0" borderId="10" xfId="3" applyNumberFormat="1" applyFont="1" applyFill="1" applyBorder="1" applyProtection="1">
      <protection locked="0"/>
    </xf>
    <xf numFmtId="165" fontId="5" fillId="8" borderId="43" xfId="3" applyNumberFormat="1" applyFont="1" applyFill="1" applyBorder="1" applyProtection="1">
      <protection locked="0"/>
    </xf>
    <xf numFmtId="0" fontId="2" fillId="0" borderId="10" xfId="0" applyFont="1" applyFill="1" applyBorder="1"/>
    <xf numFmtId="0" fontId="2" fillId="0" borderId="43" xfId="0" applyFont="1" applyFill="1" applyBorder="1"/>
    <xf numFmtId="165" fontId="5" fillId="0" borderId="62" xfId="0" applyNumberFormat="1" applyFont="1" applyFill="1" applyBorder="1" applyProtection="1"/>
    <xf numFmtId="165" fontId="5" fillId="0" borderId="43" xfId="0" applyNumberFormat="1" applyFont="1" applyFill="1" applyBorder="1" applyProtection="1"/>
    <xf numFmtId="165" fontId="13" fillId="0" borderId="43" xfId="0" applyNumberFormat="1" applyFont="1" applyFill="1" applyBorder="1" applyProtection="1"/>
    <xf numFmtId="165" fontId="13" fillId="0" borderId="45" xfId="0" applyNumberFormat="1" applyFont="1" applyFill="1" applyBorder="1" applyProtection="1"/>
    <xf numFmtId="165" fontId="13" fillId="0" borderId="46" xfId="0" applyNumberFormat="1" applyFont="1" applyFill="1" applyBorder="1" applyProtection="1"/>
    <xf numFmtId="165" fontId="13" fillId="0" borderId="47" xfId="0" applyNumberFormat="1" applyFont="1" applyFill="1" applyBorder="1" applyProtection="1"/>
    <xf numFmtId="0" fontId="7" fillId="0" borderId="66" xfId="3" applyNumberFormat="1" applyFont="1" applyBorder="1" applyAlignment="1" applyProtection="1">
      <alignment horizontal="center"/>
    </xf>
    <xf numFmtId="0" fontId="7" fillId="0" borderId="67" xfId="3" applyNumberFormat="1" applyFont="1" applyBorder="1" applyAlignment="1" applyProtection="1"/>
    <xf numFmtId="165" fontId="13" fillId="2" borderId="10" xfId="3" applyNumberFormat="1" applyFont="1" applyFill="1" applyBorder="1" applyProtection="1">
      <protection locked="0"/>
    </xf>
    <xf numFmtId="165" fontId="0" fillId="0" borderId="43" xfId="0" applyNumberFormat="1" applyBorder="1" applyProtection="1"/>
    <xf numFmtId="165" fontId="13" fillId="2" borderId="10" xfId="3" applyNumberFormat="1" applyFont="1" applyFill="1" applyBorder="1" applyAlignment="1" applyProtection="1">
      <alignment vertical="center"/>
      <protection locked="0"/>
    </xf>
    <xf numFmtId="165" fontId="13" fillId="0" borderId="10" xfId="3" applyNumberFormat="1" applyFont="1" applyFill="1" applyBorder="1" applyAlignment="1" applyProtection="1">
      <alignment vertical="center"/>
      <protection locked="0"/>
    </xf>
    <xf numFmtId="165" fontId="0" fillId="0" borderId="43" xfId="0" applyNumberFormat="1" applyFill="1" applyBorder="1" applyAlignment="1" applyProtection="1">
      <alignment vertical="center"/>
    </xf>
    <xf numFmtId="0" fontId="0" fillId="0" borderId="10" xfId="0" applyFill="1" applyBorder="1"/>
    <xf numFmtId="0" fontId="14" fillId="0" borderId="10" xfId="0" applyFont="1" applyFill="1" applyBorder="1"/>
    <xf numFmtId="165" fontId="14" fillId="0" borderId="43" xfId="0" applyNumberFormat="1" applyFont="1" applyBorder="1" applyProtection="1"/>
    <xf numFmtId="165" fontId="0" fillId="0" borderId="43" xfId="0" applyNumberFormat="1" applyBorder="1" applyAlignment="1" applyProtection="1">
      <alignment vertical="center"/>
    </xf>
    <xf numFmtId="165" fontId="13" fillId="0" borderId="10" xfId="3" applyNumberFormat="1" applyFont="1" applyFill="1" applyBorder="1" applyProtection="1">
      <protection locked="0"/>
    </xf>
    <xf numFmtId="165" fontId="0" fillId="0" borderId="43" xfId="0" applyNumberFormat="1" applyFill="1" applyBorder="1" applyProtection="1"/>
    <xf numFmtId="165" fontId="5" fillId="0" borderId="43" xfId="3" applyNumberFormat="1" applyFont="1" applyFill="1" applyBorder="1" applyProtection="1">
      <protection locked="0"/>
    </xf>
    <xf numFmtId="165" fontId="2" fillId="0" borderId="43" xfId="0" applyNumberFormat="1" applyFont="1" applyFill="1" applyBorder="1" applyProtection="1"/>
    <xf numFmtId="0" fontId="0" fillId="0" borderId="49" xfId="0" applyFill="1" applyBorder="1"/>
    <xf numFmtId="0" fontId="0" fillId="0" borderId="46" xfId="0" applyFill="1" applyBorder="1"/>
    <xf numFmtId="165" fontId="13" fillId="0" borderId="69" xfId="0" applyNumberFormat="1" applyFont="1" applyFill="1" applyBorder="1" applyProtection="1"/>
    <xf numFmtId="165" fontId="0" fillId="0" borderId="46" xfId="0" applyNumberFormat="1" applyFill="1" applyBorder="1" applyProtection="1"/>
    <xf numFmtId="0" fontId="0" fillId="0" borderId="70" xfId="0" applyFill="1" applyBorder="1"/>
    <xf numFmtId="0" fontId="0" fillId="0" borderId="47" xfId="0" applyFill="1" applyBorder="1"/>
    <xf numFmtId="0" fontId="24" fillId="0" borderId="39" xfId="3" applyNumberFormat="1" applyFont="1" applyFill="1" applyBorder="1" applyAlignment="1" applyProtection="1">
      <alignment horizontal="center" vertical="center"/>
      <protection locked="0"/>
    </xf>
    <xf numFmtId="0" fontId="24" fillId="0" borderId="40" xfId="3" applyNumberFormat="1" applyFont="1" applyFill="1" applyBorder="1" applyAlignment="1" applyProtection="1">
      <alignment horizontal="center" vertical="center"/>
      <protection locked="0"/>
    </xf>
    <xf numFmtId="0" fontId="24" fillId="0" borderId="41" xfId="3" applyNumberFormat="1" applyFont="1" applyFill="1" applyBorder="1" applyAlignment="1" applyProtection="1">
      <alignment horizontal="center" vertical="center"/>
      <protection locked="0"/>
    </xf>
    <xf numFmtId="166" fontId="24" fillId="0" borderId="6" xfId="3" applyNumberFormat="1" applyFont="1" applyFill="1" applyBorder="1" applyAlignment="1" applyProtection="1">
      <alignment horizontal="center" vertical="center" wrapText="1"/>
    </xf>
    <xf numFmtId="166" fontId="24" fillId="2" borderId="10" xfId="3" applyNumberFormat="1" applyFont="1" applyFill="1" applyBorder="1" applyAlignment="1" applyProtection="1">
      <alignment horizontal="center" vertical="center" wrapText="1"/>
    </xf>
    <xf numFmtId="166" fontId="24" fillId="2" borderId="11" xfId="3" applyNumberFormat="1" applyFont="1" applyFill="1" applyBorder="1" applyAlignment="1" applyProtection="1">
      <alignment horizontal="center" vertical="center" wrapText="1"/>
    </xf>
    <xf numFmtId="166" fontId="24" fillId="0" borderId="7" xfId="3" applyNumberFormat="1" applyFont="1" applyFill="1" applyBorder="1" applyAlignment="1" applyProtection="1">
      <alignment horizontal="center" vertical="center" wrapText="1"/>
    </xf>
    <xf numFmtId="166" fontId="24" fillId="2" borderId="0" xfId="3" applyNumberFormat="1" applyFont="1" applyFill="1" applyBorder="1" applyAlignment="1" applyProtection="1">
      <alignment horizontal="center" vertical="center" wrapText="1"/>
    </xf>
    <xf numFmtId="166" fontId="24" fillId="2" borderId="12" xfId="3" applyNumberFormat="1" applyFont="1" applyFill="1" applyBorder="1" applyAlignment="1" applyProtection="1">
      <alignment horizontal="center" vertical="center" wrapText="1"/>
    </xf>
    <xf numFmtId="166" fontId="25" fillId="2" borderId="0" xfId="3" applyNumberFormat="1" applyFont="1" applyFill="1" applyBorder="1" applyAlignment="1" applyProtection="1">
      <alignment horizontal="center" vertical="center" wrapText="1"/>
    </xf>
    <xf numFmtId="166" fontId="25" fillId="2" borderId="12" xfId="3" applyNumberFormat="1" applyFont="1" applyFill="1" applyBorder="1" applyAlignment="1" applyProtection="1">
      <alignment horizontal="center" vertical="center" wrapText="1"/>
    </xf>
    <xf numFmtId="166" fontId="25" fillId="0" borderId="0" xfId="3" applyNumberFormat="1" applyFont="1" applyFill="1" applyBorder="1" applyAlignment="1" applyProtection="1">
      <alignment horizontal="center" vertical="center" wrapText="1"/>
    </xf>
    <xf numFmtId="166" fontId="25" fillId="0" borderId="12" xfId="3" applyNumberFormat="1" applyFont="1" applyFill="1" applyBorder="1" applyAlignment="1" applyProtection="1">
      <alignment horizontal="center" vertical="center" wrapText="1"/>
    </xf>
    <xf numFmtId="166" fontId="24" fillId="0" borderId="42" xfId="3" applyNumberFormat="1" applyFont="1" applyFill="1" applyBorder="1" applyAlignment="1" applyProtection="1">
      <alignment horizontal="center" vertical="center" wrapText="1"/>
    </xf>
    <xf numFmtId="166" fontId="24" fillId="0" borderId="43" xfId="3" applyNumberFormat="1" applyFont="1" applyFill="1" applyBorder="1" applyAlignment="1" applyProtection="1">
      <alignment horizontal="center" vertical="center" wrapText="1"/>
    </xf>
    <xf numFmtId="166" fontId="24" fillId="0" borderId="44" xfId="3" applyNumberFormat="1" applyFont="1" applyFill="1" applyBorder="1" applyAlignment="1" applyProtection="1">
      <alignment horizontal="center" vertical="center" wrapText="1"/>
    </xf>
    <xf numFmtId="0" fontId="27" fillId="0" borderId="0" xfId="6" applyFont="1" applyFill="1" applyAlignment="1" applyProtection="1">
      <alignment horizontal="left" vertical="top" wrapText="1"/>
    </xf>
    <xf numFmtId="166" fontId="24" fillId="0" borderId="53" xfId="3" applyNumberFormat="1" applyFont="1" applyFill="1" applyBorder="1" applyAlignment="1" applyProtection="1">
      <alignment horizontal="center" vertical="center" wrapText="1"/>
    </xf>
    <xf numFmtId="166" fontId="24" fillId="0" borderId="54" xfId="3" applyNumberFormat="1" applyFont="1" applyFill="1" applyBorder="1" applyAlignment="1" applyProtection="1">
      <alignment horizontal="center" vertical="center" wrapText="1"/>
    </xf>
    <xf numFmtId="166" fontId="24" fillId="0" borderId="56" xfId="3" applyNumberFormat="1" applyFont="1" applyFill="1" applyBorder="1" applyAlignment="1" applyProtection="1">
      <alignment horizontal="center" vertical="center" wrapText="1"/>
    </xf>
    <xf numFmtId="0" fontId="23" fillId="0" borderId="0" xfId="6" applyFont="1" applyFill="1" applyBorder="1" applyAlignment="1" applyProtection="1">
      <alignment horizontal="left" vertical="top" wrapText="1"/>
    </xf>
    <xf numFmtId="0" fontId="27" fillId="0" borderId="0" xfId="6" applyFont="1" applyAlignment="1" applyProtection="1">
      <alignment horizontal="left" vertical="top" wrapText="1"/>
    </xf>
    <xf numFmtId="166" fontId="24" fillId="0" borderId="5" xfId="3" applyNumberFormat="1" applyFont="1" applyFill="1" applyBorder="1" applyAlignment="1" applyProtection="1">
      <alignment horizontal="center" vertical="center" wrapText="1"/>
    </xf>
    <xf numFmtId="166" fontId="25" fillId="0" borderId="9" xfId="3" applyNumberFormat="1" applyFont="1" applyFill="1" applyBorder="1" applyAlignment="1" applyProtection="1">
      <alignment horizontal="center" vertical="center" wrapText="1"/>
    </xf>
    <xf numFmtId="166" fontId="24" fillId="0" borderId="0" xfId="3" applyNumberFormat="1" applyFont="1" applyFill="1" applyBorder="1" applyAlignment="1" applyProtection="1">
      <alignment horizontal="center" vertical="center" wrapText="1"/>
    </xf>
    <xf numFmtId="166" fontId="24" fillId="0" borderId="12" xfId="3" applyNumberFormat="1" applyFont="1" applyFill="1" applyBorder="1" applyAlignment="1" applyProtection="1">
      <alignment horizontal="center" vertical="center" wrapText="1"/>
    </xf>
    <xf numFmtId="166" fontId="24" fillId="0" borderId="9" xfId="3" applyNumberFormat="1" applyFont="1" applyFill="1" applyBorder="1" applyAlignment="1" applyProtection="1">
      <alignment horizontal="center" vertical="center" wrapText="1"/>
    </xf>
    <xf numFmtId="166" fontId="24" fillId="0" borderId="13" xfId="3" applyNumberFormat="1" applyFont="1" applyFill="1" applyBorder="1" applyAlignment="1" applyProtection="1">
      <alignment horizontal="center" vertical="center" wrapText="1"/>
    </xf>
    <xf numFmtId="166" fontId="24" fillId="0" borderId="15" xfId="3" applyNumberFormat="1" applyFont="1" applyFill="1" applyBorder="1" applyAlignment="1" applyProtection="1">
      <alignment horizontal="center" vertical="center" wrapText="1"/>
    </xf>
    <xf numFmtId="166" fontId="24" fillId="0" borderId="19" xfId="3" applyNumberFormat="1" applyFont="1" applyFill="1" applyBorder="1" applyAlignment="1" applyProtection="1">
      <alignment horizontal="center" vertical="center" wrapText="1"/>
    </xf>
    <xf numFmtId="166" fontId="24" fillId="0" borderId="55" xfId="3" applyNumberFormat="1" applyFont="1" applyFill="1" applyBorder="1" applyAlignment="1" applyProtection="1">
      <alignment horizontal="center" vertical="center" wrapText="1"/>
    </xf>
    <xf numFmtId="166" fontId="24" fillId="0" borderId="34" xfId="3" applyNumberFormat="1" applyFont="1" applyFill="1" applyBorder="1" applyAlignment="1" applyProtection="1">
      <alignment horizontal="center" vertical="center" wrapText="1"/>
    </xf>
    <xf numFmtId="166" fontId="25" fillId="0" borderId="10" xfId="3" applyNumberFormat="1" applyFont="1" applyFill="1" applyBorder="1" applyAlignment="1" applyProtection="1">
      <alignment horizontal="center" vertical="center" wrapText="1"/>
    </xf>
    <xf numFmtId="166" fontId="24" fillId="0" borderId="10" xfId="3" applyNumberFormat="1" applyFont="1" applyFill="1" applyBorder="1" applyAlignment="1" applyProtection="1">
      <alignment horizontal="center" vertical="center" wrapText="1"/>
    </xf>
    <xf numFmtId="166" fontId="24" fillId="0" borderId="11" xfId="3" applyNumberFormat="1" applyFont="1" applyFill="1" applyBorder="1" applyAlignment="1" applyProtection="1">
      <alignment horizontal="center" vertical="center" wrapText="1"/>
    </xf>
    <xf numFmtId="0" fontId="24" fillId="0" borderId="40" xfId="3" applyNumberFormat="1" applyFont="1" applyBorder="1" applyAlignment="1" applyProtection="1">
      <alignment horizontal="center" vertical="center" wrapText="1"/>
    </xf>
    <xf numFmtId="0" fontId="24" fillId="0" borderId="50" xfId="3" applyNumberFormat="1" applyFont="1" applyBorder="1" applyAlignment="1" applyProtection="1">
      <alignment horizontal="center" vertical="center" wrapText="1"/>
    </xf>
    <xf numFmtId="0" fontId="24" fillId="0" borderId="4" xfId="3" applyFont="1" applyFill="1" applyBorder="1" applyAlignment="1" applyProtection="1">
      <alignment horizontal="left" vertical="center"/>
    </xf>
    <xf numFmtId="0" fontId="24" fillId="0" borderId="8" xfId="3" applyFont="1" applyFill="1" applyBorder="1" applyAlignment="1" applyProtection="1">
      <alignment horizontal="left" vertical="center"/>
    </xf>
    <xf numFmtId="0" fontId="24" fillId="0" borderId="39" xfId="3" applyNumberFormat="1" applyFont="1" applyFill="1" applyBorder="1" applyAlignment="1" applyProtection="1">
      <alignment horizontal="center" vertical="center"/>
    </xf>
    <xf numFmtId="0" fontId="24" fillId="0" borderId="40" xfId="3" applyNumberFormat="1" applyFont="1" applyFill="1" applyBorder="1" applyAlignment="1" applyProtection="1">
      <alignment horizontal="center" vertical="center"/>
    </xf>
    <xf numFmtId="0" fontId="24" fillId="0" borderId="41" xfId="3" applyNumberFormat="1" applyFont="1" applyFill="1" applyBorder="1" applyAlignment="1" applyProtection="1">
      <alignment horizontal="center" vertical="center"/>
    </xf>
    <xf numFmtId="0" fontId="24" fillId="0" borderId="50" xfId="3" applyNumberFormat="1" applyFont="1" applyFill="1" applyBorder="1" applyAlignment="1" applyProtection="1">
      <alignment horizontal="center" vertical="center"/>
    </xf>
    <xf numFmtId="0" fontId="3" fillId="0" borderId="0" xfId="6" applyFont="1" applyAlignment="1" applyProtection="1">
      <alignment horizontal="left" vertical="top" wrapText="1"/>
    </xf>
    <xf numFmtId="166" fontId="10" fillId="0" borderId="7" xfId="3" applyNumberFormat="1" applyFont="1" applyFill="1" applyBorder="1" applyAlignment="1" applyProtection="1">
      <alignment horizontal="center" vertical="center" wrapText="1"/>
    </xf>
    <xf numFmtId="166" fontId="10" fillId="0" borderId="0" xfId="3" applyNumberFormat="1" applyFont="1" applyFill="1" applyBorder="1" applyAlignment="1" applyProtection="1">
      <alignment horizontal="center" vertical="center" wrapText="1"/>
    </xf>
    <xf numFmtId="166" fontId="10" fillId="0" borderId="15" xfId="3" applyNumberFormat="1" applyFont="1" applyFill="1" applyBorder="1" applyAlignment="1" applyProtection="1">
      <alignment horizontal="center" vertical="center" wrapText="1"/>
    </xf>
    <xf numFmtId="166" fontId="10" fillId="0" borderId="19" xfId="3" applyNumberFormat="1" applyFont="1" applyFill="1" applyBorder="1" applyAlignment="1" applyProtection="1">
      <alignment horizontal="center" vertical="center" wrapText="1"/>
    </xf>
    <xf numFmtId="166" fontId="10" fillId="0" borderId="23" xfId="3" applyNumberFormat="1" applyFont="1" applyFill="1" applyBorder="1" applyAlignment="1" applyProtection="1">
      <alignment horizontal="center" vertical="center" wrapText="1"/>
    </xf>
    <xf numFmtId="166" fontId="10" fillId="0" borderId="5" xfId="3" applyNumberFormat="1" applyFont="1" applyFill="1" applyBorder="1" applyAlignment="1" applyProtection="1">
      <alignment horizontal="center" vertical="center" wrapText="1"/>
    </xf>
    <xf numFmtId="166" fontId="10" fillId="0" borderId="9" xfId="3" applyNumberFormat="1" applyFont="1" applyFill="1" applyBorder="1" applyAlignment="1" applyProtection="1">
      <alignment horizontal="center" vertical="center" wrapText="1"/>
    </xf>
    <xf numFmtId="166" fontId="10" fillId="0" borderId="38" xfId="3" applyNumberFormat="1" applyFont="1" applyFill="1" applyBorder="1" applyAlignment="1" applyProtection="1">
      <alignment horizontal="center" vertical="center" wrapText="1"/>
    </xf>
    <xf numFmtId="166" fontId="10" fillId="0" borderId="42" xfId="3" applyNumberFormat="1" applyFont="1" applyFill="1" applyBorder="1" applyAlignment="1" applyProtection="1">
      <alignment horizontal="center" vertical="center" wrapText="1"/>
    </xf>
    <xf numFmtId="166" fontId="10" fillId="0" borderId="43" xfId="3" applyNumberFormat="1" applyFont="1" applyFill="1" applyBorder="1" applyAlignment="1" applyProtection="1">
      <alignment horizontal="center" vertical="center" wrapText="1"/>
    </xf>
    <xf numFmtId="166" fontId="10" fillId="0" borderId="68" xfId="3" applyNumberFormat="1" applyFont="1" applyFill="1" applyBorder="1" applyAlignment="1" applyProtection="1">
      <alignment horizontal="center" vertical="center" wrapText="1"/>
    </xf>
    <xf numFmtId="0" fontId="5" fillId="0" borderId="0" xfId="6" applyFont="1" applyFill="1" applyBorder="1" applyAlignment="1" applyProtection="1">
      <alignment horizontal="left" vertical="top" wrapText="1"/>
    </xf>
    <xf numFmtId="166" fontId="10" fillId="0" borderId="6" xfId="3" applyNumberFormat="1" applyFont="1" applyFill="1" applyBorder="1" applyAlignment="1" applyProtection="1">
      <alignment horizontal="center" vertical="center" wrapText="1"/>
    </xf>
    <xf numFmtId="166" fontId="11" fillId="0" borderId="10" xfId="3" applyNumberFormat="1" applyFont="1" applyFill="1" applyBorder="1" applyAlignment="1" applyProtection="1">
      <alignment horizontal="center" vertical="center" wrapText="1"/>
    </xf>
    <xf numFmtId="166" fontId="11" fillId="0" borderId="0" xfId="3" applyNumberFormat="1" applyFont="1" applyFill="1" applyBorder="1" applyAlignment="1" applyProtection="1">
      <alignment horizontal="center" vertical="center" wrapText="1"/>
    </xf>
    <xf numFmtId="166" fontId="10" fillId="0" borderId="4" xfId="3" applyNumberFormat="1" applyFont="1" applyFill="1" applyBorder="1" applyAlignment="1" applyProtection="1">
      <alignment horizontal="center" vertical="center" wrapText="1"/>
    </xf>
    <xf numFmtId="166" fontId="10" fillId="0" borderId="8" xfId="3" applyNumberFormat="1" applyFont="1" applyFill="1" applyBorder="1" applyAlignment="1" applyProtection="1">
      <alignment horizontal="center" vertical="center" wrapText="1"/>
    </xf>
    <xf numFmtId="166" fontId="10" fillId="0" borderId="20" xfId="3" applyNumberFormat="1" applyFont="1" applyFill="1" applyBorder="1" applyAlignment="1" applyProtection="1">
      <alignment horizontal="center" vertical="center" wrapText="1"/>
    </xf>
    <xf numFmtId="166" fontId="11" fillId="2" borderId="0" xfId="3" applyNumberFormat="1" applyFont="1" applyFill="1" applyBorder="1" applyAlignment="1" applyProtection="1">
      <alignment horizontal="center" vertical="center" wrapText="1"/>
    </xf>
    <xf numFmtId="166" fontId="11" fillId="2" borderId="26" xfId="3" applyNumberFormat="1" applyFont="1" applyFill="1" applyBorder="1" applyAlignment="1" applyProtection="1">
      <alignment horizontal="center" vertical="center" wrapText="1"/>
    </xf>
    <xf numFmtId="166" fontId="10" fillId="0" borderId="10" xfId="3" applyNumberFormat="1" applyFont="1" applyFill="1" applyBorder="1" applyAlignment="1" applyProtection="1">
      <alignment horizontal="center" vertical="center" wrapText="1"/>
    </xf>
    <xf numFmtId="166" fontId="10" fillId="2" borderId="0" xfId="3" applyNumberFormat="1" applyFont="1" applyFill="1" applyBorder="1" applyAlignment="1" applyProtection="1">
      <alignment horizontal="center" vertical="center" wrapText="1"/>
    </xf>
    <xf numFmtId="166" fontId="10" fillId="0" borderId="29" xfId="3" applyNumberFormat="1" applyFont="1" applyFill="1" applyBorder="1" applyAlignment="1" applyProtection="1">
      <alignment horizontal="center" vertical="center" wrapText="1"/>
    </xf>
    <xf numFmtId="166" fontId="10" fillId="2" borderId="26" xfId="3" applyNumberFormat="1" applyFont="1" applyFill="1" applyBorder="1" applyAlignment="1" applyProtection="1">
      <alignment horizontal="center" vertical="center" wrapText="1"/>
    </xf>
    <xf numFmtId="166" fontId="11" fillId="0" borderId="26" xfId="3" applyNumberFormat="1" applyFont="1" applyFill="1" applyBorder="1" applyAlignment="1" applyProtection="1">
      <alignment horizontal="center" vertical="center" wrapText="1"/>
    </xf>
    <xf numFmtId="166" fontId="10" fillId="0" borderId="26" xfId="3" applyNumberFormat="1" applyFont="1" applyFill="1" applyBorder="1" applyAlignment="1" applyProtection="1">
      <alignment horizontal="center" vertical="center" wrapText="1"/>
    </xf>
    <xf numFmtId="166" fontId="10" fillId="2" borderId="8" xfId="3" applyNumberFormat="1" applyFont="1" applyFill="1" applyBorder="1" applyAlignment="1" applyProtection="1">
      <alignment horizontal="center" vertical="center" wrapText="1"/>
    </xf>
    <xf numFmtId="166" fontId="10" fillId="2" borderId="20" xfId="3" applyNumberFormat="1" applyFont="1" applyFill="1" applyBorder="1" applyAlignment="1" applyProtection="1">
      <alignment horizontal="center" vertical="center" wrapText="1"/>
    </xf>
    <xf numFmtId="0" fontId="6" fillId="0" borderId="39" xfId="3" applyNumberFormat="1" applyFont="1" applyFill="1" applyBorder="1" applyAlignment="1" applyProtection="1">
      <alignment horizontal="center" vertical="center"/>
    </xf>
    <xf numFmtId="0" fontId="6" fillId="0" borderId="40" xfId="3" applyNumberFormat="1" applyFont="1" applyFill="1" applyBorder="1" applyAlignment="1" applyProtection="1">
      <alignment horizontal="center" vertical="center"/>
    </xf>
    <xf numFmtId="0" fontId="6" fillId="0" borderId="41" xfId="3" applyNumberFormat="1" applyFont="1" applyFill="1" applyBorder="1" applyAlignment="1" applyProtection="1">
      <alignment horizontal="center" vertical="center"/>
    </xf>
    <xf numFmtId="0" fontId="6" fillId="0" borderId="63" xfId="3" applyNumberFormat="1" applyFont="1" applyFill="1" applyBorder="1" applyAlignment="1" applyProtection="1">
      <alignment horizontal="center" vertical="center"/>
    </xf>
    <xf numFmtId="0" fontId="6" fillId="0" borderId="64" xfId="3" applyNumberFormat="1" applyFont="1" applyFill="1" applyBorder="1" applyAlignment="1" applyProtection="1">
      <alignment horizontal="center" vertical="center"/>
    </xf>
    <xf numFmtId="0" fontId="7" fillId="0" borderId="65" xfId="3" applyNumberFormat="1" applyFont="1" applyBorder="1" applyAlignment="1" applyProtection="1">
      <alignment horizontal="center" wrapText="1"/>
    </xf>
    <xf numFmtId="0" fontId="7" fillId="0" borderId="40" xfId="3" applyNumberFormat="1" applyFont="1" applyBorder="1" applyAlignment="1" applyProtection="1">
      <alignment horizontal="center" wrapText="1"/>
    </xf>
    <xf numFmtId="0" fontId="9" fillId="0" borderId="4" xfId="3" applyFont="1" applyFill="1" applyBorder="1" applyAlignment="1" applyProtection="1">
      <alignment horizontal="left" vertical="center" wrapText="1"/>
    </xf>
    <xf numFmtId="0" fontId="9" fillId="0" borderId="8" xfId="3" applyFont="1" applyFill="1" applyBorder="1" applyAlignment="1" applyProtection="1">
      <alignment horizontal="left" vertical="center" wrapText="1"/>
    </xf>
    <xf numFmtId="0" fontId="9" fillId="0" borderId="20" xfId="3" applyFont="1" applyFill="1" applyBorder="1" applyAlignment="1" applyProtection="1">
      <alignment horizontal="left" vertical="center" wrapText="1"/>
    </xf>
    <xf numFmtId="0" fontId="10" fillId="0" borderId="7" xfId="3" applyFont="1" applyFill="1" applyBorder="1" applyAlignment="1" applyProtection="1">
      <alignment horizontal="center" vertical="center" wrapText="1"/>
    </xf>
    <xf numFmtId="0" fontId="10" fillId="0" borderId="0" xfId="3" applyFont="1" applyFill="1" applyBorder="1" applyAlignment="1" applyProtection="1">
      <alignment horizontal="center" vertical="center" wrapText="1"/>
    </xf>
    <xf numFmtId="0" fontId="10" fillId="0" borderId="21" xfId="3" applyFont="1" applyFill="1" applyBorder="1" applyAlignment="1" applyProtection="1">
      <alignment horizontal="center" vertical="center" wrapText="1"/>
    </xf>
    <xf numFmtId="0" fontId="6" fillId="0" borderId="1" xfId="3" applyNumberFormat="1" applyFont="1" applyFill="1" applyBorder="1" applyAlignment="1" applyProtection="1">
      <alignment horizontal="center" vertical="center"/>
      <protection locked="0"/>
    </xf>
    <xf numFmtId="0" fontId="6" fillId="0" borderId="2" xfId="3" applyNumberFormat="1" applyFont="1" applyFill="1" applyBorder="1" applyAlignment="1" applyProtection="1">
      <alignment horizontal="center" vertical="center"/>
      <protection locked="0"/>
    </xf>
    <xf numFmtId="0" fontId="6" fillId="0" borderId="3" xfId="3" applyNumberFormat="1" applyFont="1" applyFill="1" applyBorder="1" applyAlignment="1" applyProtection="1">
      <alignment horizontal="center" vertical="center"/>
      <protection locked="0"/>
    </xf>
    <xf numFmtId="43" fontId="27" fillId="0" borderId="71" xfId="1" applyFont="1" applyFill="1" applyBorder="1" applyProtection="1"/>
    <xf numFmtId="43" fontId="27" fillId="3" borderId="72" xfId="1" applyFont="1" applyFill="1" applyBorder="1" applyProtection="1"/>
    <xf numFmtId="0" fontId="24" fillId="0" borderId="5" xfId="3" applyFont="1" applyFill="1" applyBorder="1" applyAlignment="1" applyProtection="1">
      <alignment horizontal="center" vertical="center" wrapText="1"/>
    </xf>
    <xf numFmtId="0" fontId="24" fillId="0" borderId="9" xfId="3" applyFont="1" applyFill="1" applyBorder="1" applyAlignment="1" applyProtection="1">
      <alignment horizontal="center" vertical="center" wrapText="1"/>
    </xf>
    <xf numFmtId="0" fontId="27" fillId="0" borderId="5" xfId="3" applyFont="1" applyBorder="1" applyProtection="1"/>
    <xf numFmtId="0" fontId="27" fillId="0" borderId="9" xfId="3" applyFont="1" applyBorder="1" applyAlignment="1" applyProtection="1">
      <alignment horizontal="center"/>
    </xf>
    <xf numFmtId="0" fontId="27" fillId="0" borderId="9" xfId="3" applyFont="1" applyBorder="1" applyAlignment="1" applyProtection="1">
      <alignment horizontal="center" vertical="top"/>
    </xf>
    <xf numFmtId="0" fontId="27" fillId="0" borderId="9" xfId="3" applyFont="1" applyFill="1" applyBorder="1" applyAlignment="1" applyProtection="1">
      <alignment horizontal="center"/>
    </xf>
    <xf numFmtId="0" fontId="27" fillId="0" borderId="9" xfId="3" applyFont="1" applyBorder="1" applyProtection="1"/>
    <xf numFmtId="0" fontId="23" fillId="0" borderId="9" xfId="3" applyFont="1" applyBorder="1" applyProtection="1"/>
    <xf numFmtId="0" fontId="23" fillId="0" borderId="9" xfId="3" applyFont="1" applyBorder="1" applyAlignment="1" applyProtection="1"/>
    <xf numFmtId="0" fontId="23" fillId="0" borderId="9" xfId="3" applyFont="1" applyBorder="1" applyAlignment="1" applyProtection="1">
      <alignment horizontal="center"/>
    </xf>
    <xf numFmtId="0" fontId="27" fillId="0" borderId="38" xfId="3" applyFont="1" applyBorder="1" applyAlignment="1" applyProtection="1">
      <alignment horizontal="center"/>
    </xf>
    <xf numFmtId="166" fontId="10" fillId="0" borderId="73" xfId="3" applyNumberFormat="1" applyFont="1" applyFill="1" applyBorder="1" applyAlignment="1" applyProtection="1">
      <alignment horizontal="center" vertical="center" wrapText="1"/>
    </xf>
    <xf numFmtId="166" fontId="10" fillId="0" borderId="42" xfId="3" applyNumberFormat="1" applyFont="1" applyFill="1" applyBorder="1" applyAlignment="1" applyProtection="1">
      <alignment vertical="center"/>
    </xf>
    <xf numFmtId="166" fontId="10" fillId="0" borderId="43" xfId="3" applyNumberFormat="1" applyFont="1" applyFill="1" applyBorder="1" applyAlignment="1" applyProtection="1">
      <alignment vertical="center"/>
    </xf>
  </cellXfs>
  <cellStyles count="16">
    <cellStyle name="Comma" xfId="1" builtinId="3"/>
    <cellStyle name="Currency" xfId="2" builtinId="4"/>
    <cellStyle name="Normal" xfId="0" builtinId="0"/>
    <cellStyle name="Normal 10 12" xfId="6"/>
    <cellStyle name="Normal 19" xfId="8"/>
    <cellStyle name="Normal 2" xfId="5"/>
    <cellStyle name="Normal 2 10 10" xfId="7"/>
    <cellStyle name="Normal 2 5" xfId="4"/>
    <cellStyle name="Normal 25" xfId="12"/>
    <cellStyle name="Normal 3" xfId="15"/>
    <cellStyle name="Normal 30" xfId="9"/>
    <cellStyle name="Normal 31" xfId="13"/>
    <cellStyle name="Normal 32" xfId="11"/>
    <cellStyle name="Normal 33" xfId="3"/>
    <cellStyle name="Normal 41" xfId="10"/>
    <cellStyle name="Normal 42"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00.xml><?xml version="1.0" encoding="utf-8"?>
<formControlPr xmlns="http://schemas.microsoft.com/office/spreadsheetml/2009/9/main" objectType="CheckBox" fmlaLink="#REF!" lockText="1" noThreeD="1"/>
</file>

<file path=xl/ctrlProps/ctrlProp101.xml><?xml version="1.0" encoding="utf-8"?>
<formControlPr xmlns="http://schemas.microsoft.com/office/spreadsheetml/2009/9/main" objectType="CheckBox" fmlaLink="#REF!" lockText="1" noThreeD="1"/>
</file>

<file path=xl/ctrlProps/ctrlProp102.xml><?xml version="1.0" encoding="utf-8"?>
<formControlPr xmlns="http://schemas.microsoft.com/office/spreadsheetml/2009/9/main" objectType="CheckBox" fmlaLink="#REF!" lockText="1" noThreeD="1"/>
</file>

<file path=xl/ctrlProps/ctrlProp103.xml><?xml version="1.0" encoding="utf-8"?>
<formControlPr xmlns="http://schemas.microsoft.com/office/spreadsheetml/2009/9/main" objectType="CheckBox" fmlaLink="#REF!" lockText="1" noThreeD="1"/>
</file>

<file path=xl/ctrlProps/ctrlProp104.xml><?xml version="1.0" encoding="utf-8"?>
<formControlPr xmlns="http://schemas.microsoft.com/office/spreadsheetml/2009/9/main" objectType="CheckBox" fmlaLink="#REF!" lockText="1" noThreeD="1"/>
</file>

<file path=xl/ctrlProps/ctrlProp105.xml><?xml version="1.0" encoding="utf-8"?>
<formControlPr xmlns="http://schemas.microsoft.com/office/spreadsheetml/2009/9/main" objectType="CheckBox" fmlaLink="#REF!" lockText="1" noThreeD="1"/>
</file>

<file path=xl/ctrlProps/ctrlProp106.xml><?xml version="1.0" encoding="utf-8"?>
<formControlPr xmlns="http://schemas.microsoft.com/office/spreadsheetml/2009/9/main" objectType="CheckBox" fmlaLink="#REF!" lockText="1" noThreeD="1"/>
</file>

<file path=xl/ctrlProps/ctrlProp107.xml><?xml version="1.0" encoding="utf-8"?>
<formControlPr xmlns="http://schemas.microsoft.com/office/spreadsheetml/2009/9/main" objectType="CheckBox" fmlaLink="#REF!" lockText="1" noThreeD="1"/>
</file>

<file path=xl/ctrlProps/ctrlProp108.xml><?xml version="1.0" encoding="utf-8"?>
<formControlPr xmlns="http://schemas.microsoft.com/office/spreadsheetml/2009/9/main" objectType="CheckBox" fmlaLink="#REF!" lockText="1" noThreeD="1"/>
</file>

<file path=xl/ctrlProps/ctrlProp109.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REF!" lockText="1" noThreeD="1"/>
</file>

<file path=xl/ctrlProps/ctrlProp112.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CheckBox" fmlaLink="#REF!" lockText="1" noThreeD="1"/>
</file>

<file path=xl/ctrlProps/ctrlProp114.xml><?xml version="1.0" encoding="utf-8"?>
<formControlPr xmlns="http://schemas.microsoft.com/office/spreadsheetml/2009/9/main" objectType="CheckBox" fmlaLink="#REF!" lockText="1" noThreeD="1"/>
</file>

<file path=xl/ctrlProps/ctrlProp115.xml><?xml version="1.0" encoding="utf-8"?>
<formControlPr xmlns="http://schemas.microsoft.com/office/spreadsheetml/2009/9/main" objectType="CheckBox" fmlaLink="#REF!" lockText="1" noThreeD="1"/>
</file>

<file path=xl/ctrlProps/ctrlProp116.xml><?xml version="1.0" encoding="utf-8"?>
<formControlPr xmlns="http://schemas.microsoft.com/office/spreadsheetml/2009/9/main" objectType="CheckBox" fmlaLink="#REF!" lockText="1" noThreeD="1"/>
</file>

<file path=xl/ctrlProps/ctrlProp117.xml><?xml version="1.0" encoding="utf-8"?>
<formControlPr xmlns="http://schemas.microsoft.com/office/spreadsheetml/2009/9/main" objectType="CheckBox" fmlaLink="#REF!" lockText="1" noThreeD="1"/>
</file>

<file path=xl/ctrlProps/ctrlProp118.xml><?xml version="1.0" encoding="utf-8"?>
<formControlPr xmlns="http://schemas.microsoft.com/office/spreadsheetml/2009/9/main" objectType="CheckBox" fmlaLink="#REF!" lockText="1" noThreeD="1"/>
</file>

<file path=xl/ctrlProps/ctrlProp119.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20.xml><?xml version="1.0" encoding="utf-8"?>
<formControlPr xmlns="http://schemas.microsoft.com/office/spreadsheetml/2009/9/main" objectType="CheckBox" fmlaLink="#REF!" lockText="1" noThreeD="1"/>
</file>

<file path=xl/ctrlProps/ctrlProp121.xml><?xml version="1.0" encoding="utf-8"?>
<formControlPr xmlns="http://schemas.microsoft.com/office/spreadsheetml/2009/9/main" objectType="CheckBox" fmlaLink="#REF!" lockText="1" noThreeD="1"/>
</file>

<file path=xl/ctrlProps/ctrlProp122.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CheckBox" fmlaLink="#REF!" lockText="1" noThreeD="1"/>
</file>

<file path=xl/ctrlProps/ctrlProp124.xml><?xml version="1.0" encoding="utf-8"?>
<formControlPr xmlns="http://schemas.microsoft.com/office/spreadsheetml/2009/9/main" objectType="CheckBox" fmlaLink="#REF!" lockText="1" noThreeD="1"/>
</file>

<file path=xl/ctrlProps/ctrlProp125.xml><?xml version="1.0" encoding="utf-8"?>
<formControlPr xmlns="http://schemas.microsoft.com/office/spreadsheetml/2009/9/main" objectType="CheckBox" fmlaLink="#REF!" lockText="1" noThreeD="1"/>
</file>

<file path=xl/ctrlProps/ctrlProp126.xml><?xml version="1.0" encoding="utf-8"?>
<formControlPr xmlns="http://schemas.microsoft.com/office/spreadsheetml/2009/9/main" objectType="CheckBox" fmlaLink="#REF!" lockText="1" noThreeD="1"/>
</file>

<file path=xl/ctrlProps/ctrlProp127.xml><?xml version="1.0" encoding="utf-8"?>
<formControlPr xmlns="http://schemas.microsoft.com/office/spreadsheetml/2009/9/main" objectType="CheckBox" fmlaLink="#REF!" lockText="1" noThreeD="1"/>
</file>

<file path=xl/ctrlProps/ctrlProp128.xml><?xml version="1.0" encoding="utf-8"?>
<formControlPr xmlns="http://schemas.microsoft.com/office/spreadsheetml/2009/9/main" objectType="CheckBox" fmlaLink="#REF!" lockText="1" noThreeD="1"/>
</file>

<file path=xl/ctrlProps/ctrlProp129.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30.xml><?xml version="1.0" encoding="utf-8"?>
<formControlPr xmlns="http://schemas.microsoft.com/office/spreadsheetml/2009/9/main" objectType="CheckBox" fmlaLink="#REF!"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REF!" lockText="1" noThreeD="1"/>
</file>

<file path=xl/ctrlProps/ctrlProp133.xml><?xml version="1.0" encoding="utf-8"?>
<formControlPr xmlns="http://schemas.microsoft.com/office/spreadsheetml/2009/9/main" objectType="CheckBox" fmlaLink="#REF!" lockText="1" noThreeD="1"/>
</file>

<file path=xl/ctrlProps/ctrlProp134.xml><?xml version="1.0" encoding="utf-8"?>
<formControlPr xmlns="http://schemas.microsoft.com/office/spreadsheetml/2009/9/main" objectType="CheckBox" fmlaLink="#REF!" lockText="1" noThreeD="1"/>
</file>

<file path=xl/ctrlProps/ctrlProp135.xml><?xml version="1.0" encoding="utf-8"?>
<formControlPr xmlns="http://schemas.microsoft.com/office/spreadsheetml/2009/9/main" objectType="CheckBox" fmlaLink="#REF!" lockText="1" noThreeD="1"/>
</file>

<file path=xl/ctrlProps/ctrlProp136.xml><?xml version="1.0" encoding="utf-8"?>
<formControlPr xmlns="http://schemas.microsoft.com/office/spreadsheetml/2009/9/main" objectType="CheckBox" fmlaLink="#REF!" lockText="1" noThreeD="1"/>
</file>

<file path=xl/ctrlProps/ctrlProp137.xml><?xml version="1.0" encoding="utf-8"?>
<formControlPr xmlns="http://schemas.microsoft.com/office/spreadsheetml/2009/9/main" objectType="CheckBox" fmlaLink="#REF!" lockText="1" noThreeD="1"/>
</file>

<file path=xl/ctrlProps/ctrlProp138.xml><?xml version="1.0" encoding="utf-8"?>
<formControlPr xmlns="http://schemas.microsoft.com/office/spreadsheetml/2009/9/main" objectType="CheckBox" fmlaLink="#REF!" lockText="1" noThreeD="1"/>
</file>

<file path=xl/ctrlProps/ctrlProp139.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40.xml><?xml version="1.0" encoding="utf-8"?>
<formControlPr xmlns="http://schemas.microsoft.com/office/spreadsheetml/2009/9/main" objectType="CheckBox" fmlaLink="#REF!" lockText="1" noThreeD="1"/>
</file>

<file path=xl/ctrlProps/ctrlProp141.xml><?xml version="1.0" encoding="utf-8"?>
<formControlPr xmlns="http://schemas.microsoft.com/office/spreadsheetml/2009/9/main" objectType="CheckBox" fmlaLink="#REF!" lockText="1" noThreeD="1"/>
</file>

<file path=xl/ctrlProps/ctrlProp142.xml><?xml version="1.0" encoding="utf-8"?>
<formControlPr xmlns="http://schemas.microsoft.com/office/spreadsheetml/2009/9/main" objectType="CheckBox" fmlaLink="#REF!" lockText="1" noThreeD="1"/>
</file>

<file path=xl/ctrlProps/ctrlProp143.xml><?xml version="1.0" encoding="utf-8"?>
<formControlPr xmlns="http://schemas.microsoft.com/office/spreadsheetml/2009/9/main" objectType="CheckBox" fmlaLink="#REF!" lockText="1" noThreeD="1"/>
</file>

<file path=xl/ctrlProps/ctrlProp144.xml><?xml version="1.0" encoding="utf-8"?>
<formControlPr xmlns="http://schemas.microsoft.com/office/spreadsheetml/2009/9/main" objectType="CheckBox" fmlaLink="#REF!" lockText="1" noThreeD="1"/>
</file>

<file path=xl/ctrlProps/ctrlProp145.xml><?xml version="1.0" encoding="utf-8"?>
<formControlPr xmlns="http://schemas.microsoft.com/office/spreadsheetml/2009/9/main" objectType="CheckBox" fmlaLink="#REF!" lockText="1" noThreeD="1"/>
</file>

<file path=xl/ctrlProps/ctrlProp146.xml><?xml version="1.0" encoding="utf-8"?>
<formControlPr xmlns="http://schemas.microsoft.com/office/spreadsheetml/2009/9/main" objectType="CheckBox" fmlaLink="#REF!" lockText="1" noThreeD="1"/>
</file>

<file path=xl/ctrlProps/ctrlProp147.xml><?xml version="1.0" encoding="utf-8"?>
<formControlPr xmlns="http://schemas.microsoft.com/office/spreadsheetml/2009/9/main" objectType="CheckBox" fmlaLink="#REF!" lockText="1" noThreeD="1"/>
</file>

<file path=xl/ctrlProps/ctrlProp148.xml><?xml version="1.0" encoding="utf-8"?>
<formControlPr xmlns="http://schemas.microsoft.com/office/spreadsheetml/2009/9/main" objectType="CheckBox" fmlaLink="#REF!" lockText="1" noThreeD="1"/>
</file>

<file path=xl/ctrlProps/ctrlProp149.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50.xml><?xml version="1.0" encoding="utf-8"?>
<formControlPr xmlns="http://schemas.microsoft.com/office/spreadsheetml/2009/9/main" objectType="CheckBox" fmlaLink="#REF!" lockText="1" noThreeD="1"/>
</file>

<file path=xl/ctrlProps/ctrlProp151.xml><?xml version="1.0" encoding="utf-8"?>
<formControlPr xmlns="http://schemas.microsoft.com/office/spreadsheetml/2009/9/main" objectType="CheckBox" fmlaLink="#REF!" lockText="1" noThreeD="1"/>
</file>

<file path=xl/ctrlProps/ctrlProp152.xml><?xml version="1.0" encoding="utf-8"?>
<formControlPr xmlns="http://schemas.microsoft.com/office/spreadsheetml/2009/9/main" objectType="CheckBox" fmlaLink="#REF!" lockText="1" noThreeD="1"/>
</file>

<file path=xl/ctrlProps/ctrlProp153.xml><?xml version="1.0" encoding="utf-8"?>
<formControlPr xmlns="http://schemas.microsoft.com/office/spreadsheetml/2009/9/main" objectType="CheckBox" fmlaLink="#REF!" lockText="1" noThreeD="1"/>
</file>

<file path=xl/ctrlProps/ctrlProp154.xml><?xml version="1.0" encoding="utf-8"?>
<formControlPr xmlns="http://schemas.microsoft.com/office/spreadsheetml/2009/9/main" objectType="CheckBox" fmlaLink="#REF!" lockText="1" noThreeD="1"/>
</file>

<file path=xl/ctrlProps/ctrlProp155.xml><?xml version="1.0" encoding="utf-8"?>
<formControlPr xmlns="http://schemas.microsoft.com/office/spreadsheetml/2009/9/main" objectType="CheckBox" fmlaLink="#REF!" lockText="1" noThreeD="1"/>
</file>

<file path=xl/ctrlProps/ctrlProp156.xml><?xml version="1.0" encoding="utf-8"?>
<formControlPr xmlns="http://schemas.microsoft.com/office/spreadsheetml/2009/9/main" objectType="CheckBox" fmlaLink="#REF!" lockText="1" noThreeD="1"/>
</file>

<file path=xl/ctrlProps/ctrlProp157.xml><?xml version="1.0" encoding="utf-8"?>
<formControlPr xmlns="http://schemas.microsoft.com/office/spreadsheetml/2009/9/main" objectType="CheckBox" fmlaLink="#REF!" lockText="1" noThreeD="1"/>
</file>

<file path=xl/ctrlProps/ctrlProp158.xml><?xml version="1.0" encoding="utf-8"?>
<formControlPr xmlns="http://schemas.microsoft.com/office/spreadsheetml/2009/9/main" objectType="CheckBox" fmlaLink="#REF!" lockText="1" noThreeD="1"/>
</file>

<file path=xl/ctrlProps/ctrlProp159.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60.xml><?xml version="1.0" encoding="utf-8"?>
<formControlPr xmlns="http://schemas.microsoft.com/office/spreadsheetml/2009/9/main" objectType="CheckBox" fmlaLink="#REF!" lockText="1" noThreeD="1"/>
</file>

<file path=xl/ctrlProps/ctrlProp161.xml><?xml version="1.0" encoding="utf-8"?>
<formControlPr xmlns="http://schemas.microsoft.com/office/spreadsheetml/2009/9/main" objectType="CheckBox" fmlaLink="#REF!" lockText="1" noThreeD="1"/>
</file>

<file path=xl/ctrlProps/ctrlProp162.xml><?xml version="1.0" encoding="utf-8"?>
<formControlPr xmlns="http://schemas.microsoft.com/office/spreadsheetml/2009/9/main" objectType="CheckBox" fmlaLink="#REF!" lockText="1" noThreeD="1"/>
</file>

<file path=xl/ctrlProps/ctrlProp163.xml><?xml version="1.0" encoding="utf-8"?>
<formControlPr xmlns="http://schemas.microsoft.com/office/spreadsheetml/2009/9/main" objectType="CheckBox" fmlaLink="#REF!" lockText="1" noThreeD="1"/>
</file>

<file path=xl/ctrlProps/ctrlProp164.xml><?xml version="1.0" encoding="utf-8"?>
<formControlPr xmlns="http://schemas.microsoft.com/office/spreadsheetml/2009/9/main" objectType="CheckBox" fmlaLink="#REF!" lockText="1" noThreeD="1"/>
</file>

<file path=xl/ctrlProps/ctrlProp165.xml><?xml version="1.0" encoding="utf-8"?>
<formControlPr xmlns="http://schemas.microsoft.com/office/spreadsheetml/2009/9/main" objectType="CheckBox" fmlaLink="#REF!" lockText="1" noThreeD="1"/>
</file>

<file path=xl/ctrlProps/ctrlProp166.xml><?xml version="1.0" encoding="utf-8"?>
<formControlPr xmlns="http://schemas.microsoft.com/office/spreadsheetml/2009/9/main" objectType="CheckBox" fmlaLink="#REF!" lockText="1" noThreeD="1"/>
</file>

<file path=xl/ctrlProps/ctrlProp167.xml><?xml version="1.0" encoding="utf-8"?>
<formControlPr xmlns="http://schemas.microsoft.com/office/spreadsheetml/2009/9/main" objectType="CheckBox" fmlaLink="#REF!" lockText="1" noThreeD="1"/>
</file>

<file path=xl/ctrlProps/ctrlProp168.xml><?xml version="1.0" encoding="utf-8"?>
<formControlPr xmlns="http://schemas.microsoft.com/office/spreadsheetml/2009/9/main" objectType="CheckBox" fmlaLink="#REF!" lockText="1" noThreeD="1"/>
</file>

<file path=xl/ctrlProps/ctrlProp169.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70.xml><?xml version="1.0" encoding="utf-8"?>
<formControlPr xmlns="http://schemas.microsoft.com/office/spreadsheetml/2009/9/main" objectType="CheckBox" fmlaLink="#REF!" lockText="1" noThreeD="1"/>
</file>

<file path=xl/ctrlProps/ctrlProp171.xml><?xml version="1.0" encoding="utf-8"?>
<formControlPr xmlns="http://schemas.microsoft.com/office/spreadsheetml/2009/9/main" objectType="CheckBox" fmlaLink="#REF!" lockText="1" noThreeD="1"/>
</file>

<file path=xl/ctrlProps/ctrlProp172.xml><?xml version="1.0" encoding="utf-8"?>
<formControlPr xmlns="http://schemas.microsoft.com/office/spreadsheetml/2009/9/main" objectType="CheckBox" fmlaLink="#REF!" lockText="1" noThreeD="1"/>
</file>

<file path=xl/ctrlProps/ctrlProp173.xml><?xml version="1.0" encoding="utf-8"?>
<formControlPr xmlns="http://schemas.microsoft.com/office/spreadsheetml/2009/9/main" objectType="CheckBox" fmlaLink="#REF!" lockText="1" noThreeD="1"/>
</file>

<file path=xl/ctrlProps/ctrlProp174.xml><?xml version="1.0" encoding="utf-8"?>
<formControlPr xmlns="http://schemas.microsoft.com/office/spreadsheetml/2009/9/main" objectType="CheckBox" fmlaLink="#REF!" lockText="1" noThreeD="1"/>
</file>

<file path=xl/ctrlProps/ctrlProp175.xml><?xml version="1.0" encoding="utf-8"?>
<formControlPr xmlns="http://schemas.microsoft.com/office/spreadsheetml/2009/9/main" objectType="CheckBox" fmlaLink="#REF!" lockText="1" noThreeD="1"/>
</file>

<file path=xl/ctrlProps/ctrlProp176.xml><?xml version="1.0" encoding="utf-8"?>
<formControlPr xmlns="http://schemas.microsoft.com/office/spreadsheetml/2009/9/main" objectType="CheckBox" fmlaLink="#REF!" lockText="1" noThreeD="1"/>
</file>

<file path=xl/ctrlProps/ctrlProp177.xml><?xml version="1.0" encoding="utf-8"?>
<formControlPr xmlns="http://schemas.microsoft.com/office/spreadsheetml/2009/9/main" objectType="CheckBox" fmlaLink="#REF!" lockText="1" noThreeD="1"/>
</file>

<file path=xl/ctrlProps/ctrlProp178.xml><?xml version="1.0" encoding="utf-8"?>
<formControlPr xmlns="http://schemas.microsoft.com/office/spreadsheetml/2009/9/main" objectType="CheckBox" fmlaLink="#REF!" lockText="1" noThreeD="1"/>
</file>

<file path=xl/ctrlProps/ctrlProp179.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80.xml><?xml version="1.0" encoding="utf-8"?>
<formControlPr xmlns="http://schemas.microsoft.com/office/spreadsheetml/2009/9/main" objectType="CheckBox" fmlaLink="#REF!" lockText="1" noThreeD="1"/>
</file>

<file path=xl/ctrlProps/ctrlProp181.xml><?xml version="1.0" encoding="utf-8"?>
<formControlPr xmlns="http://schemas.microsoft.com/office/spreadsheetml/2009/9/main" objectType="CheckBox" fmlaLink="#REF!" lockText="1" noThreeD="1"/>
</file>

<file path=xl/ctrlProps/ctrlProp182.xml><?xml version="1.0" encoding="utf-8"?>
<formControlPr xmlns="http://schemas.microsoft.com/office/spreadsheetml/2009/9/main" objectType="CheckBox" fmlaLink="#REF!" lockText="1" noThreeD="1"/>
</file>

<file path=xl/ctrlProps/ctrlProp183.xml><?xml version="1.0" encoding="utf-8"?>
<formControlPr xmlns="http://schemas.microsoft.com/office/spreadsheetml/2009/9/main" objectType="CheckBox" fmlaLink="#REF!" lockText="1" noThreeD="1"/>
</file>

<file path=xl/ctrlProps/ctrlProp184.xml><?xml version="1.0" encoding="utf-8"?>
<formControlPr xmlns="http://schemas.microsoft.com/office/spreadsheetml/2009/9/main" objectType="CheckBox" fmlaLink="#REF!" lockText="1" noThreeD="1"/>
</file>

<file path=xl/ctrlProps/ctrlProp185.xml><?xml version="1.0" encoding="utf-8"?>
<formControlPr xmlns="http://schemas.microsoft.com/office/spreadsheetml/2009/9/main" objectType="CheckBox" fmlaLink="#REF!" lockText="1" noThreeD="1"/>
</file>

<file path=xl/ctrlProps/ctrlProp186.xml><?xml version="1.0" encoding="utf-8"?>
<formControlPr xmlns="http://schemas.microsoft.com/office/spreadsheetml/2009/9/main" objectType="CheckBox" fmlaLink="#REF!" lockText="1" noThreeD="1"/>
</file>

<file path=xl/ctrlProps/ctrlProp187.xml><?xml version="1.0" encoding="utf-8"?>
<formControlPr xmlns="http://schemas.microsoft.com/office/spreadsheetml/2009/9/main" objectType="CheckBox" fmlaLink="#REF!" lockText="1" noThreeD="1"/>
</file>

<file path=xl/ctrlProps/ctrlProp188.xml><?xml version="1.0" encoding="utf-8"?>
<formControlPr xmlns="http://schemas.microsoft.com/office/spreadsheetml/2009/9/main" objectType="CheckBox" fmlaLink="#REF!" lockText="1" noThreeD="1"/>
</file>

<file path=xl/ctrlProps/ctrlProp189.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190.xml><?xml version="1.0" encoding="utf-8"?>
<formControlPr xmlns="http://schemas.microsoft.com/office/spreadsheetml/2009/9/main" objectType="CheckBox" fmlaLink="#REF!" lockText="1" noThreeD="1"/>
</file>

<file path=xl/ctrlProps/ctrlProp191.xml><?xml version="1.0" encoding="utf-8"?>
<formControlPr xmlns="http://schemas.microsoft.com/office/spreadsheetml/2009/9/main" objectType="CheckBox" fmlaLink="#REF!" lockText="1" noThreeD="1"/>
</file>

<file path=xl/ctrlProps/ctrlProp192.xml><?xml version="1.0" encoding="utf-8"?>
<formControlPr xmlns="http://schemas.microsoft.com/office/spreadsheetml/2009/9/main" objectType="CheckBox" fmlaLink="#REF!" lockText="1" noThreeD="1"/>
</file>

<file path=xl/ctrlProps/ctrlProp193.xml><?xml version="1.0" encoding="utf-8"?>
<formControlPr xmlns="http://schemas.microsoft.com/office/spreadsheetml/2009/9/main" objectType="CheckBox" fmlaLink="#REF!" lockText="1" noThreeD="1"/>
</file>

<file path=xl/ctrlProps/ctrlProp194.xml><?xml version="1.0" encoding="utf-8"?>
<formControlPr xmlns="http://schemas.microsoft.com/office/spreadsheetml/2009/9/main" objectType="CheckBox" fmlaLink="#REF!" lockText="1" noThreeD="1"/>
</file>

<file path=xl/ctrlProps/ctrlProp195.xml><?xml version="1.0" encoding="utf-8"?>
<formControlPr xmlns="http://schemas.microsoft.com/office/spreadsheetml/2009/9/main" objectType="CheckBox" fmlaLink="#REF!" lockText="1" noThreeD="1"/>
</file>

<file path=xl/ctrlProps/ctrlProp196.xml><?xml version="1.0" encoding="utf-8"?>
<formControlPr xmlns="http://schemas.microsoft.com/office/spreadsheetml/2009/9/main" objectType="CheckBox" fmlaLink="#REF!" lockText="1" noThreeD="1"/>
</file>

<file path=xl/ctrlProps/ctrlProp197.xml><?xml version="1.0" encoding="utf-8"?>
<formControlPr xmlns="http://schemas.microsoft.com/office/spreadsheetml/2009/9/main" objectType="CheckBox" fmlaLink="#REF!" lockText="1" noThreeD="1"/>
</file>

<file path=xl/ctrlProps/ctrlProp198.xml><?xml version="1.0" encoding="utf-8"?>
<formControlPr xmlns="http://schemas.microsoft.com/office/spreadsheetml/2009/9/main" objectType="CheckBox" fmlaLink="#REF!" lockText="1" noThreeD="1"/>
</file>

<file path=xl/ctrlProps/ctrlProp19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00.xml><?xml version="1.0" encoding="utf-8"?>
<formControlPr xmlns="http://schemas.microsoft.com/office/spreadsheetml/2009/9/main" objectType="CheckBox" fmlaLink="#REF!" lockText="1" noThreeD="1"/>
</file>

<file path=xl/ctrlProps/ctrlProp201.xml><?xml version="1.0" encoding="utf-8"?>
<formControlPr xmlns="http://schemas.microsoft.com/office/spreadsheetml/2009/9/main" objectType="CheckBox" fmlaLink="#REF!" lockText="1" noThreeD="1"/>
</file>

<file path=xl/ctrlProps/ctrlProp202.xml><?xml version="1.0" encoding="utf-8"?>
<formControlPr xmlns="http://schemas.microsoft.com/office/spreadsheetml/2009/9/main" objectType="CheckBox" fmlaLink="#REF!" lockText="1" noThreeD="1"/>
</file>

<file path=xl/ctrlProps/ctrlProp203.xml><?xml version="1.0" encoding="utf-8"?>
<formControlPr xmlns="http://schemas.microsoft.com/office/spreadsheetml/2009/9/main" objectType="CheckBox" fmlaLink="#REF!" lockText="1" noThreeD="1"/>
</file>

<file path=xl/ctrlProps/ctrlProp204.xml><?xml version="1.0" encoding="utf-8"?>
<formControlPr xmlns="http://schemas.microsoft.com/office/spreadsheetml/2009/9/main" objectType="CheckBox" fmlaLink="#REF!" lockText="1" noThreeD="1"/>
</file>

<file path=xl/ctrlProps/ctrlProp205.xml><?xml version="1.0" encoding="utf-8"?>
<formControlPr xmlns="http://schemas.microsoft.com/office/spreadsheetml/2009/9/main" objectType="CheckBox" fmlaLink="#REF!" lockText="1" noThreeD="1"/>
</file>

<file path=xl/ctrlProps/ctrlProp206.xml><?xml version="1.0" encoding="utf-8"?>
<formControlPr xmlns="http://schemas.microsoft.com/office/spreadsheetml/2009/9/main" objectType="CheckBox" fmlaLink="#REF!" lockText="1" noThreeD="1"/>
</file>

<file path=xl/ctrlProps/ctrlProp207.xml><?xml version="1.0" encoding="utf-8"?>
<formControlPr xmlns="http://schemas.microsoft.com/office/spreadsheetml/2009/9/main" objectType="CheckBox" fmlaLink="#REF!" lockText="1" noThreeD="1"/>
</file>

<file path=xl/ctrlProps/ctrlProp208.xml><?xml version="1.0" encoding="utf-8"?>
<formControlPr xmlns="http://schemas.microsoft.com/office/spreadsheetml/2009/9/main" objectType="CheckBox" fmlaLink="#REF!" lockText="1" noThreeD="1"/>
</file>

<file path=xl/ctrlProps/ctrlProp209.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10.xml><?xml version="1.0" encoding="utf-8"?>
<formControlPr xmlns="http://schemas.microsoft.com/office/spreadsheetml/2009/9/main" objectType="CheckBox" fmlaLink="#REF!" lockText="1" noThreeD="1"/>
</file>

<file path=xl/ctrlProps/ctrlProp211.xml><?xml version="1.0" encoding="utf-8"?>
<formControlPr xmlns="http://schemas.microsoft.com/office/spreadsheetml/2009/9/main" objectType="CheckBox" fmlaLink="#REF!" lockText="1" noThreeD="1"/>
</file>

<file path=xl/ctrlProps/ctrlProp212.xml><?xml version="1.0" encoding="utf-8"?>
<formControlPr xmlns="http://schemas.microsoft.com/office/spreadsheetml/2009/9/main" objectType="CheckBox" fmlaLink="#REF!" lockText="1" noThreeD="1"/>
</file>

<file path=xl/ctrlProps/ctrlProp213.xml><?xml version="1.0" encoding="utf-8"?>
<formControlPr xmlns="http://schemas.microsoft.com/office/spreadsheetml/2009/9/main" objectType="CheckBox" fmlaLink="#REF!" lockText="1" noThreeD="1"/>
</file>

<file path=xl/ctrlProps/ctrlProp214.xml><?xml version="1.0" encoding="utf-8"?>
<formControlPr xmlns="http://schemas.microsoft.com/office/spreadsheetml/2009/9/main" objectType="CheckBox" fmlaLink="#REF!" lockText="1" noThreeD="1"/>
</file>

<file path=xl/ctrlProps/ctrlProp215.xml><?xml version="1.0" encoding="utf-8"?>
<formControlPr xmlns="http://schemas.microsoft.com/office/spreadsheetml/2009/9/main" objectType="CheckBox" fmlaLink="#REF!" lockText="1" noThreeD="1"/>
</file>

<file path=xl/ctrlProps/ctrlProp216.xml><?xml version="1.0" encoding="utf-8"?>
<formControlPr xmlns="http://schemas.microsoft.com/office/spreadsheetml/2009/9/main" objectType="CheckBox" fmlaLink="#REF!" lockText="1" noThreeD="1"/>
</file>

<file path=xl/ctrlProps/ctrlProp217.xml><?xml version="1.0" encoding="utf-8"?>
<formControlPr xmlns="http://schemas.microsoft.com/office/spreadsheetml/2009/9/main" objectType="CheckBox" fmlaLink="#REF!" lockText="1" noThreeD="1"/>
</file>

<file path=xl/ctrlProps/ctrlProp218.xml><?xml version="1.0" encoding="utf-8"?>
<formControlPr xmlns="http://schemas.microsoft.com/office/spreadsheetml/2009/9/main" objectType="CheckBox" fmlaLink="#REF!" lockText="1" noThreeD="1"/>
</file>

<file path=xl/ctrlProps/ctrlProp219.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REF!" lockText="1" noThreeD="1"/>
</file>

<file path=xl/ctrlProps/ctrlProp220.xml><?xml version="1.0" encoding="utf-8"?>
<formControlPr xmlns="http://schemas.microsoft.com/office/spreadsheetml/2009/9/main" objectType="CheckBox" fmlaLink="#REF!" lockText="1" noThreeD="1"/>
</file>

<file path=xl/ctrlProps/ctrlProp221.xml><?xml version="1.0" encoding="utf-8"?>
<formControlPr xmlns="http://schemas.microsoft.com/office/spreadsheetml/2009/9/main" objectType="CheckBox" fmlaLink="#REF!" lockText="1" noThreeD="1"/>
</file>

<file path=xl/ctrlProps/ctrlProp222.xml><?xml version="1.0" encoding="utf-8"?>
<formControlPr xmlns="http://schemas.microsoft.com/office/spreadsheetml/2009/9/main" objectType="CheckBox" fmlaLink="#REF!" lockText="1" noThreeD="1"/>
</file>

<file path=xl/ctrlProps/ctrlProp223.xml><?xml version="1.0" encoding="utf-8"?>
<formControlPr xmlns="http://schemas.microsoft.com/office/spreadsheetml/2009/9/main" objectType="CheckBox" fmlaLink="#REF!" lockText="1" noThreeD="1"/>
</file>

<file path=xl/ctrlProps/ctrlProp224.xml><?xml version="1.0" encoding="utf-8"?>
<formControlPr xmlns="http://schemas.microsoft.com/office/spreadsheetml/2009/9/main" objectType="CheckBox" fmlaLink="#REF!" lockText="1" noThreeD="1"/>
</file>

<file path=xl/ctrlProps/ctrlProp225.xml><?xml version="1.0" encoding="utf-8"?>
<formControlPr xmlns="http://schemas.microsoft.com/office/spreadsheetml/2009/9/main" objectType="CheckBox" fmlaLink="#REF!" lockText="1" noThreeD="1"/>
</file>

<file path=xl/ctrlProps/ctrlProp226.xml><?xml version="1.0" encoding="utf-8"?>
<formControlPr xmlns="http://schemas.microsoft.com/office/spreadsheetml/2009/9/main" objectType="CheckBox" fmlaLink="#REF!" lockText="1" noThreeD="1"/>
</file>

<file path=xl/ctrlProps/ctrlProp227.xml><?xml version="1.0" encoding="utf-8"?>
<formControlPr xmlns="http://schemas.microsoft.com/office/spreadsheetml/2009/9/main" objectType="CheckBox" fmlaLink="#REF!" lockText="1" noThreeD="1"/>
</file>

<file path=xl/ctrlProps/ctrlProp228.xml><?xml version="1.0" encoding="utf-8"?>
<formControlPr xmlns="http://schemas.microsoft.com/office/spreadsheetml/2009/9/main" objectType="CheckBox" fmlaLink="#REF!" lockText="1" noThreeD="1"/>
</file>

<file path=xl/ctrlProps/ctrlProp229.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REF!" lockText="1" noThreeD="1"/>
</file>

<file path=xl/ctrlProps/ctrlProp230.xml><?xml version="1.0" encoding="utf-8"?>
<formControlPr xmlns="http://schemas.microsoft.com/office/spreadsheetml/2009/9/main" objectType="CheckBox" fmlaLink="#REF!" lockText="1" noThreeD="1"/>
</file>

<file path=xl/ctrlProps/ctrlProp231.xml><?xml version="1.0" encoding="utf-8"?>
<formControlPr xmlns="http://schemas.microsoft.com/office/spreadsheetml/2009/9/main" objectType="CheckBox" fmlaLink="#REF!" lockText="1" noThreeD="1"/>
</file>

<file path=xl/ctrlProps/ctrlProp232.xml><?xml version="1.0" encoding="utf-8"?>
<formControlPr xmlns="http://schemas.microsoft.com/office/spreadsheetml/2009/9/main" objectType="CheckBox" fmlaLink="#REF!" lockText="1" noThreeD="1"/>
</file>

<file path=xl/ctrlProps/ctrlProp233.xml><?xml version="1.0" encoding="utf-8"?>
<formControlPr xmlns="http://schemas.microsoft.com/office/spreadsheetml/2009/9/main" objectType="CheckBox" fmlaLink="#REF!" lockText="1" noThreeD="1"/>
</file>

<file path=xl/ctrlProps/ctrlProp234.xml><?xml version="1.0" encoding="utf-8"?>
<formControlPr xmlns="http://schemas.microsoft.com/office/spreadsheetml/2009/9/main" objectType="CheckBox" fmlaLink="#REF!" lockText="1" noThreeD="1"/>
</file>

<file path=xl/ctrlProps/ctrlProp235.xml><?xml version="1.0" encoding="utf-8"?>
<formControlPr xmlns="http://schemas.microsoft.com/office/spreadsheetml/2009/9/main" objectType="CheckBox" fmlaLink="#REF!" lockText="1" noThreeD="1"/>
</file>

<file path=xl/ctrlProps/ctrlProp236.xml><?xml version="1.0" encoding="utf-8"?>
<formControlPr xmlns="http://schemas.microsoft.com/office/spreadsheetml/2009/9/main" objectType="CheckBox" fmlaLink="#REF!" lockText="1" noThreeD="1"/>
</file>

<file path=xl/ctrlProps/ctrlProp237.xml><?xml version="1.0" encoding="utf-8"?>
<formControlPr xmlns="http://schemas.microsoft.com/office/spreadsheetml/2009/9/main" objectType="CheckBox" fmlaLink="#REF!" lockText="1" noThreeD="1"/>
</file>

<file path=xl/ctrlProps/ctrlProp238.xml><?xml version="1.0" encoding="utf-8"?>
<formControlPr xmlns="http://schemas.microsoft.com/office/spreadsheetml/2009/9/main" objectType="CheckBox" fmlaLink="#REF!" lockText="1" noThreeD="1"/>
</file>

<file path=xl/ctrlProps/ctrlProp239.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40.xml><?xml version="1.0" encoding="utf-8"?>
<formControlPr xmlns="http://schemas.microsoft.com/office/spreadsheetml/2009/9/main" objectType="CheckBox" fmlaLink="#REF!" lockText="1" noThreeD="1"/>
</file>

<file path=xl/ctrlProps/ctrlProp241.xml><?xml version="1.0" encoding="utf-8"?>
<formControlPr xmlns="http://schemas.microsoft.com/office/spreadsheetml/2009/9/main" objectType="CheckBox" fmlaLink="#REF!" lockText="1" noThreeD="1"/>
</file>

<file path=xl/ctrlProps/ctrlProp242.xml><?xml version="1.0" encoding="utf-8"?>
<formControlPr xmlns="http://schemas.microsoft.com/office/spreadsheetml/2009/9/main" objectType="CheckBox" fmlaLink="#REF!" lockText="1" noThreeD="1"/>
</file>

<file path=xl/ctrlProps/ctrlProp243.xml><?xml version="1.0" encoding="utf-8"?>
<formControlPr xmlns="http://schemas.microsoft.com/office/spreadsheetml/2009/9/main" objectType="CheckBox" fmlaLink="#REF!" lockText="1" noThreeD="1"/>
</file>

<file path=xl/ctrlProps/ctrlProp244.xml><?xml version="1.0" encoding="utf-8"?>
<formControlPr xmlns="http://schemas.microsoft.com/office/spreadsheetml/2009/9/main" objectType="CheckBox" fmlaLink="#REF!" lockText="1" noThreeD="1"/>
</file>

<file path=xl/ctrlProps/ctrlProp245.xml><?xml version="1.0" encoding="utf-8"?>
<formControlPr xmlns="http://schemas.microsoft.com/office/spreadsheetml/2009/9/main" objectType="CheckBox" fmlaLink="#REF!" lockText="1" noThreeD="1"/>
</file>

<file path=xl/ctrlProps/ctrlProp246.xml><?xml version="1.0" encoding="utf-8"?>
<formControlPr xmlns="http://schemas.microsoft.com/office/spreadsheetml/2009/9/main" objectType="CheckBox" fmlaLink="#REF!" lockText="1" noThreeD="1"/>
</file>

<file path=xl/ctrlProps/ctrlProp247.xml><?xml version="1.0" encoding="utf-8"?>
<formControlPr xmlns="http://schemas.microsoft.com/office/spreadsheetml/2009/9/main" objectType="CheckBox" fmlaLink="#REF!" lockText="1" noThreeD="1"/>
</file>

<file path=xl/ctrlProps/ctrlProp248.xml><?xml version="1.0" encoding="utf-8"?>
<formControlPr xmlns="http://schemas.microsoft.com/office/spreadsheetml/2009/9/main" objectType="CheckBox" fmlaLink="#REF!" lockText="1" noThreeD="1"/>
</file>

<file path=xl/ctrlProps/ctrlProp249.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REF!" lockText="1" noThreeD="1"/>
</file>

<file path=xl/ctrlProps/ctrlProp250.xml><?xml version="1.0" encoding="utf-8"?>
<formControlPr xmlns="http://schemas.microsoft.com/office/spreadsheetml/2009/9/main" objectType="CheckBox" fmlaLink="#REF!" lockText="1" noThreeD="1"/>
</file>

<file path=xl/ctrlProps/ctrlProp251.xml><?xml version="1.0" encoding="utf-8"?>
<formControlPr xmlns="http://schemas.microsoft.com/office/spreadsheetml/2009/9/main" objectType="CheckBox" fmlaLink="#REF!" lockText="1" noThreeD="1"/>
</file>

<file path=xl/ctrlProps/ctrlProp252.xml><?xml version="1.0" encoding="utf-8"?>
<formControlPr xmlns="http://schemas.microsoft.com/office/spreadsheetml/2009/9/main" objectType="CheckBox" fmlaLink="#REF!" lockText="1" noThreeD="1"/>
</file>

<file path=xl/ctrlProps/ctrlProp253.xml><?xml version="1.0" encoding="utf-8"?>
<formControlPr xmlns="http://schemas.microsoft.com/office/spreadsheetml/2009/9/main" objectType="CheckBox" fmlaLink="#REF!" lockText="1" noThreeD="1"/>
</file>

<file path=xl/ctrlProps/ctrlProp254.xml><?xml version="1.0" encoding="utf-8"?>
<formControlPr xmlns="http://schemas.microsoft.com/office/spreadsheetml/2009/9/main" objectType="CheckBox" fmlaLink="#REF!" lockText="1" noThreeD="1"/>
</file>

<file path=xl/ctrlProps/ctrlProp255.xml><?xml version="1.0" encoding="utf-8"?>
<formControlPr xmlns="http://schemas.microsoft.com/office/spreadsheetml/2009/9/main" objectType="CheckBox" fmlaLink="#REF!" lockText="1" noThreeD="1"/>
</file>

<file path=xl/ctrlProps/ctrlProp256.xml><?xml version="1.0" encoding="utf-8"?>
<formControlPr xmlns="http://schemas.microsoft.com/office/spreadsheetml/2009/9/main" objectType="CheckBox" fmlaLink="#REF!" lockText="1" noThreeD="1"/>
</file>

<file path=xl/ctrlProps/ctrlProp257.xml><?xml version="1.0" encoding="utf-8"?>
<formControlPr xmlns="http://schemas.microsoft.com/office/spreadsheetml/2009/9/main" objectType="CheckBox" fmlaLink="#REF!" lockText="1" noThreeD="1"/>
</file>

<file path=xl/ctrlProps/ctrlProp258.xml><?xml version="1.0" encoding="utf-8"?>
<formControlPr xmlns="http://schemas.microsoft.com/office/spreadsheetml/2009/9/main" objectType="CheckBox" fmlaLink="#REF!" lockText="1" noThreeD="1"/>
</file>

<file path=xl/ctrlProps/ctrlProp259.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60.xml><?xml version="1.0" encoding="utf-8"?>
<formControlPr xmlns="http://schemas.microsoft.com/office/spreadsheetml/2009/9/main" objectType="CheckBox" fmlaLink="#REF!" lockText="1" noThreeD="1"/>
</file>

<file path=xl/ctrlProps/ctrlProp261.xml><?xml version="1.0" encoding="utf-8"?>
<formControlPr xmlns="http://schemas.microsoft.com/office/spreadsheetml/2009/9/main" objectType="CheckBox" fmlaLink="#REF!" lockText="1" noThreeD="1"/>
</file>

<file path=xl/ctrlProps/ctrlProp262.xml><?xml version="1.0" encoding="utf-8"?>
<formControlPr xmlns="http://schemas.microsoft.com/office/spreadsheetml/2009/9/main" objectType="CheckBox" fmlaLink="#REF!" lockText="1" noThreeD="1"/>
</file>

<file path=xl/ctrlProps/ctrlProp263.xml><?xml version="1.0" encoding="utf-8"?>
<formControlPr xmlns="http://schemas.microsoft.com/office/spreadsheetml/2009/9/main" objectType="CheckBox" fmlaLink="#REF!" lockText="1" noThreeD="1"/>
</file>

<file path=xl/ctrlProps/ctrlProp264.xml><?xml version="1.0" encoding="utf-8"?>
<formControlPr xmlns="http://schemas.microsoft.com/office/spreadsheetml/2009/9/main" objectType="CheckBox" fmlaLink="#REF!" lockText="1" noThreeD="1"/>
</file>

<file path=xl/ctrlProps/ctrlProp265.xml><?xml version="1.0" encoding="utf-8"?>
<formControlPr xmlns="http://schemas.microsoft.com/office/spreadsheetml/2009/9/main" objectType="CheckBox" fmlaLink="#REF!" lockText="1" noThreeD="1"/>
</file>

<file path=xl/ctrlProps/ctrlProp266.xml><?xml version="1.0" encoding="utf-8"?>
<formControlPr xmlns="http://schemas.microsoft.com/office/spreadsheetml/2009/9/main" objectType="CheckBox" fmlaLink="#REF!" lockText="1" noThreeD="1"/>
</file>

<file path=xl/ctrlProps/ctrlProp267.xml><?xml version="1.0" encoding="utf-8"?>
<formControlPr xmlns="http://schemas.microsoft.com/office/spreadsheetml/2009/9/main" objectType="CheckBox" fmlaLink="#REF!" lockText="1" noThreeD="1"/>
</file>

<file path=xl/ctrlProps/ctrlProp268.xml><?xml version="1.0" encoding="utf-8"?>
<formControlPr xmlns="http://schemas.microsoft.com/office/spreadsheetml/2009/9/main" objectType="CheckBox" fmlaLink="#REF!" lockText="1" noThreeD="1"/>
</file>

<file path=xl/ctrlProps/ctrlProp269.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REF!" lockText="1" noThreeD="1"/>
</file>

<file path=xl/ctrlProps/ctrlProp270.xml><?xml version="1.0" encoding="utf-8"?>
<formControlPr xmlns="http://schemas.microsoft.com/office/spreadsheetml/2009/9/main" objectType="CheckBox" fmlaLink="#REF!" lockText="1" noThreeD="1"/>
</file>

<file path=xl/ctrlProps/ctrlProp271.xml><?xml version="1.0" encoding="utf-8"?>
<formControlPr xmlns="http://schemas.microsoft.com/office/spreadsheetml/2009/9/main" objectType="CheckBox" fmlaLink="#REF!" lockText="1" noThreeD="1"/>
</file>

<file path=xl/ctrlProps/ctrlProp272.xml><?xml version="1.0" encoding="utf-8"?>
<formControlPr xmlns="http://schemas.microsoft.com/office/spreadsheetml/2009/9/main" objectType="CheckBox" fmlaLink="#REF!" lockText="1" noThreeD="1"/>
</file>

<file path=xl/ctrlProps/ctrlProp273.xml><?xml version="1.0" encoding="utf-8"?>
<formControlPr xmlns="http://schemas.microsoft.com/office/spreadsheetml/2009/9/main" objectType="CheckBox" fmlaLink="#REF!" lockText="1" noThreeD="1"/>
</file>

<file path=xl/ctrlProps/ctrlProp274.xml><?xml version="1.0" encoding="utf-8"?>
<formControlPr xmlns="http://schemas.microsoft.com/office/spreadsheetml/2009/9/main" objectType="CheckBox" fmlaLink="#REF!" lockText="1" noThreeD="1"/>
</file>

<file path=xl/ctrlProps/ctrlProp275.xml><?xml version="1.0" encoding="utf-8"?>
<formControlPr xmlns="http://schemas.microsoft.com/office/spreadsheetml/2009/9/main" objectType="CheckBox" fmlaLink="#REF!" lockText="1" noThreeD="1"/>
</file>

<file path=xl/ctrlProps/ctrlProp276.xml><?xml version="1.0" encoding="utf-8"?>
<formControlPr xmlns="http://schemas.microsoft.com/office/spreadsheetml/2009/9/main" objectType="CheckBox" fmlaLink="#REF!" lockText="1" noThreeD="1"/>
</file>

<file path=xl/ctrlProps/ctrlProp277.xml><?xml version="1.0" encoding="utf-8"?>
<formControlPr xmlns="http://schemas.microsoft.com/office/spreadsheetml/2009/9/main" objectType="CheckBox" fmlaLink="#REF!" lockText="1" noThreeD="1"/>
</file>

<file path=xl/ctrlProps/ctrlProp278.xml><?xml version="1.0" encoding="utf-8"?>
<formControlPr xmlns="http://schemas.microsoft.com/office/spreadsheetml/2009/9/main" objectType="CheckBox" fmlaLink="#REF!" lockText="1" noThreeD="1"/>
</file>

<file path=xl/ctrlProps/ctrlProp279.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REF!" lockText="1" noThreeD="1"/>
</file>

<file path=xl/ctrlProps/ctrlProp280.xml><?xml version="1.0" encoding="utf-8"?>
<formControlPr xmlns="http://schemas.microsoft.com/office/spreadsheetml/2009/9/main" objectType="CheckBox" fmlaLink="#REF!" lockText="1" noThreeD="1"/>
</file>

<file path=xl/ctrlProps/ctrlProp281.xml><?xml version="1.0" encoding="utf-8"?>
<formControlPr xmlns="http://schemas.microsoft.com/office/spreadsheetml/2009/9/main" objectType="CheckBox" fmlaLink="#REF!" lockText="1" noThreeD="1"/>
</file>

<file path=xl/ctrlProps/ctrlProp282.xml><?xml version="1.0" encoding="utf-8"?>
<formControlPr xmlns="http://schemas.microsoft.com/office/spreadsheetml/2009/9/main" objectType="CheckBox" fmlaLink="#REF!" lockText="1" noThreeD="1"/>
</file>

<file path=xl/ctrlProps/ctrlProp283.xml><?xml version="1.0" encoding="utf-8"?>
<formControlPr xmlns="http://schemas.microsoft.com/office/spreadsheetml/2009/9/main" objectType="CheckBox" fmlaLink="#REF!" lockText="1" noThreeD="1"/>
</file>

<file path=xl/ctrlProps/ctrlProp284.xml><?xml version="1.0" encoding="utf-8"?>
<formControlPr xmlns="http://schemas.microsoft.com/office/spreadsheetml/2009/9/main" objectType="CheckBox" fmlaLink="#REF!" lockText="1" noThreeD="1"/>
</file>

<file path=xl/ctrlProps/ctrlProp285.xml><?xml version="1.0" encoding="utf-8"?>
<formControlPr xmlns="http://schemas.microsoft.com/office/spreadsheetml/2009/9/main" objectType="CheckBox" fmlaLink="#REF!" lockText="1" noThreeD="1"/>
</file>

<file path=xl/ctrlProps/ctrlProp286.xml><?xml version="1.0" encoding="utf-8"?>
<formControlPr xmlns="http://schemas.microsoft.com/office/spreadsheetml/2009/9/main" objectType="CheckBox" fmlaLink="#REF!" lockText="1" noThreeD="1"/>
</file>

<file path=xl/ctrlProps/ctrlProp287.xml><?xml version="1.0" encoding="utf-8"?>
<formControlPr xmlns="http://schemas.microsoft.com/office/spreadsheetml/2009/9/main" objectType="CheckBox" fmlaLink="#REF!" lockText="1" noThreeD="1"/>
</file>

<file path=xl/ctrlProps/ctrlProp288.xml><?xml version="1.0" encoding="utf-8"?>
<formControlPr xmlns="http://schemas.microsoft.com/office/spreadsheetml/2009/9/main" objectType="CheckBox" fmlaLink="#REF!" lockText="1" noThreeD="1"/>
</file>

<file path=xl/ctrlProps/ctrlProp289.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REF!" lockText="1" noThreeD="1"/>
</file>

<file path=xl/ctrlProps/ctrlProp290.xml><?xml version="1.0" encoding="utf-8"?>
<formControlPr xmlns="http://schemas.microsoft.com/office/spreadsheetml/2009/9/main" objectType="CheckBox" fmlaLink="#REF!" lockText="1" noThreeD="1"/>
</file>

<file path=xl/ctrlProps/ctrlProp291.xml><?xml version="1.0" encoding="utf-8"?>
<formControlPr xmlns="http://schemas.microsoft.com/office/spreadsheetml/2009/9/main" objectType="CheckBox" fmlaLink="#REF!" lockText="1" noThreeD="1"/>
</file>

<file path=xl/ctrlProps/ctrlProp292.xml><?xml version="1.0" encoding="utf-8"?>
<formControlPr xmlns="http://schemas.microsoft.com/office/spreadsheetml/2009/9/main" objectType="CheckBox" fmlaLink="#REF!" lockText="1" noThreeD="1"/>
</file>

<file path=xl/ctrlProps/ctrlProp293.xml><?xml version="1.0" encoding="utf-8"?>
<formControlPr xmlns="http://schemas.microsoft.com/office/spreadsheetml/2009/9/main" objectType="CheckBox" fmlaLink="#REF!" lockText="1" noThreeD="1"/>
</file>

<file path=xl/ctrlProps/ctrlProp294.xml><?xml version="1.0" encoding="utf-8"?>
<formControlPr xmlns="http://schemas.microsoft.com/office/spreadsheetml/2009/9/main" objectType="CheckBox" fmlaLink="#REF!" lockText="1" noThreeD="1"/>
</file>

<file path=xl/ctrlProps/ctrlProp295.xml><?xml version="1.0" encoding="utf-8"?>
<formControlPr xmlns="http://schemas.microsoft.com/office/spreadsheetml/2009/9/main" objectType="CheckBox" fmlaLink="#REF!" lockText="1" noThreeD="1"/>
</file>

<file path=xl/ctrlProps/ctrlProp296.xml><?xml version="1.0" encoding="utf-8"?>
<formControlPr xmlns="http://schemas.microsoft.com/office/spreadsheetml/2009/9/main" objectType="CheckBox" fmlaLink="#REF!" lockText="1" noThreeD="1"/>
</file>

<file path=xl/ctrlProps/ctrlProp297.xml><?xml version="1.0" encoding="utf-8"?>
<formControlPr xmlns="http://schemas.microsoft.com/office/spreadsheetml/2009/9/main" objectType="CheckBox" fmlaLink="#REF!" lockText="1" noThreeD="1"/>
</file>

<file path=xl/ctrlProps/ctrlProp298.xml><?xml version="1.0" encoding="utf-8"?>
<formControlPr xmlns="http://schemas.microsoft.com/office/spreadsheetml/2009/9/main" objectType="CheckBox" fmlaLink="#REF!" lockText="1" noThreeD="1"/>
</file>

<file path=xl/ctrlProps/ctrlProp29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REF!" lockText="1" noThreeD="1"/>
</file>

<file path=xl/ctrlProps/ctrlProp300.xml><?xml version="1.0" encoding="utf-8"?>
<formControlPr xmlns="http://schemas.microsoft.com/office/spreadsheetml/2009/9/main" objectType="CheckBox" fmlaLink="#REF!" lockText="1" noThreeD="1"/>
</file>

<file path=xl/ctrlProps/ctrlProp301.xml><?xml version="1.0" encoding="utf-8"?>
<formControlPr xmlns="http://schemas.microsoft.com/office/spreadsheetml/2009/9/main" objectType="CheckBox" fmlaLink="#REF!" lockText="1" noThreeD="1"/>
</file>

<file path=xl/ctrlProps/ctrlProp302.xml><?xml version="1.0" encoding="utf-8"?>
<formControlPr xmlns="http://schemas.microsoft.com/office/spreadsheetml/2009/9/main" objectType="CheckBox" fmlaLink="#REF!" lockText="1" noThreeD="1"/>
</file>

<file path=xl/ctrlProps/ctrlProp303.xml><?xml version="1.0" encoding="utf-8"?>
<formControlPr xmlns="http://schemas.microsoft.com/office/spreadsheetml/2009/9/main" objectType="CheckBox" fmlaLink="#REF!" lockText="1" noThreeD="1"/>
</file>

<file path=xl/ctrlProps/ctrlProp304.xml><?xml version="1.0" encoding="utf-8"?>
<formControlPr xmlns="http://schemas.microsoft.com/office/spreadsheetml/2009/9/main" objectType="CheckBox" fmlaLink="#REF!" lockText="1" noThreeD="1"/>
</file>

<file path=xl/ctrlProps/ctrlProp305.xml><?xml version="1.0" encoding="utf-8"?>
<formControlPr xmlns="http://schemas.microsoft.com/office/spreadsheetml/2009/9/main" objectType="CheckBox" fmlaLink="#REF!" lockText="1" noThreeD="1"/>
</file>

<file path=xl/ctrlProps/ctrlProp306.xml><?xml version="1.0" encoding="utf-8"?>
<formControlPr xmlns="http://schemas.microsoft.com/office/spreadsheetml/2009/9/main" objectType="CheckBox" fmlaLink="#REF!" lockText="1" noThreeD="1"/>
</file>

<file path=xl/ctrlProps/ctrlProp307.xml><?xml version="1.0" encoding="utf-8"?>
<formControlPr xmlns="http://schemas.microsoft.com/office/spreadsheetml/2009/9/main" objectType="CheckBox" fmlaLink="#REF!" lockText="1" noThreeD="1"/>
</file>

<file path=xl/ctrlProps/ctrlProp308.xml><?xml version="1.0" encoding="utf-8"?>
<formControlPr xmlns="http://schemas.microsoft.com/office/spreadsheetml/2009/9/main" objectType="CheckBox" fmlaLink="#REF!" lockText="1" noThreeD="1"/>
</file>

<file path=xl/ctrlProps/ctrlProp309.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REF!" lockText="1" noThreeD="1"/>
</file>

<file path=xl/ctrlProps/ctrlProp310.xml><?xml version="1.0" encoding="utf-8"?>
<formControlPr xmlns="http://schemas.microsoft.com/office/spreadsheetml/2009/9/main" objectType="CheckBox" fmlaLink="#REF!" lockText="1" noThreeD="1"/>
</file>

<file path=xl/ctrlProps/ctrlProp311.xml><?xml version="1.0" encoding="utf-8"?>
<formControlPr xmlns="http://schemas.microsoft.com/office/spreadsheetml/2009/9/main" objectType="CheckBox" fmlaLink="#REF!" lockText="1" noThreeD="1"/>
</file>

<file path=xl/ctrlProps/ctrlProp312.xml><?xml version="1.0" encoding="utf-8"?>
<formControlPr xmlns="http://schemas.microsoft.com/office/spreadsheetml/2009/9/main" objectType="CheckBox" fmlaLink="#REF!" lockText="1" noThreeD="1"/>
</file>

<file path=xl/ctrlProps/ctrlProp313.xml><?xml version="1.0" encoding="utf-8"?>
<formControlPr xmlns="http://schemas.microsoft.com/office/spreadsheetml/2009/9/main" objectType="CheckBox" fmlaLink="#REF!" lockText="1" noThreeD="1"/>
</file>

<file path=xl/ctrlProps/ctrlProp314.xml><?xml version="1.0" encoding="utf-8"?>
<formControlPr xmlns="http://schemas.microsoft.com/office/spreadsheetml/2009/9/main" objectType="CheckBox" fmlaLink="#REF!" lockText="1" noThreeD="1"/>
</file>

<file path=xl/ctrlProps/ctrlProp315.xml><?xml version="1.0" encoding="utf-8"?>
<formControlPr xmlns="http://schemas.microsoft.com/office/spreadsheetml/2009/9/main" objectType="CheckBox" fmlaLink="#REF!" lockText="1" noThreeD="1"/>
</file>

<file path=xl/ctrlProps/ctrlProp316.xml><?xml version="1.0" encoding="utf-8"?>
<formControlPr xmlns="http://schemas.microsoft.com/office/spreadsheetml/2009/9/main" objectType="CheckBox" fmlaLink="#REF!" lockText="1" noThreeD="1"/>
</file>

<file path=xl/ctrlProps/ctrlProp317.xml><?xml version="1.0" encoding="utf-8"?>
<formControlPr xmlns="http://schemas.microsoft.com/office/spreadsheetml/2009/9/main" objectType="CheckBox" fmlaLink="#REF!" lockText="1" noThreeD="1"/>
</file>

<file path=xl/ctrlProps/ctrlProp318.xml><?xml version="1.0" encoding="utf-8"?>
<formControlPr xmlns="http://schemas.microsoft.com/office/spreadsheetml/2009/9/main" objectType="CheckBox" fmlaLink="#REF!" lockText="1" noThreeD="1"/>
</file>

<file path=xl/ctrlProps/ctrlProp319.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20.xml><?xml version="1.0" encoding="utf-8"?>
<formControlPr xmlns="http://schemas.microsoft.com/office/spreadsheetml/2009/9/main" objectType="CheckBox" fmlaLink="#REF!" lockText="1" noThreeD="1"/>
</file>

<file path=xl/ctrlProps/ctrlProp321.xml><?xml version="1.0" encoding="utf-8"?>
<formControlPr xmlns="http://schemas.microsoft.com/office/spreadsheetml/2009/9/main" objectType="CheckBox" fmlaLink="#REF!" lockText="1" noThreeD="1"/>
</file>

<file path=xl/ctrlProps/ctrlProp322.xml><?xml version="1.0" encoding="utf-8"?>
<formControlPr xmlns="http://schemas.microsoft.com/office/spreadsheetml/2009/9/main" objectType="CheckBox" fmlaLink="#REF!" lockText="1" noThreeD="1"/>
</file>

<file path=xl/ctrlProps/ctrlProp323.xml><?xml version="1.0" encoding="utf-8"?>
<formControlPr xmlns="http://schemas.microsoft.com/office/spreadsheetml/2009/9/main" objectType="CheckBox" fmlaLink="#REF!" lockText="1" noThreeD="1"/>
</file>

<file path=xl/ctrlProps/ctrlProp324.xml><?xml version="1.0" encoding="utf-8"?>
<formControlPr xmlns="http://schemas.microsoft.com/office/spreadsheetml/2009/9/main" objectType="CheckBox" fmlaLink="#REF!" lockText="1" noThreeD="1"/>
</file>

<file path=xl/ctrlProps/ctrlProp325.xml><?xml version="1.0" encoding="utf-8"?>
<formControlPr xmlns="http://schemas.microsoft.com/office/spreadsheetml/2009/9/main" objectType="CheckBox" fmlaLink="#REF!" lockText="1" noThreeD="1"/>
</file>

<file path=xl/ctrlProps/ctrlProp326.xml><?xml version="1.0" encoding="utf-8"?>
<formControlPr xmlns="http://schemas.microsoft.com/office/spreadsheetml/2009/9/main" objectType="CheckBox" fmlaLink="#REF!" lockText="1" noThreeD="1"/>
</file>

<file path=xl/ctrlProps/ctrlProp327.xml><?xml version="1.0" encoding="utf-8"?>
<formControlPr xmlns="http://schemas.microsoft.com/office/spreadsheetml/2009/9/main" objectType="CheckBox" fmlaLink="#REF!" lockText="1" noThreeD="1"/>
</file>

<file path=xl/ctrlProps/ctrlProp328.xml><?xml version="1.0" encoding="utf-8"?>
<formControlPr xmlns="http://schemas.microsoft.com/office/spreadsheetml/2009/9/main" objectType="CheckBox" fmlaLink="#REF!" lockText="1" noThreeD="1"/>
</file>

<file path=xl/ctrlProps/ctrlProp329.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30.xml><?xml version="1.0" encoding="utf-8"?>
<formControlPr xmlns="http://schemas.microsoft.com/office/spreadsheetml/2009/9/main" objectType="CheckBox" fmlaLink="#REF!" lockText="1" noThreeD="1"/>
</file>

<file path=xl/ctrlProps/ctrlProp331.xml><?xml version="1.0" encoding="utf-8"?>
<formControlPr xmlns="http://schemas.microsoft.com/office/spreadsheetml/2009/9/main" objectType="CheckBox" fmlaLink="#REF!" lockText="1" noThreeD="1"/>
</file>

<file path=xl/ctrlProps/ctrlProp332.xml><?xml version="1.0" encoding="utf-8"?>
<formControlPr xmlns="http://schemas.microsoft.com/office/spreadsheetml/2009/9/main" objectType="CheckBox" fmlaLink="#REF!" lockText="1" noThreeD="1"/>
</file>

<file path=xl/ctrlProps/ctrlProp333.xml><?xml version="1.0" encoding="utf-8"?>
<formControlPr xmlns="http://schemas.microsoft.com/office/spreadsheetml/2009/9/main" objectType="CheckBox" fmlaLink="#REF!" lockText="1" noThreeD="1"/>
</file>

<file path=xl/ctrlProps/ctrlProp334.xml><?xml version="1.0" encoding="utf-8"?>
<formControlPr xmlns="http://schemas.microsoft.com/office/spreadsheetml/2009/9/main" objectType="CheckBox" fmlaLink="#REF!" lockText="1" noThreeD="1"/>
</file>

<file path=xl/ctrlProps/ctrlProp335.xml><?xml version="1.0" encoding="utf-8"?>
<formControlPr xmlns="http://schemas.microsoft.com/office/spreadsheetml/2009/9/main" objectType="CheckBox" fmlaLink="#REF!" lockText="1" noThreeD="1"/>
</file>

<file path=xl/ctrlProps/ctrlProp336.xml><?xml version="1.0" encoding="utf-8"?>
<formControlPr xmlns="http://schemas.microsoft.com/office/spreadsheetml/2009/9/main" objectType="CheckBox" fmlaLink="#REF!" lockText="1" noThreeD="1"/>
</file>

<file path=xl/ctrlProps/ctrlProp337.xml><?xml version="1.0" encoding="utf-8"?>
<formControlPr xmlns="http://schemas.microsoft.com/office/spreadsheetml/2009/9/main" objectType="CheckBox" fmlaLink="#REF!" lockText="1" noThreeD="1"/>
</file>

<file path=xl/ctrlProps/ctrlProp338.xml><?xml version="1.0" encoding="utf-8"?>
<formControlPr xmlns="http://schemas.microsoft.com/office/spreadsheetml/2009/9/main" objectType="CheckBox" fmlaLink="#REF!" lockText="1" noThreeD="1"/>
</file>

<file path=xl/ctrlProps/ctrlProp339.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40.xml><?xml version="1.0" encoding="utf-8"?>
<formControlPr xmlns="http://schemas.microsoft.com/office/spreadsheetml/2009/9/main" objectType="CheckBox" fmlaLink="#REF!" lockText="1" noThreeD="1"/>
</file>

<file path=xl/ctrlProps/ctrlProp341.xml><?xml version="1.0" encoding="utf-8"?>
<formControlPr xmlns="http://schemas.microsoft.com/office/spreadsheetml/2009/9/main" objectType="CheckBox" fmlaLink="#REF!" lockText="1" noThreeD="1"/>
</file>

<file path=xl/ctrlProps/ctrlProp342.xml><?xml version="1.0" encoding="utf-8"?>
<formControlPr xmlns="http://schemas.microsoft.com/office/spreadsheetml/2009/9/main" objectType="CheckBox" fmlaLink="#REF!" lockText="1" noThreeD="1"/>
</file>

<file path=xl/ctrlProps/ctrlProp343.xml><?xml version="1.0" encoding="utf-8"?>
<formControlPr xmlns="http://schemas.microsoft.com/office/spreadsheetml/2009/9/main" objectType="CheckBox" fmlaLink="#REF!" lockText="1" noThreeD="1"/>
</file>

<file path=xl/ctrlProps/ctrlProp344.xml><?xml version="1.0" encoding="utf-8"?>
<formControlPr xmlns="http://schemas.microsoft.com/office/spreadsheetml/2009/9/main" objectType="CheckBox" fmlaLink="#REF!" lockText="1" noThreeD="1"/>
</file>

<file path=xl/ctrlProps/ctrlProp345.xml><?xml version="1.0" encoding="utf-8"?>
<formControlPr xmlns="http://schemas.microsoft.com/office/spreadsheetml/2009/9/main" objectType="CheckBox" fmlaLink="#REF!" lockText="1" noThreeD="1"/>
</file>

<file path=xl/ctrlProps/ctrlProp346.xml><?xml version="1.0" encoding="utf-8"?>
<formControlPr xmlns="http://schemas.microsoft.com/office/spreadsheetml/2009/9/main" objectType="CheckBox" fmlaLink="#REF!" lockText="1" noThreeD="1"/>
</file>

<file path=xl/ctrlProps/ctrlProp347.xml><?xml version="1.0" encoding="utf-8"?>
<formControlPr xmlns="http://schemas.microsoft.com/office/spreadsheetml/2009/9/main" objectType="CheckBox" fmlaLink="#REF!" lockText="1" noThreeD="1"/>
</file>

<file path=xl/ctrlProps/ctrlProp348.xml><?xml version="1.0" encoding="utf-8"?>
<formControlPr xmlns="http://schemas.microsoft.com/office/spreadsheetml/2009/9/main" objectType="CheckBox" fmlaLink="#REF!" lockText="1" noThreeD="1"/>
</file>

<file path=xl/ctrlProps/ctrlProp349.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50.xml><?xml version="1.0" encoding="utf-8"?>
<formControlPr xmlns="http://schemas.microsoft.com/office/spreadsheetml/2009/9/main" objectType="CheckBox" fmlaLink="#REF!" lockText="1" noThreeD="1"/>
</file>

<file path=xl/ctrlProps/ctrlProp351.xml><?xml version="1.0" encoding="utf-8"?>
<formControlPr xmlns="http://schemas.microsoft.com/office/spreadsheetml/2009/9/main" objectType="CheckBox" fmlaLink="#REF!" lockText="1" noThreeD="1"/>
</file>

<file path=xl/ctrlProps/ctrlProp352.xml><?xml version="1.0" encoding="utf-8"?>
<formControlPr xmlns="http://schemas.microsoft.com/office/spreadsheetml/2009/9/main" objectType="CheckBox" fmlaLink="#REF!" lockText="1" noThreeD="1"/>
</file>

<file path=xl/ctrlProps/ctrlProp353.xml><?xml version="1.0" encoding="utf-8"?>
<formControlPr xmlns="http://schemas.microsoft.com/office/spreadsheetml/2009/9/main" objectType="CheckBox" fmlaLink="#REF!" lockText="1" noThreeD="1"/>
</file>

<file path=xl/ctrlProps/ctrlProp354.xml><?xml version="1.0" encoding="utf-8"?>
<formControlPr xmlns="http://schemas.microsoft.com/office/spreadsheetml/2009/9/main" objectType="CheckBox" fmlaLink="#REF!" lockText="1" noThreeD="1"/>
</file>

<file path=xl/ctrlProps/ctrlProp355.xml><?xml version="1.0" encoding="utf-8"?>
<formControlPr xmlns="http://schemas.microsoft.com/office/spreadsheetml/2009/9/main" objectType="CheckBox" fmlaLink="#REF!" lockText="1" noThreeD="1"/>
</file>

<file path=xl/ctrlProps/ctrlProp356.xml><?xml version="1.0" encoding="utf-8"?>
<formControlPr xmlns="http://schemas.microsoft.com/office/spreadsheetml/2009/9/main" objectType="CheckBox" fmlaLink="#REF!" lockText="1" noThreeD="1"/>
</file>

<file path=xl/ctrlProps/ctrlProp357.xml><?xml version="1.0" encoding="utf-8"?>
<formControlPr xmlns="http://schemas.microsoft.com/office/spreadsheetml/2009/9/main" objectType="CheckBox" fmlaLink="#REF!" lockText="1" noThreeD="1"/>
</file>

<file path=xl/ctrlProps/ctrlProp358.xml><?xml version="1.0" encoding="utf-8"?>
<formControlPr xmlns="http://schemas.microsoft.com/office/spreadsheetml/2009/9/main" objectType="CheckBox" fmlaLink="#REF!" lockText="1" noThreeD="1"/>
</file>

<file path=xl/ctrlProps/ctrlProp359.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REF!" lockText="1" noThreeD="1"/>
</file>

<file path=xl/ctrlProps/ctrlProp360.xml><?xml version="1.0" encoding="utf-8"?>
<formControlPr xmlns="http://schemas.microsoft.com/office/spreadsheetml/2009/9/main" objectType="CheckBox" fmlaLink="#REF!" lockText="1" noThreeD="1"/>
</file>

<file path=xl/ctrlProps/ctrlProp361.xml><?xml version="1.0" encoding="utf-8"?>
<formControlPr xmlns="http://schemas.microsoft.com/office/spreadsheetml/2009/9/main" objectType="CheckBox" fmlaLink="#REF!" lockText="1" noThreeD="1"/>
</file>

<file path=xl/ctrlProps/ctrlProp362.xml><?xml version="1.0" encoding="utf-8"?>
<formControlPr xmlns="http://schemas.microsoft.com/office/spreadsheetml/2009/9/main" objectType="CheckBox" fmlaLink="#REF!" lockText="1" noThreeD="1"/>
</file>

<file path=xl/ctrlProps/ctrlProp363.xml><?xml version="1.0" encoding="utf-8"?>
<formControlPr xmlns="http://schemas.microsoft.com/office/spreadsheetml/2009/9/main" objectType="CheckBox" fmlaLink="#REF!" lockText="1" noThreeD="1"/>
</file>

<file path=xl/ctrlProps/ctrlProp364.xml><?xml version="1.0" encoding="utf-8"?>
<formControlPr xmlns="http://schemas.microsoft.com/office/spreadsheetml/2009/9/main" objectType="CheckBox" fmlaLink="#REF!" lockText="1" noThreeD="1"/>
</file>

<file path=xl/ctrlProps/ctrlProp365.xml><?xml version="1.0" encoding="utf-8"?>
<formControlPr xmlns="http://schemas.microsoft.com/office/spreadsheetml/2009/9/main" objectType="CheckBox" fmlaLink="#REF!" lockText="1" noThreeD="1"/>
</file>

<file path=xl/ctrlProps/ctrlProp366.xml><?xml version="1.0" encoding="utf-8"?>
<formControlPr xmlns="http://schemas.microsoft.com/office/spreadsheetml/2009/9/main" objectType="CheckBox" fmlaLink="#REF!" lockText="1" noThreeD="1"/>
</file>

<file path=xl/ctrlProps/ctrlProp367.xml><?xml version="1.0" encoding="utf-8"?>
<formControlPr xmlns="http://schemas.microsoft.com/office/spreadsheetml/2009/9/main" objectType="CheckBox" fmlaLink="#REF!" lockText="1" noThreeD="1"/>
</file>

<file path=xl/ctrlProps/ctrlProp368.xml><?xml version="1.0" encoding="utf-8"?>
<formControlPr xmlns="http://schemas.microsoft.com/office/spreadsheetml/2009/9/main" objectType="CheckBox" fmlaLink="#REF!" lockText="1" noThreeD="1"/>
</file>

<file path=xl/ctrlProps/ctrlProp369.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70.xml><?xml version="1.0" encoding="utf-8"?>
<formControlPr xmlns="http://schemas.microsoft.com/office/spreadsheetml/2009/9/main" objectType="CheckBox" fmlaLink="#REF!" lockText="1" noThreeD="1"/>
</file>

<file path=xl/ctrlProps/ctrlProp371.xml><?xml version="1.0" encoding="utf-8"?>
<formControlPr xmlns="http://schemas.microsoft.com/office/spreadsheetml/2009/9/main" objectType="CheckBox" fmlaLink="#REF!" lockText="1" noThreeD="1"/>
</file>

<file path=xl/ctrlProps/ctrlProp372.xml><?xml version="1.0" encoding="utf-8"?>
<formControlPr xmlns="http://schemas.microsoft.com/office/spreadsheetml/2009/9/main" objectType="CheckBox" fmlaLink="#REF!" lockText="1" noThreeD="1"/>
</file>

<file path=xl/ctrlProps/ctrlProp373.xml><?xml version="1.0" encoding="utf-8"?>
<formControlPr xmlns="http://schemas.microsoft.com/office/spreadsheetml/2009/9/main" objectType="CheckBox" fmlaLink="#REF!" lockText="1" noThreeD="1"/>
</file>

<file path=xl/ctrlProps/ctrlProp374.xml><?xml version="1.0" encoding="utf-8"?>
<formControlPr xmlns="http://schemas.microsoft.com/office/spreadsheetml/2009/9/main" objectType="CheckBox" fmlaLink="#REF!" lockText="1" noThreeD="1"/>
</file>

<file path=xl/ctrlProps/ctrlProp375.xml><?xml version="1.0" encoding="utf-8"?>
<formControlPr xmlns="http://schemas.microsoft.com/office/spreadsheetml/2009/9/main" objectType="CheckBox" fmlaLink="#REF!" lockText="1" noThreeD="1"/>
</file>

<file path=xl/ctrlProps/ctrlProp376.xml><?xml version="1.0" encoding="utf-8"?>
<formControlPr xmlns="http://schemas.microsoft.com/office/spreadsheetml/2009/9/main" objectType="CheckBox" fmlaLink="#REF!" lockText="1" noThreeD="1"/>
</file>

<file path=xl/ctrlProps/ctrlProp377.xml><?xml version="1.0" encoding="utf-8"?>
<formControlPr xmlns="http://schemas.microsoft.com/office/spreadsheetml/2009/9/main" objectType="CheckBox" fmlaLink="#REF!" lockText="1" noThreeD="1"/>
</file>

<file path=xl/ctrlProps/ctrlProp378.xml><?xml version="1.0" encoding="utf-8"?>
<formControlPr xmlns="http://schemas.microsoft.com/office/spreadsheetml/2009/9/main" objectType="CheckBox" fmlaLink="#REF!" lockText="1" noThreeD="1"/>
</file>

<file path=xl/ctrlProps/ctrlProp379.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80.xml><?xml version="1.0" encoding="utf-8"?>
<formControlPr xmlns="http://schemas.microsoft.com/office/spreadsheetml/2009/9/main" objectType="CheckBox" fmlaLink="#REF!" lockText="1" noThreeD="1"/>
</file>

<file path=xl/ctrlProps/ctrlProp381.xml><?xml version="1.0" encoding="utf-8"?>
<formControlPr xmlns="http://schemas.microsoft.com/office/spreadsheetml/2009/9/main" objectType="CheckBox" fmlaLink="#REF!" lockText="1" noThreeD="1"/>
</file>

<file path=xl/ctrlProps/ctrlProp382.xml><?xml version="1.0" encoding="utf-8"?>
<formControlPr xmlns="http://schemas.microsoft.com/office/spreadsheetml/2009/9/main" objectType="CheckBox" fmlaLink="#REF!" lockText="1" noThreeD="1"/>
</file>

<file path=xl/ctrlProps/ctrlProp383.xml><?xml version="1.0" encoding="utf-8"?>
<formControlPr xmlns="http://schemas.microsoft.com/office/spreadsheetml/2009/9/main" objectType="CheckBox" fmlaLink="#REF!" lockText="1" noThreeD="1"/>
</file>

<file path=xl/ctrlProps/ctrlProp384.xml><?xml version="1.0" encoding="utf-8"?>
<formControlPr xmlns="http://schemas.microsoft.com/office/spreadsheetml/2009/9/main" objectType="CheckBox" fmlaLink="#REF!" lockText="1" noThreeD="1"/>
</file>

<file path=xl/ctrlProps/ctrlProp385.xml><?xml version="1.0" encoding="utf-8"?>
<formControlPr xmlns="http://schemas.microsoft.com/office/spreadsheetml/2009/9/main" objectType="CheckBox" fmlaLink="#REF!" lockText="1" noThreeD="1"/>
</file>

<file path=xl/ctrlProps/ctrlProp386.xml><?xml version="1.0" encoding="utf-8"?>
<formControlPr xmlns="http://schemas.microsoft.com/office/spreadsheetml/2009/9/main" objectType="CheckBox" fmlaLink="#REF!" lockText="1" noThreeD="1"/>
</file>

<file path=xl/ctrlProps/ctrlProp387.xml><?xml version="1.0" encoding="utf-8"?>
<formControlPr xmlns="http://schemas.microsoft.com/office/spreadsheetml/2009/9/main" objectType="CheckBox" fmlaLink="#REF!" lockText="1" noThreeD="1"/>
</file>

<file path=xl/ctrlProps/ctrlProp388.xml><?xml version="1.0" encoding="utf-8"?>
<formControlPr xmlns="http://schemas.microsoft.com/office/spreadsheetml/2009/9/main" objectType="CheckBox" fmlaLink="#REF!" lockText="1" noThreeD="1"/>
</file>

<file path=xl/ctrlProps/ctrlProp389.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390.xml><?xml version="1.0" encoding="utf-8"?>
<formControlPr xmlns="http://schemas.microsoft.com/office/spreadsheetml/2009/9/main" objectType="CheckBox" fmlaLink="#REF!" lockText="1" noThreeD="1"/>
</file>

<file path=xl/ctrlProps/ctrlProp391.xml><?xml version="1.0" encoding="utf-8"?>
<formControlPr xmlns="http://schemas.microsoft.com/office/spreadsheetml/2009/9/main" objectType="CheckBox" fmlaLink="#REF!" lockText="1" noThreeD="1"/>
</file>

<file path=xl/ctrlProps/ctrlProp392.xml><?xml version="1.0" encoding="utf-8"?>
<formControlPr xmlns="http://schemas.microsoft.com/office/spreadsheetml/2009/9/main" objectType="CheckBox" fmlaLink="#REF!" lockText="1" noThreeD="1"/>
</file>

<file path=xl/ctrlProps/ctrlProp393.xml><?xml version="1.0" encoding="utf-8"?>
<formControlPr xmlns="http://schemas.microsoft.com/office/spreadsheetml/2009/9/main" objectType="CheckBox" fmlaLink="#REF!" lockText="1" noThreeD="1"/>
</file>

<file path=xl/ctrlProps/ctrlProp394.xml><?xml version="1.0" encoding="utf-8"?>
<formControlPr xmlns="http://schemas.microsoft.com/office/spreadsheetml/2009/9/main" objectType="CheckBox" fmlaLink="#REF!" lockText="1" noThreeD="1"/>
</file>

<file path=xl/ctrlProps/ctrlProp395.xml><?xml version="1.0" encoding="utf-8"?>
<formControlPr xmlns="http://schemas.microsoft.com/office/spreadsheetml/2009/9/main" objectType="CheckBox" fmlaLink="#REF!" lockText="1" noThreeD="1"/>
</file>

<file path=xl/ctrlProps/ctrlProp396.xml><?xml version="1.0" encoding="utf-8"?>
<formControlPr xmlns="http://schemas.microsoft.com/office/spreadsheetml/2009/9/main" objectType="CheckBox" fmlaLink="#REF!" lockText="1" noThreeD="1"/>
</file>

<file path=xl/ctrlProps/ctrlProp397.xml><?xml version="1.0" encoding="utf-8"?>
<formControlPr xmlns="http://schemas.microsoft.com/office/spreadsheetml/2009/9/main" objectType="CheckBox" fmlaLink="#REF!" lockText="1" noThreeD="1"/>
</file>

<file path=xl/ctrlProps/ctrlProp398.xml><?xml version="1.0" encoding="utf-8"?>
<formControlPr xmlns="http://schemas.microsoft.com/office/spreadsheetml/2009/9/main" objectType="CheckBox" fmlaLink="#REF!" lockText="1" noThreeD="1"/>
</file>

<file path=xl/ctrlProps/ctrlProp39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REF!" lockText="1" noThreeD="1"/>
</file>

<file path=xl/ctrlProps/ctrlProp400.xml><?xml version="1.0" encoding="utf-8"?>
<formControlPr xmlns="http://schemas.microsoft.com/office/spreadsheetml/2009/9/main" objectType="CheckBox" fmlaLink="#REF!" lockText="1" noThreeD="1"/>
</file>

<file path=xl/ctrlProps/ctrlProp401.xml><?xml version="1.0" encoding="utf-8"?>
<formControlPr xmlns="http://schemas.microsoft.com/office/spreadsheetml/2009/9/main" objectType="CheckBox" fmlaLink="#REF!" lockText="1" noThreeD="1"/>
</file>

<file path=xl/ctrlProps/ctrlProp402.xml><?xml version="1.0" encoding="utf-8"?>
<formControlPr xmlns="http://schemas.microsoft.com/office/spreadsheetml/2009/9/main" objectType="CheckBox" fmlaLink="#REF!" lockText="1" noThreeD="1"/>
</file>

<file path=xl/ctrlProps/ctrlProp403.xml><?xml version="1.0" encoding="utf-8"?>
<formControlPr xmlns="http://schemas.microsoft.com/office/spreadsheetml/2009/9/main" objectType="CheckBox" fmlaLink="#REF!" lockText="1" noThreeD="1"/>
</file>

<file path=xl/ctrlProps/ctrlProp404.xml><?xml version="1.0" encoding="utf-8"?>
<formControlPr xmlns="http://schemas.microsoft.com/office/spreadsheetml/2009/9/main" objectType="CheckBox" fmlaLink="#REF!" lockText="1" noThreeD="1"/>
</file>

<file path=xl/ctrlProps/ctrlProp405.xml><?xml version="1.0" encoding="utf-8"?>
<formControlPr xmlns="http://schemas.microsoft.com/office/spreadsheetml/2009/9/main" objectType="CheckBox" fmlaLink="#REF!" lockText="1" noThreeD="1"/>
</file>

<file path=xl/ctrlProps/ctrlProp406.xml><?xml version="1.0" encoding="utf-8"?>
<formControlPr xmlns="http://schemas.microsoft.com/office/spreadsheetml/2009/9/main" objectType="CheckBox" fmlaLink="#REF!" lockText="1" noThreeD="1"/>
</file>

<file path=xl/ctrlProps/ctrlProp407.xml><?xml version="1.0" encoding="utf-8"?>
<formControlPr xmlns="http://schemas.microsoft.com/office/spreadsheetml/2009/9/main" objectType="CheckBox" fmlaLink="#REF!" lockText="1" noThreeD="1"/>
</file>

<file path=xl/ctrlProps/ctrlProp408.xml><?xml version="1.0" encoding="utf-8"?>
<formControlPr xmlns="http://schemas.microsoft.com/office/spreadsheetml/2009/9/main" objectType="CheckBox" fmlaLink="#REF!" lockText="1" noThreeD="1"/>
</file>

<file path=xl/ctrlProps/ctrlProp409.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10.xml><?xml version="1.0" encoding="utf-8"?>
<formControlPr xmlns="http://schemas.microsoft.com/office/spreadsheetml/2009/9/main" objectType="CheckBox" fmlaLink="#REF!" lockText="1" noThreeD="1"/>
</file>

<file path=xl/ctrlProps/ctrlProp411.xml><?xml version="1.0" encoding="utf-8"?>
<formControlPr xmlns="http://schemas.microsoft.com/office/spreadsheetml/2009/9/main" objectType="CheckBox" fmlaLink="#REF!" lockText="1" noThreeD="1"/>
</file>

<file path=xl/ctrlProps/ctrlProp412.xml><?xml version="1.0" encoding="utf-8"?>
<formControlPr xmlns="http://schemas.microsoft.com/office/spreadsheetml/2009/9/main" objectType="CheckBox" fmlaLink="#REF!" lockText="1" noThreeD="1"/>
</file>

<file path=xl/ctrlProps/ctrlProp413.xml><?xml version="1.0" encoding="utf-8"?>
<formControlPr xmlns="http://schemas.microsoft.com/office/spreadsheetml/2009/9/main" objectType="CheckBox" fmlaLink="#REF!" lockText="1" noThreeD="1"/>
</file>

<file path=xl/ctrlProps/ctrlProp414.xml><?xml version="1.0" encoding="utf-8"?>
<formControlPr xmlns="http://schemas.microsoft.com/office/spreadsheetml/2009/9/main" objectType="CheckBox" fmlaLink="#REF!" lockText="1" noThreeD="1"/>
</file>

<file path=xl/ctrlProps/ctrlProp415.xml><?xml version="1.0" encoding="utf-8"?>
<formControlPr xmlns="http://schemas.microsoft.com/office/spreadsheetml/2009/9/main" objectType="CheckBox" fmlaLink="#REF!" lockText="1" noThreeD="1"/>
</file>

<file path=xl/ctrlProps/ctrlProp416.xml><?xml version="1.0" encoding="utf-8"?>
<formControlPr xmlns="http://schemas.microsoft.com/office/spreadsheetml/2009/9/main" objectType="CheckBox" fmlaLink="#REF!" lockText="1" noThreeD="1"/>
</file>

<file path=xl/ctrlProps/ctrlProp417.xml><?xml version="1.0" encoding="utf-8"?>
<formControlPr xmlns="http://schemas.microsoft.com/office/spreadsheetml/2009/9/main" objectType="CheckBox" fmlaLink="#REF!" lockText="1" noThreeD="1"/>
</file>

<file path=xl/ctrlProps/ctrlProp418.xml><?xml version="1.0" encoding="utf-8"?>
<formControlPr xmlns="http://schemas.microsoft.com/office/spreadsheetml/2009/9/main" objectType="CheckBox" fmlaLink="#REF!" lockText="1" noThreeD="1"/>
</file>

<file path=xl/ctrlProps/ctrlProp419.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REF!" lockText="1" noThreeD="1"/>
</file>

<file path=xl/ctrlProps/ctrlProp420.xml><?xml version="1.0" encoding="utf-8"?>
<formControlPr xmlns="http://schemas.microsoft.com/office/spreadsheetml/2009/9/main" objectType="CheckBox" fmlaLink="#REF!" lockText="1" noThreeD="1"/>
</file>

<file path=xl/ctrlProps/ctrlProp421.xml><?xml version="1.0" encoding="utf-8"?>
<formControlPr xmlns="http://schemas.microsoft.com/office/spreadsheetml/2009/9/main" objectType="CheckBox" fmlaLink="#REF!" lockText="1" noThreeD="1"/>
</file>

<file path=xl/ctrlProps/ctrlProp422.xml><?xml version="1.0" encoding="utf-8"?>
<formControlPr xmlns="http://schemas.microsoft.com/office/spreadsheetml/2009/9/main" objectType="CheckBox" fmlaLink="#REF!" lockText="1" noThreeD="1"/>
</file>

<file path=xl/ctrlProps/ctrlProp423.xml><?xml version="1.0" encoding="utf-8"?>
<formControlPr xmlns="http://schemas.microsoft.com/office/spreadsheetml/2009/9/main" objectType="CheckBox" fmlaLink="#REF!" lockText="1" noThreeD="1"/>
</file>

<file path=xl/ctrlProps/ctrlProp424.xml><?xml version="1.0" encoding="utf-8"?>
<formControlPr xmlns="http://schemas.microsoft.com/office/spreadsheetml/2009/9/main" objectType="CheckBox" fmlaLink="#REF!" lockText="1" noThreeD="1"/>
</file>

<file path=xl/ctrlProps/ctrlProp425.xml><?xml version="1.0" encoding="utf-8"?>
<formControlPr xmlns="http://schemas.microsoft.com/office/spreadsheetml/2009/9/main" objectType="CheckBox" fmlaLink="#REF!" lockText="1" noThreeD="1"/>
</file>

<file path=xl/ctrlProps/ctrlProp426.xml><?xml version="1.0" encoding="utf-8"?>
<formControlPr xmlns="http://schemas.microsoft.com/office/spreadsheetml/2009/9/main" objectType="CheckBox" fmlaLink="#REF!" lockText="1" noThreeD="1"/>
</file>

<file path=xl/ctrlProps/ctrlProp427.xml><?xml version="1.0" encoding="utf-8"?>
<formControlPr xmlns="http://schemas.microsoft.com/office/spreadsheetml/2009/9/main" objectType="CheckBox" fmlaLink="#REF!" lockText="1" noThreeD="1"/>
</file>

<file path=xl/ctrlProps/ctrlProp428.xml><?xml version="1.0" encoding="utf-8"?>
<formControlPr xmlns="http://schemas.microsoft.com/office/spreadsheetml/2009/9/main" objectType="CheckBox" fmlaLink="#REF!" lockText="1" noThreeD="1"/>
</file>

<file path=xl/ctrlProps/ctrlProp429.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30.xml><?xml version="1.0" encoding="utf-8"?>
<formControlPr xmlns="http://schemas.microsoft.com/office/spreadsheetml/2009/9/main" objectType="CheckBox" fmlaLink="#REF!" lockText="1" noThreeD="1"/>
</file>

<file path=xl/ctrlProps/ctrlProp431.xml><?xml version="1.0" encoding="utf-8"?>
<formControlPr xmlns="http://schemas.microsoft.com/office/spreadsheetml/2009/9/main" objectType="CheckBox" fmlaLink="#REF!" lockText="1" noThreeD="1"/>
</file>

<file path=xl/ctrlProps/ctrlProp432.xml><?xml version="1.0" encoding="utf-8"?>
<formControlPr xmlns="http://schemas.microsoft.com/office/spreadsheetml/2009/9/main" objectType="CheckBox" fmlaLink="#REF!" lockText="1" noThreeD="1"/>
</file>

<file path=xl/ctrlProps/ctrlProp433.xml><?xml version="1.0" encoding="utf-8"?>
<formControlPr xmlns="http://schemas.microsoft.com/office/spreadsheetml/2009/9/main" objectType="CheckBox" fmlaLink="#REF!" lockText="1" noThreeD="1"/>
</file>

<file path=xl/ctrlProps/ctrlProp434.xml><?xml version="1.0" encoding="utf-8"?>
<formControlPr xmlns="http://schemas.microsoft.com/office/spreadsheetml/2009/9/main" objectType="CheckBox" fmlaLink="#REF!" lockText="1" noThreeD="1"/>
</file>

<file path=xl/ctrlProps/ctrlProp435.xml><?xml version="1.0" encoding="utf-8"?>
<formControlPr xmlns="http://schemas.microsoft.com/office/spreadsheetml/2009/9/main" objectType="CheckBox" fmlaLink="#REF!" lockText="1" noThreeD="1"/>
</file>

<file path=xl/ctrlProps/ctrlProp436.xml><?xml version="1.0" encoding="utf-8"?>
<formControlPr xmlns="http://schemas.microsoft.com/office/spreadsheetml/2009/9/main" objectType="CheckBox" fmlaLink="#REF!" lockText="1" noThreeD="1"/>
</file>

<file path=xl/ctrlProps/ctrlProp437.xml><?xml version="1.0" encoding="utf-8"?>
<formControlPr xmlns="http://schemas.microsoft.com/office/spreadsheetml/2009/9/main" objectType="CheckBox" fmlaLink="#REF!" lockText="1" noThreeD="1"/>
</file>

<file path=xl/ctrlProps/ctrlProp438.xml><?xml version="1.0" encoding="utf-8"?>
<formControlPr xmlns="http://schemas.microsoft.com/office/spreadsheetml/2009/9/main" objectType="CheckBox" fmlaLink="#REF!" lockText="1" noThreeD="1"/>
</file>

<file path=xl/ctrlProps/ctrlProp439.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40.xml><?xml version="1.0" encoding="utf-8"?>
<formControlPr xmlns="http://schemas.microsoft.com/office/spreadsheetml/2009/9/main" objectType="CheckBox" fmlaLink="#REF!" lockText="1" noThreeD="1"/>
</file>

<file path=xl/ctrlProps/ctrlProp441.xml><?xml version="1.0" encoding="utf-8"?>
<formControlPr xmlns="http://schemas.microsoft.com/office/spreadsheetml/2009/9/main" objectType="CheckBox" fmlaLink="#REF!" lockText="1" noThreeD="1"/>
</file>

<file path=xl/ctrlProps/ctrlProp442.xml><?xml version="1.0" encoding="utf-8"?>
<formControlPr xmlns="http://schemas.microsoft.com/office/spreadsheetml/2009/9/main" objectType="CheckBox" fmlaLink="#REF!" lockText="1" noThreeD="1"/>
</file>

<file path=xl/ctrlProps/ctrlProp443.xml><?xml version="1.0" encoding="utf-8"?>
<formControlPr xmlns="http://schemas.microsoft.com/office/spreadsheetml/2009/9/main" objectType="CheckBox" fmlaLink="#REF!" lockText="1" noThreeD="1"/>
</file>

<file path=xl/ctrlProps/ctrlProp444.xml><?xml version="1.0" encoding="utf-8"?>
<formControlPr xmlns="http://schemas.microsoft.com/office/spreadsheetml/2009/9/main" objectType="CheckBox" fmlaLink="#REF!" lockText="1" noThreeD="1"/>
</file>

<file path=xl/ctrlProps/ctrlProp445.xml><?xml version="1.0" encoding="utf-8"?>
<formControlPr xmlns="http://schemas.microsoft.com/office/spreadsheetml/2009/9/main" objectType="CheckBox" fmlaLink="#REF!" lockText="1" noThreeD="1"/>
</file>

<file path=xl/ctrlProps/ctrlProp446.xml><?xml version="1.0" encoding="utf-8"?>
<formControlPr xmlns="http://schemas.microsoft.com/office/spreadsheetml/2009/9/main" objectType="CheckBox" fmlaLink="#REF!" lockText="1" noThreeD="1"/>
</file>

<file path=xl/ctrlProps/ctrlProp447.xml><?xml version="1.0" encoding="utf-8"?>
<formControlPr xmlns="http://schemas.microsoft.com/office/spreadsheetml/2009/9/main" objectType="CheckBox" fmlaLink="#REF!" lockText="1" noThreeD="1"/>
</file>

<file path=xl/ctrlProps/ctrlProp448.xml><?xml version="1.0" encoding="utf-8"?>
<formControlPr xmlns="http://schemas.microsoft.com/office/spreadsheetml/2009/9/main" objectType="CheckBox" fmlaLink="#REF!" lockText="1" noThreeD="1"/>
</file>

<file path=xl/ctrlProps/ctrlProp449.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50.xml><?xml version="1.0" encoding="utf-8"?>
<formControlPr xmlns="http://schemas.microsoft.com/office/spreadsheetml/2009/9/main" objectType="CheckBox" fmlaLink="#REF!" lockText="1" noThreeD="1"/>
</file>

<file path=xl/ctrlProps/ctrlProp451.xml><?xml version="1.0" encoding="utf-8"?>
<formControlPr xmlns="http://schemas.microsoft.com/office/spreadsheetml/2009/9/main" objectType="CheckBox" fmlaLink="#REF!" lockText="1" noThreeD="1"/>
</file>

<file path=xl/ctrlProps/ctrlProp452.xml><?xml version="1.0" encoding="utf-8"?>
<formControlPr xmlns="http://schemas.microsoft.com/office/spreadsheetml/2009/9/main" objectType="CheckBox" fmlaLink="#REF!" lockText="1" noThreeD="1"/>
</file>

<file path=xl/ctrlProps/ctrlProp453.xml><?xml version="1.0" encoding="utf-8"?>
<formControlPr xmlns="http://schemas.microsoft.com/office/spreadsheetml/2009/9/main" objectType="CheckBox" fmlaLink="#REF!" lockText="1" noThreeD="1"/>
</file>

<file path=xl/ctrlProps/ctrlProp454.xml><?xml version="1.0" encoding="utf-8"?>
<formControlPr xmlns="http://schemas.microsoft.com/office/spreadsheetml/2009/9/main" objectType="CheckBox" fmlaLink="#REF!" lockText="1" noThreeD="1"/>
</file>

<file path=xl/ctrlProps/ctrlProp455.xml><?xml version="1.0" encoding="utf-8"?>
<formControlPr xmlns="http://schemas.microsoft.com/office/spreadsheetml/2009/9/main" objectType="CheckBox" fmlaLink="#REF!" lockText="1" noThreeD="1"/>
</file>

<file path=xl/ctrlProps/ctrlProp456.xml><?xml version="1.0" encoding="utf-8"?>
<formControlPr xmlns="http://schemas.microsoft.com/office/spreadsheetml/2009/9/main" objectType="CheckBox" fmlaLink="#REF!" lockText="1" noThreeD="1"/>
</file>

<file path=xl/ctrlProps/ctrlProp457.xml><?xml version="1.0" encoding="utf-8"?>
<formControlPr xmlns="http://schemas.microsoft.com/office/spreadsheetml/2009/9/main" objectType="CheckBox" fmlaLink="#REF!" lockText="1" noThreeD="1"/>
</file>

<file path=xl/ctrlProps/ctrlProp458.xml><?xml version="1.0" encoding="utf-8"?>
<formControlPr xmlns="http://schemas.microsoft.com/office/spreadsheetml/2009/9/main" objectType="CheckBox" fmlaLink="#REF!" lockText="1" noThreeD="1"/>
</file>

<file path=xl/ctrlProps/ctrlProp459.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460.xml><?xml version="1.0" encoding="utf-8"?>
<formControlPr xmlns="http://schemas.microsoft.com/office/spreadsheetml/2009/9/main" objectType="CheckBox" fmlaLink="#REF!" lockText="1" noThreeD="1"/>
</file>

<file path=xl/ctrlProps/ctrlProp461.xml><?xml version="1.0" encoding="utf-8"?>
<formControlPr xmlns="http://schemas.microsoft.com/office/spreadsheetml/2009/9/main" objectType="CheckBox" fmlaLink="#REF!" lockText="1" noThreeD="1"/>
</file>

<file path=xl/ctrlProps/ctrlProp462.xml><?xml version="1.0" encoding="utf-8"?>
<formControlPr xmlns="http://schemas.microsoft.com/office/spreadsheetml/2009/9/main" objectType="CheckBox" fmlaLink="#REF!" lockText="1" noThreeD="1"/>
</file>

<file path=xl/ctrlProps/ctrlProp463.xml><?xml version="1.0" encoding="utf-8"?>
<formControlPr xmlns="http://schemas.microsoft.com/office/spreadsheetml/2009/9/main" objectType="CheckBox" fmlaLink="#REF!" lockText="1" noThreeD="1"/>
</file>

<file path=xl/ctrlProps/ctrlProp464.xml><?xml version="1.0" encoding="utf-8"?>
<formControlPr xmlns="http://schemas.microsoft.com/office/spreadsheetml/2009/9/main" objectType="CheckBox" fmlaLink="#REF!" lockText="1" noThreeD="1"/>
</file>

<file path=xl/ctrlProps/ctrlProp465.xml><?xml version="1.0" encoding="utf-8"?>
<formControlPr xmlns="http://schemas.microsoft.com/office/spreadsheetml/2009/9/main" objectType="CheckBox" fmlaLink="#REF!" lockText="1" noThreeD="1"/>
</file>

<file path=xl/ctrlProps/ctrlProp466.xml><?xml version="1.0" encoding="utf-8"?>
<formControlPr xmlns="http://schemas.microsoft.com/office/spreadsheetml/2009/9/main" objectType="CheckBox" fmlaLink="#REF!" lockText="1" noThreeD="1"/>
</file>

<file path=xl/ctrlProps/ctrlProp467.xml><?xml version="1.0" encoding="utf-8"?>
<formControlPr xmlns="http://schemas.microsoft.com/office/spreadsheetml/2009/9/main" objectType="CheckBox" fmlaLink="#REF!" lockText="1" noThreeD="1"/>
</file>

<file path=xl/ctrlProps/ctrlProp468.xml><?xml version="1.0" encoding="utf-8"?>
<formControlPr xmlns="http://schemas.microsoft.com/office/spreadsheetml/2009/9/main" objectType="CheckBox" fmlaLink="#REF!" lockText="1" noThreeD="1"/>
</file>

<file path=xl/ctrlProps/ctrlProp469.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70.xml><?xml version="1.0" encoding="utf-8"?>
<formControlPr xmlns="http://schemas.microsoft.com/office/spreadsheetml/2009/9/main" objectType="CheckBox" fmlaLink="#REF!" lockText="1" noThreeD="1"/>
</file>

<file path=xl/ctrlProps/ctrlProp471.xml><?xml version="1.0" encoding="utf-8"?>
<formControlPr xmlns="http://schemas.microsoft.com/office/spreadsheetml/2009/9/main" objectType="CheckBox" fmlaLink="#REF!" lockText="1" noThreeD="1"/>
</file>

<file path=xl/ctrlProps/ctrlProp472.xml><?xml version="1.0" encoding="utf-8"?>
<formControlPr xmlns="http://schemas.microsoft.com/office/spreadsheetml/2009/9/main" objectType="CheckBox" fmlaLink="#REF!" lockText="1" noThreeD="1"/>
</file>

<file path=xl/ctrlProps/ctrlProp473.xml><?xml version="1.0" encoding="utf-8"?>
<formControlPr xmlns="http://schemas.microsoft.com/office/spreadsheetml/2009/9/main" objectType="CheckBox" fmlaLink="#REF!" lockText="1" noThreeD="1"/>
</file>

<file path=xl/ctrlProps/ctrlProp474.xml><?xml version="1.0" encoding="utf-8"?>
<formControlPr xmlns="http://schemas.microsoft.com/office/spreadsheetml/2009/9/main" objectType="CheckBox" fmlaLink="#REF!" lockText="1" noThreeD="1"/>
</file>

<file path=xl/ctrlProps/ctrlProp475.xml><?xml version="1.0" encoding="utf-8"?>
<formControlPr xmlns="http://schemas.microsoft.com/office/spreadsheetml/2009/9/main" objectType="CheckBox" fmlaLink="#REF!" lockText="1" noThreeD="1"/>
</file>

<file path=xl/ctrlProps/ctrlProp476.xml><?xml version="1.0" encoding="utf-8"?>
<formControlPr xmlns="http://schemas.microsoft.com/office/spreadsheetml/2009/9/main" objectType="CheckBox" fmlaLink="#REF!" lockText="1" noThreeD="1"/>
</file>

<file path=xl/ctrlProps/ctrlProp477.xml><?xml version="1.0" encoding="utf-8"?>
<formControlPr xmlns="http://schemas.microsoft.com/office/spreadsheetml/2009/9/main" objectType="CheckBox" fmlaLink="#REF!" lockText="1" noThreeD="1"/>
</file>

<file path=xl/ctrlProps/ctrlProp478.xml><?xml version="1.0" encoding="utf-8"?>
<formControlPr xmlns="http://schemas.microsoft.com/office/spreadsheetml/2009/9/main" objectType="CheckBox" fmlaLink="#REF!" lockText="1" noThreeD="1"/>
</file>

<file path=xl/ctrlProps/ctrlProp479.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REF!" lockText="1" noThreeD="1"/>
</file>

<file path=xl/ctrlProps/ctrlProp480.xml><?xml version="1.0" encoding="utf-8"?>
<formControlPr xmlns="http://schemas.microsoft.com/office/spreadsheetml/2009/9/main" objectType="CheckBox" fmlaLink="#REF!" lockText="1" noThreeD="1"/>
</file>

<file path=xl/ctrlProps/ctrlProp481.xml><?xml version="1.0" encoding="utf-8"?>
<formControlPr xmlns="http://schemas.microsoft.com/office/spreadsheetml/2009/9/main" objectType="CheckBox" fmlaLink="#REF!" lockText="1" noThreeD="1"/>
</file>

<file path=xl/ctrlProps/ctrlProp482.xml><?xml version="1.0" encoding="utf-8"?>
<formControlPr xmlns="http://schemas.microsoft.com/office/spreadsheetml/2009/9/main" objectType="CheckBox" fmlaLink="#REF!" lockText="1" noThreeD="1"/>
</file>

<file path=xl/ctrlProps/ctrlProp483.xml><?xml version="1.0" encoding="utf-8"?>
<formControlPr xmlns="http://schemas.microsoft.com/office/spreadsheetml/2009/9/main" objectType="CheckBox" fmlaLink="#REF!" lockText="1" noThreeD="1"/>
</file>

<file path=xl/ctrlProps/ctrlProp484.xml><?xml version="1.0" encoding="utf-8"?>
<formControlPr xmlns="http://schemas.microsoft.com/office/spreadsheetml/2009/9/main" objectType="CheckBox" fmlaLink="#REF!" lockText="1" noThreeD="1"/>
</file>

<file path=xl/ctrlProps/ctrlProp485.xml><?xml version="1.0" encoding="utf-8"?>
<formControlPr xmlns="http://schemas.microsoft.com/office/spreadsheetml/2009/9/main" objectType="CheckBox" fmlaLink="#REF!" lockText="1" noThreeD="1"/>
</file>

<file path=xl/ctrlProps/ctrlProp486.xml><?xml version="1.0" encoding="utf-8"?>
<formControlPr xmlns="http://schemas.microsoft.com/office/spreadsheetml/2009/9/main" objectType="CheckBox" fmlaLink="#REF!" lockText="1" noThreeD="1"/>
</file>

<file path=xl/ctrlProps/ctrlProp487.xml><?xml version="1.0" encoding="utf-8"?>
<formControlPr xmlns="http://schemas.microsoft.com/office/spreadsheetml/2009/9/main" objectType="CheckBox" fmlaLink="#REF!" lockText="1" noThreeD="1"/>
</file>

<file path=xl/ctrlProps/ctrlProp488.xml><?xml version="1.0" encoding="utf-8"?>
<formControlPr xmlns="http://schemas.microsoft.com/office/spreadsheetml/2009/9/main" objectType="CheckBox" fmlaLink="#REF!" lockText="1" noThreeD="1"/>
</file>

<file path=xl/ctrlProps/ctrlProp489.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REF!" lockText="1" noThreeD="1"/>
</file>

<file path=xl/ctrlProps/ctrlProp490.xml><?xml version="1.0" encoding="utf-8"?>
<formControlPr xmlns="http://schemas.microsoft.com/office/spreadsheetml/2009/9/main" objectType="CheckBox" fmlaLink="#REF!" lockText="1" noThreeD="1"/>
</file>

<file path=xl/ctrlProps/ctrlProp491.xml><?xml version="1.0" encoding="utf-8"?>
<formControlPr xmlns="http://schemas.microsoft.com/office/spreadsheetml/2009/9/main" objectType="CheckBox" fmlaLink="#REF!" lockText="1" noThreeD="1"/>
</file>

<file path=xl/ctrlProps/ctrlProp492.xml><?xml version="1.0" encoding="utf-8"?>
<formControlPr xmlns="http://schemas.microsoft.com/office/spreadsheetml/2009/9/main" objectType="CheckBox" fmlaLink="#REF!" lockText="1" noThreeD="1"/>
</file>

<file path=xl/ctrlProps/ctrlProp493.xml><?xml version="1.0" encoding="utf-8"?>
<formControlPr xmlns="http://schemas.microsoft.com/office/spreadsheetml/2009/9/main" objectType="CheckBox" fmlaLink="#REF!" lockText="1" noThreeD="1"/>
</file>

<file path=xl/ctrlProps/ctrlProp494.xml><?xml version="1.0" encoding="utf-8"?>
<formControlPr xmlns="http://schemas.microsoft.com/office/spreadsheetml/2009/9/main" objectType="CheckBox" fmlaLink="#REF!" lockText="1" noThreeD="1"/>
</file>

<file path=xl/ctrlProps/ctrlProp495.xml><?xml version="1.0" encoding="utf-8"?>
<formControlPr xmlns="http://schemas.microsoft.com/office/spreadsheetml/2009/9/main" objectType="CheckBox" fmlaLink="#REF!" lockText="1" noThreeD="1"/>
</file>

<file path=xl/ctrlProps/ctrlProp496.xml><?xml version="1.0" encoding="utf-8"?>
<formControlPr xmlns="http://schemas.microsoft.com/office/spreadsheetml/2009/9/main" objectType="CheckBox" fmlaLink="#REF!" lockText="1" noThreeD="1"/>
</file>

<file path=xl/ctrlProps/ctrlProp497.xml><?xml version="1.0" encoding="utf-8"?>
<formControlPr xmlns="http://schemas.microsoft.com/office/spreadsheetml/2009/9/main" objectType="CheckBox" fmlaLink="#REF!" lockText="1" noThreeD="1"/>
</file>

<file path=xl/ctrlProps/ctrlProp498.xml><?xml version="1.0" encoding="utf-8"?>
<formControlPr xmlns="http://schemas.microsoft.com/office/spreadsheetml/2009/9/main" objectType="CheckBox" fmlaLink="#REF!" lockText="1" noThreeD="1"/>
</file>

<file path=xl/ctrlProps/ctrlProp49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50.xml><?xml version="1.0" encoding="utf-8"?>
<formControlPr xmlns="http://schemas.microsoft.com/office/spreadsheetml/2009/9/main" objectType="CheckBox" fmlaLink="#REF!" lockText="1" noThreeD="1"/>
</file>

<file path=xl/ctrlProps/ctrlProp500.xml><?xml version="1.0" encoding="utf-8"?>
<formControlPr xmlns="http://schemas.microsoft.com/office/spreadsheetml/2009/9/main" objectType="CheckBox" fmlaLink="#REF!" lockText="1" noThreeD="1"/>
</file>

<file path=xl/ctrlProps/ctrlProp501.xml><?xml version="1.0" encoding="utf-8"?>
<formControlPr xmlns="http://schemas.microsoft.com/office/spreadsheetml/2009/9/main" objectType="CheckBox" fmlaLink="#REF!" lockText="1" noThreeD="1"/>
</file>

<file path=xl/ctrlProps/ctrlProp502.xml><?xml version="1.0" encoding="utf-8"?>
<formControlPr xmlns="http://schemas.microsoft.com/office/spreadsheetml/2009/9/main" objectType="CheckBox" fmlaLink="#REF!" lockText="1" noThreeD="1"/>
</file>

<file path=xl/ctrlProps/ctrlProp503.xml><?xml version="1.0" encoding="utf-8"?>
<formControlPr xmlns="http://schemas.microsoft.com/office/spreadsheetml/2009/9/main" objectType="CheckBox" fmlaLink="#REF!" lockText="1" noThreeD="1"/>
</file>

<file path=xl/ctrlProps/ctrlProp504.xml><?xml version="1.0" encoding="utf-8"?>
<formControlPr xmlns="http://schemas.microsoft.com/office/spreadsheetml/2009/9/main" objectType="CheckBox" fmlaLink="#REF!" lockText="1" noThreeD="1"/>
</file>

<file path=xl/ctrlProps/ctrlProp505.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fmlaLink="#REF!" lockText="1" noThreeD="1"/>
</file>

<file path=xl/ctrlProps/ctrlProp53.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fmlaLink="#REF!" lockText="1" noThreeD="1"/>
</file>

<file path=xl/ctrlProps/ctrlProp55.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fmlaLink="#REF!" lockText="1" noThreeD="1"/>
</file>

<file path=xl/ctrlProps/ctrlProp57.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fmlaLink="#REF!" lockText="1" noThreeD="1"/>
</file>

<file path=xl/ctrlProps/ctrlProp59.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60.xml><?xml version="1.0" encoding="utf-8"?>
<formControlPr xmlns="http://schemas.microsoft.com/office/spreadsheetml/2009/9/main" objectType="CheckBox" fmlaLink="#REF!" lockText="1" noThreeD="1"/>
</file>

<file path=xl/ctrlProps/ctrlProp61.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fmlaLink="#REF!" lockText="1" noThreeD="1"/>
</file>

<file path=xl/ctrlProps/ctrlProp63.xml><?xml version="1.0" encoding="utf-8"?>
<formControlPr xmlns="http://schemas.microsoft.com/office/spreadsheetml/2009/9/main" objectType="CheckBox" fmlaLink="#REF!" lockText="1" noThreeD="1"/>
</file>

<file path=xl/ctrlProps/ctrlProp64.xml><?xml version="1.0" encoding="utf-8"?>
<formControlPr xmlns="http://schemas.microsoft.com/office/spreadsheetml/2009/9/main" objectType="CheckBox" fmlaLink="#REF!" lockText="1" noThreeD="1"/>
</file>

<file path=xl/ctrlProps/ctrlProp65.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CheckBox" fmlaLink="#REF!" lockText="1" noThreeD="1"/>
</file>

<file path=xl/ctrlProps/ctrlProp67.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fmlaLink="#REF!" lockText="1" noThreeD="1"/>
</file>

<file path=xl/ctrlProps/ctrlProp69.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70.xml><?xml version="1.0" encoding="utf-8"?>
<formControlPr xmlns="http://schemas.microsoft.com/office/spreadsheetml/2009/9/main" objectType="CheckBox" fmlaLink="#REF!" lockText="1" noThreeD="1"/>
</file>

<file path=xl/ctrlProps/ctrlProp71.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CheckBox" fmlaLink="#REF!" lockText="1" noThreeD="1"/>
</file>

<file path=xl/ctrlProps/ctrlProp73.xml><?xml version="1.0" encoding="utf-8"?>
<formControlPr xmlns="http://schemas.microsoft.com/office/spreadsheetml/2009/9/main" objectType="CheckBox" fmlaLink="#REF!" lockText="1" noThreeD="1"/>
</file>

<file path=xl/ctrlProps/ctrlProp74.xml><?xml version="1.0" encoding="utf-8"?>
<formControlPr xmlns="http://schemas.microsoft.com/office/spreadsheetml/2009/9/main" objectType="CheckBox" fmlaLink="#REF!" lockText="1" noThreeD="1"/>
</file>

<file path=xl/ctrlProps/ctrlProp75.xml><?xml version="1.0" encoding="utf-8"?>
<formControlPr xmlns="http://schemas.microsoft.com/office/spreadsheetml/2009/9/main" objectType="CheckBox" fmlaLink="#REF!" lockText="1" noThreeD="1"/>
</file>

<file path=xl/ctrlProps/ctrlProp76.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CheckBox" fmlaLink="#REF!" lockText="1" noThreeD="1"/>
</file>

<file path=xl/ctrlProps/ctrlProp7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80.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fmlaLink="#REF!" lockText="1" noThreeD="1"/>
</file>

<file path=xl/ctrlProps/ctrlProp83.xml><?xml version="1.0" encoding="utf-8"?>
<formControlPr xmlns="http://schemas.microsoft.com/office/spreadsheetml/2009/9/main" objectType="CheckBox" fmlaLink="#REF!" lockText="1" noThreeD="1"/>
</file>

<file path=xl/ctrlProps/ctrlProp84.xml><?xml version="1.0" encoding="utf-8"?>
<formControlPr xmlns="http://schemas.microsoft.com/office/spreadsheetml/2009/9/main" objectType="CheckBox" fmlaLink="#REF!" lockText="1" noThreeD="1"/>
</file>

<file path=xl/ctrlProps/ctrlProp85.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CheckBox" fmlaLink="#REF!" lockText="1" noThreeD="1"/>
</file>

<file path=xl/ctrlProps/ctrlProp88.xml><?xml version="1.0" encoding="utf-8"?>
<formControlPr xmlns="http://schemas.microsoft.com/office/spreadsheetml/2009/9/main" objectType="CheckBox" fmlaLink="#REF!" lockText="1" noThreeD="1"/>
</file>

<file path=xl/ctrlProps/ctrlProp8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ctrlProps/ctrlProp90.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fmlaLink="#REF!" lockText="1" noThreeD="1"/>
</file>

<file path=xl/ctrlProps/ctrlProp93.xml><?xml version="1.0" encoding="utf-8"?>
<formControlPr xmlns="http://schemas.microsoft.com/office/spreadsheetml/2009/9/main" objectType="CheckBox" fmlaLink="#REF!" lockText="1" noThreeD="1"/>
</file>

<file path=xl/ctrlProps/ctrlProp94.xml><?xml version="1.0" encoding="utf-8"?>
<formControlPr xmlns="http://schemas.microsoft.com/office/spreadsheetml/2009/9/main" objectType="CheckBox" fmlaLink="#REF!" lockText="1" noThreeD="1"/>
</file>

<file path=xl/ctrlProps/ctrlProp95.xml><?xml version="1.0" encoding="utf-8"?>
<formControlPr xmlns="http://schemas.microsoft.com/office/spreadsheetml/2009/9/main" objectType="CheckBox" fmlaLink="#REF!" lockText="1" noThreeD="1"/>
</file>

<file path=xl/ctrlProps/ctrlProp96.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REF!" lockText="1" noThreeD="1"/>
</file>

<file path=xl/ctrlProps/ctrlProp9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12</xdr:row>
          <xdr:rowOff>47625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161925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12</xdr:row>
          <xdr:rowOff>47625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161925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161925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0</xdr:rowOff>
        </xdr:from>
        <xdr:to>
          <xdr:col>71</xdr:col>
          <xdr:colOff>9525</xdr:colOff>
          <xdr:row>8</xdr:row>
          <xdr:rowOff>19050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66675</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12</xdr:row>
          <xdr:rowOff>47625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0</xdr:rowOff>
        </xdr:from>
        <xdr:to>
          <xdr:col>71</xdr:col>
          <xdr:colOff>9525</xdr:colOff>
          <xdr:row>8</xdr:row>
          <xdr:rowOff>19050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66675</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12</xdr:row>
          <xdr:rowOff>47625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161925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0</xdr:rowOff>
        </xdr:from>
        <xdr:to>
          <xdr:col>71</xdr:col>
          <xdr:colOff>9525</xdr:colOff>
          <xdr:row>6</xdr:row>
          <xdr:rowOff>219075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257175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66675</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161925</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161925</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0</xdr:rowOff>
        </xdr:from>
        <xdr:to>
          <xdr:col>71</xdr:col>
          <xdr:colOff>9525</xdr:colOff>
          <xdr:row>6</xdr:row>
          <xdr:rowOff>219075</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257175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66675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12</xdr:row>
          <xdr:rowOff>47625</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0</xdr:rowOff>
        </xdr:from>
        <xdr:to>
          <xdr:col>71</xdr:col>
          <xdr:colOff>9525</xdr:colOff>
          <xdr:row>5</xdr:row>
          <xdr:rowOff>219075</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257175</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257175</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66675</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161925</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0</xdr:rowOff>
        </xdr:from>
        <xdr:to>
          <xdr:col>71</xdr:col>
          <xdr:colOff>9525</xdr:colOff>
          <xdr:row>5</xdr:row>
          <xdr:rowOff>219075</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257175</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257175</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66675</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161925</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0</xdr:rowOff>
        </xdr:from>
        <xdr:to>
          <xdr:col>71</xdr:col>
          <xdr:colOff>9525</xdr:colOff>
          <xdr:row>5</xdr:row>
          <xdr:rowOff>28575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66675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257175</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257175</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66675</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0</xdr:rowOff>
        </xdr:from>
        <xdr:to>
          <xdr:col>71</xdr:col>
          <xdr:colOff>9525</xdr:colOff>
          <xdr:row>5</xdr:row>
          <xdr:rowOff>28575</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66675</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257175</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257175</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66675</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161925</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0</xdr:rowOff>
        </xdr:from>
        <xdr:to>
          <xdr:col>71</xdr:col>
          <xdr:colOff>9525</xdr:colOff>
          <xdr:row>4</xdr:row>
          <xdr:rowOff>28575</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28575</xdr:rowOff>
        </xdr:from>
        <xdr:to>
          <xdr:col>71</xdr:col>
          <xdr:colOff>9525</xdr:colOff>
          <xdr:row>4</xdr:row>
          <xdr:rowOff>66675</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66675</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257175</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257175</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66675</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0</xdr:rowOff>
        </xdr:from>
        <xdr:to>
          <xdr:col>71</xdr:col>
          <xdr:colOff>9525</xdr:colOff>
          <xdr:row>4</xdr:row>
          <xdr:rowOff>28575</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28575</xdr:rowOff>
        </xdr:from>
        <xdr:to>
          <xdr:col>71</xdr:col>
          <xdr:colOff>9525</xdr:colOff>
          <xdr:row>4</xdr:row>
          <xdr:rowOff>66675</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66675</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257175</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257175</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66675</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xdr:row>
          <xdr:rowOff>0</xdr:rowOff>
        </xdr:from>
        <xdr:to>
          <xdr:col>71</xdr:col>
          <xdr:colOff>9525</xdr:colOff>
          <xdr:row>2</xdr:row>
          <xdr:rowOff>219075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xdr:row>
          <xdr:rowOff>28575</xdr:rowOff>
        </xdr:from>
        <xdr:to>
          <xdr:col>71</xdr:col>
          <xdr:colOff>9525</xdr:colOff>
          <xdr:row>2</xdr:row>
          <xdr:rowOff>257175</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28575</xdr:rowOff>
        </xdr:from>
        <xdr:to>
          <xdr:col>71</xdr:col>
          <xdr:colOff>9525</xdr:colOff>
          <xdr:row>4</xdr:row>
          <xdr:rowOff>66675</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66675</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257175</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257175</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66675</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xdr:row>
          <xdr:rowOff>0</xdr:rowOff>
        </xdr:from>
        <xdr:to>
          <xdr:col>71</xdr:col>
          <xdr:colOff>9525</xdr:colOff>
          <xdr:row>2</xdr:row>
          <xdr:rowOff>219075</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xdr:row>
          <xdr:rowOff>28575</xdr:rowOff>
        </xdr:from>
        <xdr:to>
          <xdr:col>71</xdr:col>
          <xdr:colOff>9525</xdr:colOff>
          <xdr:row>2</xdr:row>
          <xdr:rowOff>257175</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28575</xdr:rowOff>
        </xdr:from>
        <xdr:to>
          <xdr:col>71</xdr:col>
          <xdr:colOff>9525</xdr:colOff>
          <xdr:row>4</xdr:row>
          <xdr:rowOff>66675</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66675</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257175</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257175</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66675</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66675</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xdr:row>
          <xdr:rowOff>0</xdr:rowOff>
        </xdr:from>
        <xdr:to>
          <xdr:col>71</xdr:col>
          <xdr:colOff>9525</xdr:colOff>
          <xdr:row>2</xdr:row>
          <xdr:rowOff>28575</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xdr:row>
          <xdr:rowOff>28575</xdr:rowOff>
        </xdr:from>
        <xdr:to>
          <xdr:col>71</xdr:col>
          <xdr:colOff>9525</xdr:colOff>
          <xdr:row>2</xdr:row>
          <xdr:rowOff>66675</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xdr:row>
          <xdr:rowOff>28575</xdr:rowOff>
        </xdr:from>
        <xdr:to>
          <xdr:col>71</xdr:col>
          <xdr:colOff>9525</xdr:colOff>
          <xdr:row>2</xdr:row>
          <xdr:rowOff>257175</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28575</xdr:rowOff>
        </xdr:from>
        <xdr:to>
          <xdr:col>71</xdr:col>
          <xdr:colOff>9525</xdr:colOff>
          <xdr:row>4</xdr:row>
          <xdr:rowOff>66675</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66675</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257175</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257175</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xdr:row>
          <xdr:rowOff>0</xdr:rowOff>
        </xdr:from>
        <xdr:to>
          <xdr:col>71</xdr:col>
          <xdr:colOff>9525</xdr:colOff>
          <xdr:row>2</xdr:row>
          <xdr:rowOff>28575</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xdr:row>
          <xdr:rowOff>28575</xdr:rowOff>
        </xdr:from>
        <xdr:to>
          <xdr:col>71</xdr:col>
          <xdr:colOff>9525</xdr:colOff>
          <xdr:row>2</xdr:row>
          <xdr:rowOff>66675</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xdr:row>
          <xdr:rowOff>28575</xdr:rowOff>
        </xdr:from>
        <xdr:to>
          <xdr:col>71</xdr:col>
          <xdr:colOff>9525</xdr:colOff>
          <xdr:row>2</xdr:row>
          <xdr:rowOff>257175</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28575</xdr:rowOff>
        </xdr:from>
        <xdr:to>
          <xdr:col>71</xdr:col>
          <xdr:colOff>9525</xdr:colOff>
          <xdr:row>4</xdr:row>
          <xdr:rowOff>66675</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66675</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257175</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257175</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66675</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9</xdr:row>
          <xdr:rowOff>47625</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9</xdr:row>
          <xdr:rowOff>47625</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9</xdr:row>
          <xdr:rowOff>47625</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9</xdr:row>
          <xdr:rowOff>47625</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9</xdr:row>
          <xdr:rowOff>47625</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9</xdr:row>
          <xdr:rowOff>0</xdr:rowOff>
        </xdr:from>
        <xdr:to>
          <xdr:col>71</xdr:col>
          <xdr:colOff>9525</xdr:colOff>
          <xdr:row>13</xdr:row>
          <xdr:rowOff>142875</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9</xdr:row>
          <xdr:rowOff>0</xdr:rowOff>
        </xdr:from>
        <xdr:to>
          <xdr:col>71</xdr:col>
          <xdr:colOff>9525</xdr:colOff>
          <xdr:row>13</xdr:row>
          <xdr:rowOff>142875</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9</xdr:row>
          <xdr:rowOff>0</xdr:rowOff>
        </xdr:from>
        <xdr:to>
          <xdr:col>71</xdr:col>
          <xdr:colOff>9525</xdr:colOff>
          <xdr:row>13</xdr:row>
          <xdr:rowOff>142875</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9</xdr:row>
          <xdr:rowOff>0</xdr:rowOff>
        </xdr:from>
        <xdr:to>
          <xdr:col>71</xdr:col>
          <xdr:colOff>9525</xdr:colOff>
          <xdr:row>13</xdr:row>
          <xdr:rowOff>142875</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9</xdr:row>
          <xdr:rowOff>0</xdr:rowOff>
        </xdr:from>
        <xdr:to>
          <xdr:col>71</xdr:col>
          <xdr:colOff>9525</xdr:colOff>
          <xdr:row>13</xdr:row>
          <xdr:rowOff>142875</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161925</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161925</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161925</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161925</xdr:rowOff>
        </xdr:to>
        <xdr:sp macro="" textlink="">
          <xdr:nvSpPr>
            <xdr:cNvPr id="1236" name="Check Box 212" hidden="1">
              <a:extLst>
                <a:ext uri="{63B3BB69-23CF-44E3-9099-C40C66FF867C}">
                  <a14:compatExt spid="_x0000_s1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161925</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161925</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161925</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161925</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161925</xdr:rowOff>
        </xdr:to>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161925</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171450</xdr:rowOff>
        </xdr:to>
        <xdr:sp macro="" textlink="">
          <xdr:nvSpPr>
            <xdr:cNvPr id="1243" name="Check Box 219"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171450</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171450</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171450</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171450</xdr:rowOff>
        </xdr:to>
        <xdr:sp macro="" textlink="">
          <xdr:nvSpPr>
            <xdr:cNvPr id="1247" name="Check Box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171450</xdr:rowOff>
        </xdr:to>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171450</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171450</xdr:rowOff>
        </xdr:to>
        <xdr:sp macro="" textlink="">
          <xdr:nvSpPr>
            <xdr:cNvPr id="1250" name="Check Box 226"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171450</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171450</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171450</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171450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171450</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171450</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10</xdr:row>
          <xdr:rowOff>0</xdr:rowOff>
        </xdr:from>
        <xdr:to>
          <xdr:col>71</xdr:col>
          <xdr:colOff>9525</xdr:colOff>
          <xdr:row>14</xdr:row>
          <xdr:rowOff>171450</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9</xdr:row>
          <xdr:rowOff>47625</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9</xdr:row>
          <xdr:rowOff>47625</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9</xdr:row>
          <xdr:rowOff>47625</xdr:rowOff>
        </xdr:to>
        <xdr:sp macro="" textlink="">
          <xdr:nvSpPr>
            <xdr:cNvPr id="1260" name="Check Box 236"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9</xdr:row>
          <xdr:rowOff>47625</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9</xdr:row>
          <xdr:rowOff>47625</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9</xdr:row>
          <xdr:rowOff>47625</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9</xdr:row>
          <xdr:rowOff>47625</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9</xdr:row>
          <xdr:rowOff>47625</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9</xdr:row>
          <xdr:rowOff>47625</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9</xdr:row>
          <xdr:rowOff>47625</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84" name="Check Box 260" hidden="1">
              <a:extLst>
                <a:ext uri="{63B3BB69-23CF-44E3-9099-C40C66FF867C}">
                  <a14:compatExt spid="_x0000_s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02" name="Check Box 278" hidden="1">
              <a:extLst>
                <a:ext uri="{63B3BB69-23CF-44E3-9099-C40C66FF867C}">
                  <a14:compatExt spid="_x0000_s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34" name="Check Box 310" hidden="1">
              <a:extLst>
                <a:ext uri="{63B3BB69-23CF-44E3-9099-C40C66FF867C}">
                  <a14:compatExt spid="_x0000_s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35" name="Check Box 311" hidden="1">
              <a:extLst>
                <a:ext uri="{63B3BB69-23CF-44E3-9099-C40C66FF867C}">
                  <a14:compatExt spid="_x0000_s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41" name="Check Box 317" hidden="1">
              <a:extLst>
                <a:ext uri="{63B3BB69-23CF-44E3-9099-C40C66FF867C}">
                  <a14:compatExt spid="_x0000_s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43" name="Check Box 319" hidden="1">
              <a:extLst>
                <a:ext uri="{63B3BB69-23CF-44E3-9099-C40C66FF867C}">
                  <a14:compatExt spid="_x0000_s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44" name="Check Box 320" hidden="1">
              <a:extLst>
                <a:ext uri="{63B3BB69-23CF-44E3-9099-C40C66FF867C}">
                  <a14:compatExt spid="_x0000_s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45" name="Check Box 321" hidden="1">
              <a:extLst>
                <a:ext uri="{63B3BB69-23CF-44E3-9099-C40C66FF867C}">
                  <a14:compatExt spid="_x0000_s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49" name="Check Box 325" hidden="1">
              <a:extLst>
                <a:ext uri="{63B3BB69-23CF-44E3-9099-C40C66FF867C}">
                  <a14:compatExt spid="_x0000_s1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50" name="Check Box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53" name="Check Box 329" hidden="1">
              <a:extLst>
                <a:ext uri="{63B3BB69-23CF-44E3-9099-C40C66FF867C}">
                  <a14:compatExt spid="_x0000_s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58" name="Check Box 334" hidden="1">
              <a:extLst>
                <a:ext uri="{63B3BB69-23CF-44E3-9099-C40C66FF867C}">
                  <a14:compatExt spid="_x0000_s1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59" name="Check Box 335" hidden="1">
              <a:extLst>
                <a:ext uri="{63B3BB69-23CF-44E3-9099-C40C66FF867C}">
                  <a14:compatExt spid="_x0000_s1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60" name="Check Box 336" hidden="1">
              <a:extLst>
                <a:ext uri="{63B3BB69-23CF-44E3-9099-C40C66FF867C}">
                  <a14:compatExt spid="_x0000_s1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61" name="Check Box 337" hidden="1">
              <a:extLst>
                <a:ext uri="{63B3BB69-23CF-44E3-9099-C40C66FF867C}">
                  <a14:compatExt spid="_x0000_s1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62" name="Check Box 338" hidden="1">
              <a:extLst>
                <a:ext uri="{63B3BB69-23CF-44E3-9099-C40C66FF867C}">
                  <a14:compatExt spid="_x0000_s1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63" name="Check Box 339" hidden="1">
              <a:extLst>
                <a:ext uri="{63B3BB69-23CF-44E3-9099-C40C66FF867C}">
                  <a14:compatExt spid="_x0000_s1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64" name="Check Box 340" hidden="1">
              <a:extLst>
                <a:ext uri="{63B3BB69-23CF-44E3-9099-C40C66FF867C}">
                  <a14:compatExt spid="_x0000_s1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65" name="Check Box 341" hidden="1">
              <a:extLst>
                <a:ext uri="{63B3BB69-23CF-44E3-9099-C40C66FF867C}">
                  <a14:compatExt spid="_x0000_s1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66" name="Check Box 342" hidden="1">
              <a:extLst>
                <a:ext uri="{63B3BB69-23CF-44E3-9099-C40C66FF867C}">
                  <a14:compatExt spid="_x0000_s1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67" name="Check Box 343" hidden="1">
              <a:extLst>
                <a:ext uri="{63B3BB69-23CF-44E3-9099-C40C66FF867C}">
                  <a14:compatExt spid="_x0000_s1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68" name="Check Box 344" hidden="1">
              <a:extLst>
                <a:ext uri="{63B3BB69-23CF-44E3-9099-C40C66FF867C}">
                  <a14:compatExt spid="_x0000_s1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69" name="Check Box 345" hidden="1">
              <a:extLst>
                <a:ext uri="{63B3BB69-23CF-44E3-9099-C40C66FF867C}">
                  <a14:compatExt spid="_x0000_s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70" name="Check Box 346" hidden="1">
              <a:extLst>
                <a:ext uri="{63B3BB69-23CF-44E3-9099-C40C66FF867C}">
                  <a14:compatExt spid="_x0000_s1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71" name="Check Box 347" hidden="1">
              <a:extLst>
                <a:ext uri="{63B3BB69-23CF-44E3-9099-C40C66FF867C}">
                  <a14:compatExt spid="_x0000_s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72" name="Check Box 348" hidden="1">
              <a:extLst>
                <a:ext uri="{63B3BB69-23CF-44E3-9099-C40C66FF867C}">
                  <a14:compatExt spid="_x0000_s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73" name="Check Box 349" hidden="1">
              <a:extLst>
                <a:ext uri="{63B3BB69-23CF-44E3-9099-C40C66FF867C}">
                  <a14:compatExt spid="_x0000_s1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74" name="Check Box 350" hidden="1">
              <a:extLst>
                <a:ext uri="{63B3BB69-23CF-44E3-9099-C40C66FF867C}">
                  <a14:compatExt spid="_x0000_s1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75" name="Check Box 351" hidden="1">
              <a:extLst>
                <a:ext uri="{63B3BB69-23CF-44E3-9099-C40C66FF867C}">
                  <a14:compatExt spid="_x0000_s1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76" name="Check Box 352" hidden="1">
              <a:extLst>
                <a:ext uri="{63B3BB69-23CF-44E3-9099-C40C66FF867C}">
                  <a14:compatExt spid="_x0000_s1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77" name="Check Box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78" name="Check Box 354" hidden="1">
              <a:extLst>
                <a:ext uri="{63B3BB69-23CF-44E3-9099-C40C66FF867C}">
                  <a14:compatExt spid="_x0000_s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79" name="Check Box 355" hidden="1">
              <a:extLst>
                <a:ext uri="{63B3BB69-23CF-44E3-9099-C40C66FF867C}">
                  <a14:compatExt spid="_x0000_s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80" name="Check Box 356" hidden="1">
              <a:extLst>
                <a:ext uri="{63B3BB69-23CF-44E3-9099-C40C66FF867C}">
                  <a14:compatExt spid="_x0000_s1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81" name="Check Box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82" name="Check Box 358" hidden="1">
              <a:extLst>
                <a:ext uri="{63B3BB69-23CF-44E3-9099-C40C66FF867C}">
                  <a14:compatExt spid="_x0000_s1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83" name="Check Box 359" hidden="1">
              <a:extLst>
                <a:ext uri="{63B3BB69-23CF-44E3-9099-C40C66FF867C}">
                  <a14:compatExt spid="_x0000_s1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84" name="Check Box 360" hidden="1">
              <a:extLst>
                <a:ext uri="{63B3BB69-23CF-44E3-9099-C40C66FF867C}">
                  <a14:compatExt spid="_x0000_s1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85" name="Check Box 361" hidden="1">
              <a:extLst>
                <a:ext uri="{63B3BB69-23CF-44E3-9099-C40C66FF867C}">
                  <a14:compatExt spid="_x0000_s1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86" name="Check Box 362" hidden="1">
              <a:extLst>
                <a:ext uri="{63B3BB69-23CF-44E3-9099-C40C66FF867C}">
                  <a14:compatExt spid="_x0000_s1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87" name="Check Box 363" hidden="1">
              <a:extLst>
                <a:ext uri="{63B3BB69-23CF-44E3-9099-C40C66FF867C}">
                  <a14:compatExt spid="_x0000_s1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88" name="Check Box 364" hidden="1">
              <a:extLst>
                <a:ext uri="{63B3BB69-23CF-44E3-9099-C40C66FF867C}">
                  <a14:compatExt spid="_x0000_s1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89" name="Check Box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90" name="Check Box 366" hidden="1">
              <a:extLst>
                <a:ext uri="{63B3BB69-23CF-44E3-9099-C40C66FF867C}">
                  <a14:compatExt spid="_x0000_s1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91" name="Check Box 367" hidden="1">
              <a:extLst>
                <a:ext uri="{63B3BB69-23CF-44E3-9099-C40C66FF867C}">
                  <a14:compatExt spid="_x0000_s1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92" name="Check Box 368" hidden="1">
              <a:extLst>
                <a:ext uri="{63B3BB69-23CF-44E3-9099-C40C66FF867C}">
                  <a14:compatExt spid="_x0000_s1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93" name="Check Box 369" hidden="1">
              <a:extLst>
                <a:ext uri="{63B3BB69-23CF-44E3-9099-C40C66FF867C}">
                  <a14:compatExt spid="_x0000_s1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94" name="Check Box 370" hidden="1">
              <a:extLst>
                <a:ext uri="{63B3BB69-23CF-44E3-9099-C40C66FF867C}">
                  <a14:compatExt spid="_x0000_s1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95" name="Check Box 371" hidden="1">
              <a:extLst>
                <a:ext uri="{63B3BB69-23CF-44E3-9099-C40C66FF867C}">
                  <a14:compatExt spid="_x0000_s1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96" name="Check Box 372" hidden="1">
              <a:extLst>
                <a:ext uri="{63B3BB69-23CF-44E3-9099-C40C66FF867C}">
                  <a14:compatExt spid="_x0000_s1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97" name="Check Box 373" hidden="1">
              <a:extLst>
                <a:ext uri="{63B3BB69-23CF-44E3-9099-C40C66FF867C}">
                  <a14:compatExt spid="_x0000_s1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398" name="Check Box 374" hidden="1">
              <a:extLst>
                <a:ext uri="{63B3BB69-23CF-44E3-9099-C40C66FF867C}">
                  <a14:compatExt spid="_x0000_s1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399" name="Check Box 375" hidden="1">
              <a:extLst>
                <a:ext uri="{63B3BB69-23CF-44E3-9099-C40C66FF867C}">
                  <a14:compatExt spid="_x0000_s1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00" name="Check Box 376" hidden="1">
              <a:extLst>
                <a:ext uri="{63B3BB69-23CF-44E3-9099-C40C66FF867C}">
                  <a14:compatExt spid="_x0000_s1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01" name="Check Box 377" hidden="1">
              <a:extLst>
                <a:ext uri="{63B3BB69-23CF-44E3-9099-C40C66FF867C}">
                  <a14:compatExt spid="_x0000_s1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02" name="Check Box 378" hidden="1">
              <a:extLst>
                <a:ext uri="{63B3BB69-23CF-44E3-9099-C40C66FF867C}">
                  <a14:compatExt spid="_x0000_s1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03" name="Check Box 379" hidden="1">
              <a:extLst>
                <a:ext uri="{63B3BB69-23CF-44E3-9099-C40C66FF867C}">
                  <a14:compatExt spid="_x0000_s1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04" name="Check Box 380" hidden="1">
              <a:extLst>
                <a:ext uri="{63B3BB69-23CF-44E3-9099-C40C66FF867C}">
                  <a14:compatExt spid="_x0000_s1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05" name="Check Box 381" hidden="1">
              <a:extLst>
                <a:ext uri="{63B3BB69-23CF-44E3-9099-C40C66FF867C}">
                  <a14:compatExt spid="_x0000_s1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06" name="Check Box 382" hidden="1">
              <a:extLst>
                <a:ext uri="{63B3BB69-23CF-44E3-9099-C40C66FF867C}">
                  <a14:compatExt spid="_x0000_s1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07" name="Check Box 383" hidden="1">
              <a:extLst>
                <a:ext uri="{63B3BB69-23CF-44E3-9099-C40C66FF867C}">
                  <a14:compatExt spid="_x0000_s1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08" name="Check Box 384" hidden="1">
              <a:extLst>
                <a:ext uri="{63B3BB69-23CF-44E3-9099-C40C66FF867C}">
                  <a14:compatExt spid="_x0000_s1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09" name="Check Box 385" hidden="1">
              <a:extLst>
                <a:ext uri="{63B3BB69-23CF-44E3-9099-C40C66FF867C}">
                  <a14:compatExt spid="_x0000_s1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10" name="Check Box 386" hidden="1">
              <a:extLst>
                <a:ext uri="{63B3BB69-23CF-44E3-9099-C40C66FF867C}">
                  <a14:compatExt spid="_x0000_s1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11" name="Check Box 387" hidden="1">
              <a:extLst>
                <a:ext uri="{63B3BB69-23CF-44E3-9099-C40C66FF867C}">
                  <a14:compatExt spid="_x0000_s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12" name="Check Box 388" hidden="1">
              <a:extLst>
                <a:ext uri="{63B3BB69-23CF-44E3-9099-C40C66FF867C}">
                  <a14:compatExt spid="_x0000_s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13" name="Check Box 389" hidden="1">
              <a:extLst>
                <a:ext uri="{63B3BB69-23CF-44E3-9099-C40C66FF867C}">
                  <a14:compatExt spid="_x0000_s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14" name="Check Box 390" hidden="1">
              <a:extLst>
                <a:ext uri="{63B3BB69-23CF-44E3-9099-C40C66FF867C}">
                  <a14:compatExt spid="_x0000_s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15" name="Check Box 391" hidden="1">
              <a:extLst>
                <a:ext uri="{63B3BB69-23CF-44E3-9099-C40C66FF867C}">
                  <a14:compatExt spid="_x0000_s1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16" name="Check Box 392" hidden="1">
              <a:extLst>
                <a:ext uri="{63B3BB69-23CF-44E3-9099-C40C66FF867C}">
                  <a14:compatExt spid="_x0000_s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17" name="Check Box 393" hidden="1">
              <a:extLst>
                <a:ext uri="{63B3BB69-23CF-44E3-9099-C40C66FF867C}">
                  <a14:compatExt spid="_x0000_s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18" name="Check Box 394" hidden="1">
              <a:extLst>
                <a:ext uri="{63B3BB69-23CF-44E3-9099-C40C66FF867C}">
                  <a14:compatExt spid="_x0000_s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19" name="Check Box 395" hidden="1">
              <a:extLst>
                <a:ext uri="{63B3BB69-23CF-44E3-9099-C40C66FF867C}">
                  <a14:compatExt spid="_x0000_s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20" name="Check Box 396" hidden="1">
              <a:extLst>
                <a:ext uri="{63B3BB69-23CF-44E3-9099-C40C66FF867C}">
                  <a14:compatExt spid="_x0000_s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21" name="Check Box 397" hidden="1">
              <a:extLst>
                <a:ext uri="{63B3BB69-23CF-44E3-9099-C40C66FF867C}">
                  <a14:compatExt spid="_x0000_s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22" name="Check Box 398" hidden="1">
              <a:extLst>
                <a:ext uri="{63B3BB69-23CF-44E3-9099-C40C66FF867C}">
                  <a14:compatExt spid="_x0000_s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23" name="Check Box 399" hidden="1">
              <a:extLst>
                <a:ext uri="{63B3BB69-23CF-44E3-9099-C40C66FF867C}">
                  <a14:compatExt spid="_x0000_s1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24" name="Check Box 400" hidden="1">
              <a:extLst>
                <a:ext uri="{63B3BB69-23CF-44E3-9099-C40C66FF867C}">
                  <a14:compatExt spid="_x0000_s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25" name="Check Box 401" hidden="1">
              <a:extLst>
                <a:ext uri="{63B3BB69-23CF-44E3-9099-C40C66FF867C}">
                  <a14:compatExt spid="_x0000_s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26" name="Check Box 402" hidden="1">
              <a:extLst>
                <a:ext uri="{63B3BB69-23CF-44E3-9099-C40C66FF867C}">
                  <a14:compatExt spid="_x0000_s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27" name="Check Box 403" hidden="1">
              <a:extLst>
                <a:ext uri="{63B3BB69-23CF-44E3-9099-C40C66FF867C}">
                  <a14:compatExt spid="_x0000_s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28" name="Check Box 404" hidden="1">
              <a:extLst>
                <a:ext uri="{63B3BB69-23CF-44E3-9099-C40C66FF867C}">
                  <a14:compatExt spid="_x0000_s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29" name="Check Box 405" hidden="1">
              <a:extLst>
                <a:ext uri="{63B3BB69-23CF-44E3-9099-C40C66FF867C}">
                  <a14:compatExt spid="_x0000_s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30" name="Check Box 406" hidden="1">
              <a:extLst>
                <a:ext uri="{63B3BB69-23CF-44E3-9099-C40C66FF867C}">
                  <a14:compatExt spid="_x0000_s1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31" name="Check Box 407" hidden="1">
              <a:extLst>
                <a:ext uri="{63B3BB69-23CF-44E3-9099-C40C66FF867C}">
                  <a14:compatExt spid="_x0000_s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32" name="Check Box 408" hidden="1">
              <a:extLst>
                <a:ext uri="{63B3BB69-23CF-44E3-9099-C40C66FF867C}">
                  <a14:compatExt spid="_x0000_s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33" name="Check Box 409" hidden="1">
              <a:extLst>
                <a:ext uri="{63B3BB69-23CF-44E3-9099-C40C66FF867C}">
                  <a14:compatExt spid="_x0000_s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34" name="Check Box 410" hidden="1">
              <a:extLst>
                <a:ext uri="{63B3BB69-23CF-44E3-9099-C40C66FF867C}">
                  <a14:compatExt spid="_x0000_s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35" name="Check Box 411" hidden="1">
              <a:extLst>
                <a:ext uri="{63B3BB69-23CF-44E3-9099-C40C66FF867C}">
                  <a14:compatExt spid="_x0000_s1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36" name="Check Box 412" hidden="1">
              <a:extLst>
                <a:ext uri="{63B3BB69-23CF-44E3-9099-C40C66FF867C}">
                  <a14:compatExt spid="_x0000_s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37" name="Check Box 413" hidden="1">
              <a:extLst>
                <a:ext uri="{63B3BB69-23CF-44E3-9099-C40C66FF867C}">
                  <a14:compatExt spid="_x0000_s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38" name="Check Box 414" hidden="1">
              <a:extLst>
                <a:ext uri="{63B3BB69-23CF-44E3-9099-C40C66FF867C}">
                  <a14:compatExt spid="_x0000_s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39" name="Check Box 415" hidden="1">
              <a:extLst>
                <a:ext uri="{63B3BB69-23CF-44E3-9099-C40C66FF867C}">
                  <a14:compatExt spid="_x0000_s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40" name="Check Box 416" hidden="1">
              <a:extLst>
                <a:ext uri="{63B3BB69-23CF-44E3-9099-C40C66FF867C}">
                  <a14:compatExt spid="_x0000_s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41" name="Check Box 417" hidden="1">
              <a:extLst>
                <a:ext uri="{63B3BB69-23CF-44E3-9099-C40C66FF867C}">
                  <a14:compatExt spid="_x0000_s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42" name="Check Box 418" hidden="1">
              <a:extLst>
                <a:ext uri="{63B3BB69-23CF-44E3-9099-C40C66FF867C}">
                  <a14:compatExt spid="_x0000_s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43" name="Check Box 419" hidden="1">
              <a:extLst>
                <a:ext uri="{63B3BB69-23CF-44E3-9099-C40C66FF867C}">
                  <a14:compatExt spid="_x0000_s1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44" name="Check Box 420" hidden="1">
              <a:extLst>
                <a:ext uri="{63B3BB69-23CF-44E3-9099-C40C66FF867C}">
                  <a14:compatExt spid="_x0000_s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45" name="Check Box 421" hidden="1">
              <a:extLst>
                <a:ext uri="{63B3BB69-23CF-44E3-9099-C40C66FF867C}">
                  <a14:compatExt spid="_x0000_s1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46" name="Check Box 422" hidden="1">
              <a:extLst>
                <a:ext uri="{63B3BB69-23CF-44E3-9099-C40C66FF867C}">
                  <a14:compatExt spid="_x0000_s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47" name="Check Box 423" hidden="1">
              <a:extLst>
                <a:ext uri="{63B3BB69-23CF-44E3-9099-C40C66FF867C}">
                  <a14:compatExt spid="_x0000_s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448" name="Check Box 424" hidden="1">
              <a:extLst>
                <a:ext uri="{63B3BB69-23CF-44E3-9099-C40C66FF867C}">
                  <a14:compatExt spid="_x0000_s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49" name="Check Box 425" hidden="1">
              <a:extLst>
                <a:ext uri="{63B3BB69-23CF-44E3-9099-C40C66FF867C}">
                  <a14:compatExt spid="_x0000_s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50" name="Check Box 426" hidden="1">
              <a:extLst>
                <a:ext uri="{63B3BB69-23CF-44E3-9099-C40C66FF867C}">
                  <a14:compatExt spid="_x0000_s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51" name="Check Box 427" hidden="1">
              <a:extLst>
                <a:ext uri="{63B3BB69-23CF-44E3-9099-C40C66FF867C}">
                  <a14:compatExt spid="_x0000_s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52" name="Check Box 428" hidden="1">
              <a:extLst>
                <a:ext uri="{63B3BB69-23CF-44E3-9099-C40C66FF867C}">
                  <a14:compatExt spid="_x0000_s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453" name="Check Box 429" hidden="1">
              <a:extLst>
                <a:ext uri="{63B3BB69-23CF-44E3-9099-C40C66FF867C}">
                  <a14:compatExt spid="_x0000_s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54" name="Check Box 430" hidden="1">
              <a:extLst>
                <a:ext uri="{63B3BB69-23CF-44E3-9099-C40C66FF867C}">
                  <a14:compatExt spid="_x0000_s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55" name="Check Box 431" hidden="1">
              <a:extLst>
                <a:ext uri="{63B3BB69-23CF-44E3-9099-C40C66FF867C}">
                  <a14:compatExt spid="_x0000_s1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56" name="Check Box 432" hidden="1">
              <a:extLst>
                <a:ext uri="{63B3BB69-23CF-44E3-9099-C40C66FF867C}">
                  <a14:compatExt spid="_x0000_s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57" name="Check Box 433" hidden="1">
              <a:extLst>
                <a:ext uri="{63B3BB69-23CF-44E3-9099-C40C66FF867C}">
                  <a14:compatExt spid="_x0000_s1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58" name="Check Box 434" hidden="1">
              <a:extLst>
                <a:ext uri="{63B3BB69-23CF-44E3-9099-C40C66FF867C}">
                  <a14:compatExt spid="_x0000_s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459" name="Check Box 435" hidden="1">
              <a:extLst>
                <a:ext uri="{63B3BB69-23CF-44E3-9099-C40C66FF867C}">
                  <a14:compatExt spid="_x0000_s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60" name="Check Box 436" hidden="1">
              <a:extLst>
                <a:ext uri="{63B3BB69-23CF-44E3-9099-C40C66FF867C}">
                  <a14:compatExt spid="_x0000_s1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61" name="Check Box 437" hidden="1">
              <a:extLst>
                <a:ext uri="{63B3BB69-23CF-44E3-9099-C40C66FF867C}">
                  <a14:compatExt spid="_x0000_s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62" name="Check Box 438" hidden="1">
              <a:extLst>
                <a:ext uri="{63B3BB69-23CF-44E3-9099-C40C66FF867C}">
                  <a14:compatExt spid="_x0000_s1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63" name="Check Box 439" hidden="1">
              <a:extLst>
                <a:ext uri="{63B3BB69-23CF-44E3-9099-C40C66FF867C}">
                  <a14:compatExt spid="_x0000_s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64" name="Check Box 440" hidden="1">
              <a:extLst>
                <a:ext uri="{63B3BB69-23CF-44E3-9099-C40C66FF867C}">
                  <a14:compatExt spid="_x0000_s1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465" name="Check Box 441" hidden="1">
              <a:extLst>
                <a:ext uri="{63B3BB69-23CF-44E3-9099-C40C66FF867C}">
                  <a14:compatExt spid="_x0000_s1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66" name="Check Box 442" hidden="1">
              <a:extLst>
                <a:ext uri="{63B3BB69-23CF-44E3-9099-C40C66FF867C}">
                  <a14:compatExt spid="_x0000_s1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67" name="Check Box 443" hidden="1">
              <a:extLst>
                <a:ext uri="{63B3BB69-23CF-44E3-9099-C40C66FF867C}">
                  <a14:compatExt spid="_x0000_s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68" name="Check Box 444" hidden="1">
              <a:extLst>
                <a:ext uri="{63B3BB69-23CF-44E3-9099-C40C66FF867C}">
                  <a14:compatExt spid="_x0000_s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69" name="Check Box 445" hidden="1">
              <a:extLst>
                <a:ext uri="{63B3BB69-23CF-44E3-9099-C40C66FF867C}">
                  <a14:compatExt spid="_x0000_s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470" name="Check Box 446" hidden="1">
              <a:extLst>
                <a:ext uri="{63B3BB69-23CF-44E3-9099-C40C66FF867C}">
                  <a14:compatExt spid="_x0000_s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71" name="Check Box 447" hidden="1">
              <a:extLst>
                <a:ext uri="{63B3BB69-23CF-44E3-9099-C40C66FF867C}">
                  <a14:compatExt spid="_x0000_s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72" name="Check Box 448" hidden="1">
              <a:extLst>
                <a:ext uri="{63B3BB69-23CF-44E3-9099-C40C66FF867C}">
                  <a14:compatExt spid="_x0000_s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73" name="Check Box 449" hidden="1">
              <a:extLst>
                <a:ext uri="{63B3BB69-23CF-44E3-9099-C40C66FF867C}">
                  <a14:compatExt spid="_x0000_s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74" name="Check Box 450" hidden="1">
              <a:extLst>
                <a:ext uri="{63B3BB69-23CF-44E3-9099-C40C66FF867C}">
                  <a14:compatExt spid="_x0000_s1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475" name="Check Box 451" hidden="1">
              <a:extLst>
                <a:ext uri="{63B3BB69-23CF-44E3-9099-C40C66FF867C}">
                  <a14:compatExt spid="_x0000_s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476" name="Check Box 452" hidden="1">
              <a:extLst>
                <a:ext uri="{63B3BB69-23CF-44E3-9099-C40C66FF867C}">
                  <a14:compatExt spid="_x0000_s1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77" name="Check Box 453" hidden="1">
              <a:extLst>
                <a:ext uri="{63B3BB69-23CF-44E3-9099-C40C66FF867C}">
                  <a14:compatExt spid="_x0000_s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78" name="Check Box 454" hidden="1">
              <a:extLst>
                <a:ext uri="{63B3BB69-23CF-44E3-9099-C40C66FF867C}">
                  <a14:compatExt spid="_x0000_s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79" name="Check Box 455" hidden="1">
              <a:extLst>
                <a:ext uri="{63B3BB69-23CF-44E3-9099-C40C66FF867C}">
                  <a14:compatExt spid="_x0000_s1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80" name="Check Box 456" hidden="1">
              <a:extLst>
                <a:ext uri="{63B3BB69-23CF-44E3-9099-C40C66FF867C}">
                  <a14:compatExt spid="_x0000_s1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81" name="Check Box 457" hidden="1">
              <a:extLst>
                <a:ext uri="{63B3BB69-23CF-44E3-9099-C40C66FF867C}">
                  <a14:compatExt spid="_x0000_s1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82" name="Check Box 458" hidden="1">
              <a:extLst>
                <a:ext uri="{63B3BB69-23CF-44E3-9099-C40C66FF867C}">
                  <a14:compatExt spid="_x0000_s1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83" name="Check Box 459" hidden="1">
              <a:extLst>
                <a:ext uri="{63B3BB69-23CF-44E3-9099-C40C66FF867C}">
                  <a14:compatExt spid="_x0000_s1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84" name="Check Box 460" hidden="1">
              <a:extLst>
                <a:ext uri="{63B3BB69-23CF-44E3-9099-C40C66FF867C}">
                  <a14:compatExt spid="_x0000_s1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485" name="Check Box 461" hidden="1">
              <a:extLst>
                <a:ext uri="{63B3BB69-23CF-44E3-9099-C40C66FF867C}">
                  <a14:compatExt spid="_x0000_s1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86" name="Check Box 462" hidden="1">
              <a:extLst>
                <a:ext uri="{63B3BB69-23CF-44E3-9099-C40C66FF867C}">
                  <a14:compatExt spid="_x0000_s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87" name="Check Box 463" hidden="1">
              <a:extLst>
                <a:ext uri="{63B3BB69-23CF-44E3-9099-C40C66FF867C}">
                  <a14:compatExt spid="_x0000_s1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88" name="Check Box 464" hidden="1">
              <a:extLst>
                <a:ext uri="{63B3BB69-23CF-44E3-9099-C40C66FF867C}">
                  <a14:compatExt spid="_x0000_s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489" name="Check Box 465" hidden="1">
              <a:extLst>
                <a:ext uri="{63B3BB69-23CF-44E3-9099-C40C66FF867C}">
                  <a14:compatExt spid="_x0000_s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90" name="Check Box 466" hidden="1">
              <a:extLst>
                <a:ext uri="{63B3BB69-23CF-44E3-9099-C40C66FF867C}">
                  <a14:compatExt spid="_x0000_s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491" name="Check Box 467" hidden="1">
              <a:extLst>
                <a:ext uri="{63B3BB69-23CF-44E3-9099-C40C66FF867C}">
                  <a14:compatExt spid="_x0000_s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92" name="Check Box 468" hidden="1">
              <a:extLst>
                <a:ext uri="{63B3BB69-23CF-44E3-9099-C40C66FF867C}">
                  <a14:compatExt spid="_x0000_s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93" name="Check Box 469" hidden="1">
              <a:extLst>
                <a:ext uri="{63B3BB69-23CF-44E3-9099-C40C66FF867C}">
                  <a14:compatExt spid="_x0000_s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94" name="Check Box 470" hidden="1">
              <a:extLst>
                <a:ext uri="{63B3BB69-23CF-44E3-9099-C40C66FF867C}">
                  <a14:compatExt spid="_x0000_s1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95" name="Check Box 471" hidden="1">
              <a:extLst>
                <a:ext uri="{63B3BB69-23CF-44E3-9099-C40C66FF867C}">
                  <a14:compatExt spid="_x0000_s1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96" name="Check Box 472" hidden="1">
              <a:extLst>
                <a:ext uri="{63B3BB69-23CF-44E3-9099-C40C66FF867C}">
                  <a14:compatExt spid="_x0000_s1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497" name="Check Box 473" hidden="1">
              <a:extLst>
                <a:ext uri="{63B3BB69-23CF-44E3-9099-C40C66FF867C}">
                  <a14:compatExt spid="_x0000_s1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498" name="Check Box 474" hidden="1">
              <a:extLst>
                <a:ext uri="{63B3BB69-23CF-44E3-9099-C40C66FF867C}">
                  <a14:compatExt spid="_x0000_s1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499" name="Check Box 475" hidden="1">
              <a:extLst>
                <a:ext uri="{63B3BB69-23CF-44E3-9099-C40C66FF867C}">
                  <a14:compatExt spid="_x0000_s1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500" name="Check Box 476" hidden="1">
              <a:extLst>
                <a:ext uri="{63B3BB69-23CF-44E3-9099-C40C66FF867C}">
                  <a14:compatExt spid="_x0000_s1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501" name="Check Box 477" hidden="1">
              <a:extLst>
                <a:ext uri="{63B3BB69-23CF-44E3-9099-C40C66FF867C}">
                  <a14:compatExt spid="_x0000_s1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502" name="Check Box 478" hidden="1">
              <a:extLst>
                <a:ext uri="{63B3BB69-23CF-44E3-9099-C40C66FF867C}">
                  <a14:compatExt spid="_x0000_s1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503" name="Check Box 479" hidden="1">
              <a:extLst>
                <a:ext uri="{63B3BB69-23CF-44E3-9099-C40C66FF867C}">
                  <a14:compatExt spid="_x0000_s1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504" name="Check Box 480" hidden="1">
              <a:extLst>
                <a:ext uri="{63B3BB69-23CF-44E3-9099-C40C66FF867C}">
                  <a14:compatExt spid="_x0000_s1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505" name="Check Box 481" hidden="1">
              <a:extLst>
                <a:ext uri="{63B3BB69-23CF-44E3-9099-C40C66FF867C}">
                  <a14:compatExt spid="_x0000_s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506" name="Check Box 482" hidden="1">
              <a:extLst>
                <a:ext uri="{63B3BB69-23CF-44E3-9099-C40C66FF867C}">
                  <a14:compatExt spid="_x0000_s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507" name="Check Box 483" hidden="1">
              <a:extLst>
                <a:ext uri="{63B3BB69-23CF-44E3-9099-C40C66FF867C}">
                  <a14:compatExt spid="_x0000_s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508" name="Check Box 484" hidden="1">
              <a:extLst>
                <a:ext uri="{63B3BB69-23CF-44E3-9099-C40C66FF867C}">
                  <a14:compatExt spid="_x0000_s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509" name="Check Box 485" hidden="1">
              <a:extLst>
                <a:ext uri="{63B3BB69-23CF-44E3-9099-C40C66FF867C}">
                  <a14:compatExt spid="_x0000_s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510" name="Check Box 486" hidden="1">
              <a:extLst>
                <a:ext uri="{63B3BB69-23CF-44E3-9099-C40C66FF867C}">
                  <a14:compatExt spid="_x0000_s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511" name="Check Box 487" hidden="1">
              <a:extLst>
                <a:ext uri="{63B3BB69-23CF-44E3-9099-C40C66FF867C}">
                  <a14:compatExt spid="_x0000_s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512" name="Check Box 488" hidden="1">
              <a:extLst>
                <a:ext uri="{63B3BB69-23CF-44E3-9099-C40C66FF867C}">
                  <a14:compatExt spid="_x0000_s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513" name="Check Box 489" hidden="1">
              <a:extLst>
                <a:ext uri="{63B3BB69-23CF-44E3-9099-C40C66FF867C}">
                  <a14:compatExt spid="_x0000_s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514" name="Check Box 490" hidden="1">
              <a:extLst>
                <a:ext uri="{63B3BB69-23CF-44E3-9099-C40C66FF867C}">
                  <a14:compatExt spid="_x0000_s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515" name="Check Box 491" hidden="1">
              <a:extLst>
                <a:ext uri="{63B3BB69-23CF-44E3-9099-C40C66FF867C}">
                  <a14:compatExt spid="_x0000_s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516" name="Check Box 492" hidden="1">
              <a:extLst>
                <a:ext uri="{63B3BB69-23CF-44E3-9099-C40C66FF867C}">
                  <a14:compatExt spid="_x0000_s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517" name="Check Box 493" hidden="1">
              <a:extLst>
                <a:ext uri="{63B3BB69-23CF-44E3-9099-C40C66FF867C}">
                  <a14:compatExt spid="_x0000_s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518" name="Check Box 494" hidden="1">
              <a:extLst>
                <a:ext uri="{63B3BB69-23CF-44E3-9099-C40C66FF867C}">
                  <a14:compatExt spid="_x0000_s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519" name="Check Box 495" hidden="1">
              <a:extLst>
                <a:ext uri="{63B3BB69-23CF-44E3-9099-C40C66FF867C}">
                  <a14:compatExt spid="_x0000_s1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520" name="Check Box 496" hidden="1">
              <a:extLst>
                <a:ext uri="{63B3BB69-23CF-44E3-9099-C40C66FF867C}">
                  <a14:compatExt spid="_x0000_s1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238125</xdr:rowOff>
        </xdr:to>
        <xdr:sp macro="" textlink="">
          <xdr:nvSpPr>
            <xdr:cNvPr id="1521" name="Check Box 497" hidden="1">
              <a:extLst>
                <a:ext uri="{63B3BB69-23CF-44E3-9099-C40C66FF867C}">
                  <a14:compatExt spid="_x0000_s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522" name="Check Box 498" hidden="1">
              <a:extLst>
                <a:ext uri="{63B3BB69-23CF-44E3-9099-C40C66FF867C}">
                  <a14:compatExt spid="_x0000_s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523" name="Check Box 499" hidden="1">
              <a:extLst>
                <a:ext uri="{63B3BB69-23CF-44E3-9099-C40C66FF867C}">
                  <a14:compatExt spid="_x0000_s1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219075</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531" name="Check Box 507" hidden="1">
              <a:extLst>
                <a:ext uri="{63B3BB69-23CF-44E3-9099-C40C66FF867C}">
                  <a14:compatExt spid="_x0000_s1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532" name="Check Box 508" hidden="1">
              <a:extLst>
                <a:ext uri="{63B3BB69-23CF-44E3-9099-C40C66FF867C}">
                  <a14:compatExt spid="_x0000_s1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533" name="Check Box 509" hidden="1">
              <a:extLst>
                <a:ext uri="{63B3BB69-23CF-44E3-9099-C40C66FF867C}">
                  <a14:compatExt spid="_x0000_s1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534" name="Check Box 510" hidden="1">
              <a:extLst>
                <a:ext uri="{63B3BB69-23CF-44E3-9099-C40C66FF867C}">
                  <a14:compatExt spid="_x0000_s1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535" name="Check Box 511" hidden="1">
              <a:extLst>
                <a:ext uri="{63B3BB69-23CF-44E3-9099-C40C66FF867C}">
                  <a14:compatExt spid="_x0000_s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536" name="Check Box 512" hidden="1">
              <a:extLst>
                <a:ext uri="{63B3BB69-23CF-44E3-9099-C40C66FF867C}">
                  <a14:compatExt spid="_x0000_s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8</xdr:row>
          <xdr:rowOff>0</xdr:rowOff>
        </xdr:from>
        <xdr:to>
          <xdr:col>71</xdr:col>
          <xdr:colOff>9525</xdr:colOff>
          <xdr:row>8</xdr:row>
          <xdr:rowOff>228600</xdr:rowOff>
        </xdr:to>
        <xdr:sp macro="" textlink="">
          <xdr:nvSpPr>
            <xdr:cNvPr id="1537" name="Check Box 513" hidden="1">
              <a:extLst>
                <a:ext uri="{63B3BB69-23CF-44E3-9099-C40C66FF867C}">
                  <a14:compatExt spid="_x0000_s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Richmond%20Hill\Year%20End\RHH96YE_%20MEA%20Statistic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Pat\Local%20Settings\Temporary%20Internet%20Files\Content.IE5\Y17WD87Y\2003%20Budget\2003BU~1\DRAFT1~1\2002%20Budget%20DELETE%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s>
    <sheetDataSet>
      <sheetData sheetId="0" refreshError="1"/>
      <sheetData sheetId="1" refreshError="1"/>
      <sheetData sheetId="2" refreshError="1"/>
      <sheetData sheetId="3" refreshError="1">
        <row r="1">
          <cell r="B1" t="str">
            <v>SUMMARY</v>
          </cell>
        </row>
        <row r="250">
          <cell r="B250" t="str">
            <v xml:space="preserve">   Average for medium size utilities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Identification"/>
      <sheetName val="Title Page"/>
      <sheetName val="Audit Verification"/>
      <sheetName val="Consolidated Index"/>
      <sheetName val="CONSOLIDATED SUMMARY"/>
      <sheetName val="CONSOLIDATED STATEMENTS"/>
      <sheetName val="HOLDCO SUMMARY"/>
      <sheetName val="Other Analysis"/>
      <sheetName val="GENCO CapExp WO"/>
      <sheetName val="GENCO MntExp WO"/>
      <sheetName val="GENCO Recov WO"/>
      <sheetName val="GENCO Ovrhd WO"/>
      <sheetName val="GENCO ClosedWO"/>
      <sheetName val="DISTCO CapExp WO"/>
      <sheetName val="DISTCO MntExp WO "/>
      <sheetName val="DISTCO Recov WO"/>
      <sheetName val="DISTCO Ovrhd WO"/>
      <sheetName val="fixed assets"/>
      <sheetName val="DISTCO ClosedWO"/>
      <sheetName val="ADMIN Ovrhd"/>
      <sheetName val="ADMIN ClosedWO"/>
      <sheetName val="GENCO Labour"/>
      <sheetName val="DISTCO Labour"/>
      <sheetName val="ADMINLabour"/>
      <sheetName val="Employee List of Salaries"/>
      <sheetName val="Salary Tables"/>
      <sheetName val="Future Capital"/>
      <sheetName val="Hours &amp; Dollars"/>
      <sheetName val="Delete RFH Payroll Detail"/>
      <sheetName val="Delete RFH Vehicle Rates"/>
      <sheetName val="Delete RFH Benefit Tables"/>
      <sheetName val="Delete RFH Salary Tables"/>
      <sheetName val="Exp Sorted by WO"/>
    </sheetNames>
    <sheetDataSet>
      <sheetData sheetId="0"/>
      <sheetData sheetId="1"/>
      <sheetData sheetId="2"/>
      <sheetData sheetId="3"/>
      <sheetData sheetId="4"/>
      <sheetData sheetId="5"/>
      <sheetData sheetId="6"/>
      <sheetData sheetId="7"/>
      <sheetData sheetId="8">
        <row r="1483">
          <cell r="F1483">
            <v>23200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436" Type="http://schemas.openxmlformats.org/officeDocument/2006/relationships/ctrlProp" Target="../ctrlProps/ctrlProp433.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trlProp" Target="../ctrlProps/ctrlProp475.xml"/><Relationship Id="rId499" Type="http://schemas.openxmlformats.org/officeDocument/2006/relationships/ctrlProp" Target="../ctrlProps/ctrlProp496.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503" Type="http://schemas.openxmlformats.org/officeDocument/2006/relationships/ctrlProp" Target="../ctrlProps/ctrlProp500.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489" Type="http://schemas.openxmlformats.org/officeDocument/2006/relationships/ctrlProp" Target="../ctrlProps/ctrlProp48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506" Type="http://schemas.openxmlformats.org/officeDocument/2006/relationships/ctrlProp" Target="../ctrlProps/ctrlProp50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7" Type="http://schemas.openxmlformats.org/officeDocument/2006/relationships/ctrlProp" Target="../ctrlProps/ctrlProp504.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45"/>
  <sheetViews>
    <sheetView tabSelected="1" zoomScale="80" zoomScaleNormal="80" workbookViewId="0">
      <pane xSplit="3" ySplit="6" topLeftCell="D7" activePane="bottomRight" state="frozen"/>
      <selection activeCell="L44" sqref="L44"/>
      <selection pane="topRight" activeCell="L44" sqref="L44"/>
      <selection pane="bottomLeft" activeCell="L44" sqref="L44"/>
      <selection pane="bottomRight" activeCell="B36" sqref="B36"/>
    </sheetView>
  </sheetViews>
  <sheetFormatPr defaultColWidth="8.42578125" defaultRowHeight="15.75" x14ac:dyDescent="0.25"/>
  <cols>
    <col min="1" max="1" width="8.42578125" style="85"/>
    <col min="2" max="2" width="75.5703125" style="85" customWidth="1"/>
    <col min="3" max="3" width="11.42578125" style="85" customWidth="1"/>
    <col min="4" max="4" width="11.5703125" style="85" customWidth="1"/>
    <col min="5" max="5" width="22.42578125" style="85" customWidth="1"/>
    <col min="6" max="6" width="14.140625" style="85" customWidth="1"/>
    <col min="7" max="7" width="19.42578125" style="85" customWidth="1"/>
    <col min="8" max="8" width="20.5703125" style="85" customWidth="1"/>
    <col min="9" max="9" width="10.5703125" style="85" customWidth="1"/>
    <col min="10" max="10" width="22.42578125" style="85" customWidth="1"/>
    <col min="11" max="11" width="13.5703125" style="85" customWidth="1"/>
    <col min="12" max="12" width="18.42578125" style="85" customWidth="1"/>
    <col min="13" max="13" width="16.5703125" style="85" customWidth="1"/>
    <col min="14" max="14" width="18" style="85" customWidth="1"/>
    <col min="15" max="15" width="22.42578125" style="85" customWidth="1"/>
    <col min="16" max="16" width="17.85546875" style="85" customWidth="1"/>
    <col min="17" max="17" width="16.85546875" style="85" customWidth="1"/>
    <col min="18" max="18" width="20.5703125" style="85" customWidth="1"/>
    <col min="19" max="19" width="15.5703125" style="85" customWidth="1"/>
    <col min="20" max="20" width="22.42578125" style="85" customWidth="1"/>
    <col min="21" max="21" width="13.5703125" style="85" customWidth="1"/>
    <col min="22" max="22" width="18.42578125" style="85" customWidth="1"/>
    <col min="23" max="23" width="16.5703125" style="85" customWidth="1"/>
    <col min="24" max="24" width="16.140625" style="85" customWidth="1"/>
    <col min="25" max="25" width="22.42578125" style="85" customWidth="1"/>
    <col min="26" max="26" width="16.85546875" style="85" customWidth="1"/>
    <col min="27" max="27" width="19.42578125" style="85" customWidth="1"/>
    <col min="28" max="28" width="20.5703125" style="85" customWidth="1"/>
    <col min="29" max="29" width="18.42578125" style="85" customWidth="1"/>
    <col min="30" max="30" width="22.42578125" style="85" customWidth="1"/>
    <col min="31" max="31" width="15.5703125" style="85" customWidth="1"/>
    <col min="32" max="32" width="18.42578125" style="85" customWidth="1"/>
    <col min="33" max="33" width="16.5703125" style="85" customWidth="1"/>
    <col min="34" max="34" width="20.5703125" style="85" customWidth="1"/>
    <col min="35" max="35" width="19.140625" style="85" customWidth="1"/>
    <col min="36" max="36" width="12.42578125" style="85" customWidth="1"/>
    <col min="37" max="37" width="19.42578125" style="85" customWidth="1"/>
    <col min="38" max="38" width="20.5703125" style="85" customWidth="1"/>
    <col min="39" max="39" width="16.85546875" style="85" customWidth="1"/>
    <col min="40" max="40" width="22.42578125" style="85" customWidth="1"/>
    <col min="41" max="41" width="13.5703125" style="85" customWidth="1"/>
    <col min="42" max="42" width="18.42578125" style="85" customWidth="1"/>
    <col min="43" max="43" width="16.5703125" style="85" customWidth="1"/>
    <col min="44" max="44" width="22.42578125" style="85" customWidth="1"/>
    <col min="45" max="45" width="23.42578125" style="85" customWidth="1"/>
    <col min="46" max="46" width="20.5703125" style="85" customWidth="1"/>
    <col min="47" max="47" width="17.42578125" style="85" customWidth="1"/>
    <col min="48" max="48" width="21.140625" style="85" customWidth="1"/>
    <col min="49" max="49" width="16.85546875" style="85" customWidth="1"/>
    <col min="50" max="50" width="18.5703125" style="85" customWidth="1"/>
    <col min="51" max="51" width="13.5703125" style="85" customWidth="1"/>
    <col min="52" max="53" width="15.42578125" style="85" customWidth="1"/>
    <col min="54" max="54" width="20.42578125" style="85" customWidth="1"/>
    <col min="55" max="55" width="19.42578125" style="85" customWidth="1"/>
    <col min="56" max="56" width="8.85546875" style="85" customWidth="1"/>
    <col min="57" max="57" width="11.85546875" style="85" customWidth="1"/>
    <col min="58" max="58" width="19.140625" style="85" customWidth="1"/>
    <col min="59" max="59" width="16.42578125" style="85" customWidth="1"/>
    <col min="60" max="61" width="17.5703125" style="85" customWidth="1"/>
    <col min="62" max="62" width="17" style="85" customWidth="1"/>
    <col min="63" max="63" width="18.5703125" style="85" customWidth="1"/>
    <col min="64" max="65" width="13.42578125" style="85" customWidth="1"/>
    <col min="66" max="66" width="20.140625" style="85" customWidth="1"/>
    <col min="67" max="67" width="18.42578125" style="85" customWidth="1"/>
    <col min="68" max="68" width="25.5703125" style="85" customWidth="1"/>
    <col min="69" max="69" width="18.5703125" style="85" customWidth="1"/>
    <col min="70" max="70" width="30.85546875" style="85" bestFit="1" customWidth="1"/>
    <col min="71" max="71" width="13.42578125" style="85" customWidth="1"/>
    <col min="72" max="72" width="16.5703125" style="85" customWidth="1"/>
    <col min="73" max="73" width="13.42578125" style="85" customWidth="1"/>
    <col min="74" max="74" width="8.42578125" style="85"/>
    <col min="75" max="75" width="13" style="85" customWidth="1"/>
    <col min="76" max="76" width="10.42578125" style="85" bestFit="1" customWidth="1"/>
    <col min="77" max="16384" width="8.42578125" style="85"/>
  </cols>
  <sheetData>
    <row r="1" spans="2:75" x14ac:dyDescent="0.25">
      <c r="B1"/>
      <c r="AU1"/>
      <c r="BD1" s="86"/>
      <c r="BN1" s="87"/>
    </row>
    <row r="3" spans="2:75" ht="56.25" customHeight="1" thickBot="1" x14ac:dyDescent="0.3">
      <c r="B3" s="88"/>
      <c r="C3" s="89"/>
      <c r="D3" s="303">
        <v>2016</v>
      </c>
      <c r="E3" s="304"/>
      <c r="F3" s="304"/>
      <c r="G3" s="304"/>
      <c r="H3" s="304"/>
      <c r="I3" s="304"/>
      <c r="J3" s="304"/>
      <c r="K3" s="304"/>
      <c r="L3" s="304"/>
      <c r="M3" s="305"/>
      <c r="N3" s="303">
        <v>2017</v>
      </c>
      <c r="O3" s="304"/>
      <c r="P3" s="304"/>
      <c r="Q3" s="304"/>
      <c r="R3" s="304"/>
      <c r="S3" s="304"/>
      <c r="T3" s="304"/>
      <c r="U3" s="304"/>
      <c r="V3" s="304"/>
      <c r="W3" s="305"/>
      <c r="X3" s="303">
        <v>2018</v>
      </c>
      <c r="Y3" s="304"/>
      <c r="Z3" s="304"/>
      <c r="AA3" s="304"/>
      <c r="AB3" s="304"/>
      <c r="AC3" s="304"/>
      <c r="AD3" s="304"/>
      <c r="AE3" s="304"/>
      <c r="AF3" s="304"/>
      <c r="AG3" s="305"/>
      <c r="AH3" s="303">
        <v>2019</v>
      </c>
      <c r="AI3" s="304"/>
      <c r="AJ3" s="304"/>
      <c r="AK3" s="304"/>
      <c r="AL3" s="304"/>
      <c r="AM3" s="304"/>
      <c r="AN3" s="304"/>
      <c r="AO3" s="304"/>
      <c r="AP3" s="304"/>
      <c r="AQ3" s="305"/>
      <c r="AR3" s="342">
        <v>2020</v>
      </c>
      <c r="AS3" s="343"/>
      <c r="AT3" s="343"/>
      <c r="AU3" s="343"/>
      <c r="AV3" s="343"/>
      <c r="AW3" s="343"/>
      <c r="AX3" s="343"/>
      <c r="AY3" s="343"/>
      <c r="AZ3" s="343"/>
      <c r="BA3" s="344"/>
      <c r="BB3" s="342">
        <v>2021</v>
      </c>
      <c r="BC3" s="343"/>
      <c r="BD3" s="343"/>
      <c r="BE3" s="343"/>
      <c r="BF3" s="343"/>
      <c r="BG3" s="343"/>
      <c r="BH3" s="343"/>
      <c r="BI3" s="343"/>
      <c r="BJ3" s="343"/>
      <c r="BK3" s="344"/>
      <c r="BL3" s="342">
        <v>2022</v>
      </c>
      <c r="BM3" s="343"/>
      <c r="BN3" s="343"/>
      <c r="BO3" s="345"/>
      <c r="BP3" s="338" t="s">
        <v>62</v>
      </c>
      <c r="BQ3" s="338"/>
      <c r="BR3" s="339"/>
      <c r="BS3" s="241"/>
      <c r="BT3" s="241" t="s">
        <v>0</v>
      </c>
      <c r="BU3" s="242"/>
      <c r="BV3" s="90"/>
    </row>
    <row r="4" spans="2:75" ht="15" customHeight="1" x14ac:dyDescent="0.25">
      <c r="B4" s="340" t="s">
        <v>1</v>
      </c>
      <c r="C4" s="393" t="s">
        <v>2</v>
      </c>
      <c r="D4" s="309" t="s">
        <v>63</v>
      </c>
      <c r="E4" s="309" t="s">
        <v>64</v>
      </c>
      <c r="F4" s="309" t="s">
        <v>65</v>
      </c>
      <c r="G4" s="309" t="s">
        <v>66</v>
      </c>
      <c r="H4" s="309" t="s">
        <v>67</v>
      </c>
      <c r="I4" s="309" t="s">
        <v>68</v>
      </c>
      <c r="J4" s="309" t="s">
        <v>69</v>
      </c>
      <c r="K4" s="309" t="s">
        <v>65</v>
      </c>
      <c r="L4" s="309" t="s">
        <v>70</v>
      </c>
      <c r="M4" s="316" t="s">
        <v>71</v>
      </c>
      <c r="N4" s="306" t="s">
        <v>72</v>
      </c>
      <c r="O4" s="309" t="s">
        <v>73</v>
      </c>
      <c r="P4" s="309" t="s">
        <v>74</v>
      </c>
      <c r="Q4" s="309" t="s">
        <v>75</v>
      </c>
      <c r="R4" s="309" t="s">
        <v>76</v>
      </c>
      <c r="S4" s="309" t="s">
        <v>77</v>
      </c>
      <c r="T4" s="309" t="s">
        <v>78</v>
      </c>
      <c r="U4" s="309" t="s">
        <v>74</v>
      </c>
      <c r="V4" s="309" t="s">
        <v>79</v>
      </c>
      <c r="W4" s="316" t="s">
        <v>80</v>
      </c>
      <c r="X4" s="306" t="s">
        <v>81</v>
      </c>
      <c r="Y4" s="309" t="s">
        <v>82</v>
      </c>
      <c r="Z4" s="309" t="s">
        <v>83</v>
      </c>
      <c r="AA4" s="309" t="s">
        <v>84</v>
      </c>
      <c r="AB4" s="309" t="s">
        <v>85</v>
      </c>
      <c r="AC4" s="309" t="s">
        <v>86</v>
      </c>
      <c r="AD4" s="309" t="s">
        <v>87</v>
      </c>
      <c r="AE4" s="309" t="s">
        <v>83</v>
      </c>
      <c r="AF4" s="309" t="s">
        <v>88</v>
      </c>
      <c r="AG4" s="316" t="s">
        <v>89</v>
      </c>
      <c r="AH4" s="306" t="s">
        <v>3</v>
      </c>
      <c r="AI4" s="309" t="s">
        <v>4</v>
      </c>
      <c r="AJ4" s="309" t="s">
        <v>5</v>
      </c>
      <c r="AK4" s="309" t="s">
        <v>6</v>
      </c>
      <c r="AL4" s="309" t="s">
        <v>7</v>
      </c>
      <c r="AM4" s="309" t="s">
        <v>8</v>
      </c>
      <c r="AN4" s="309" t="s">
        <v>9</v>
      </c>
      <c r="AO4" s="309" t="s">
        <v>5</v>
      </c>
      <c r="AP4" s="309" t="s">
        <v>10</v>
      </c>
      <c r="AQ4" s="316" t="s">
        <v>11</v>
      </c>
      <c r="AR4" s="306" t="s">
        <v>12</v>
      </c>
      <c r="AS4" s="309" t="s">
        <v>13</v>
      </c>
      <c r="AT4" s="309" t="s">
        <v>14</v>
      </c>
      <c r="AU4" s="309" t="s">
        <v>15</v>
      </c>
      <c r="AV4" s="309" t="s">
        <v>16</v>
      </c>
      <c r="AW4" s="309" t="s">
        <v>17</v>
      </c>
      <c r="AX4" s="309" t="s">
        <v>18</v>
      </c>
      <c r="AY4" s="309" t="s">
        <v>14</v>
      </c>
      <c r="AZ4" s="309" t="s">
        <v>19</v>
      </c>
      <c r="BA4" s="316" t="s">
        <v>20</v>
      </c>
      <c r="BB4" s="306" t="s">
        <v>21</v>
      </c>
      <c r="BC4" s="309" t="s">
        <v>22</v>
      </c>
      <c r="BD4" s="309" t="s">
        <v>23</v>
      </c>
      <c r="BE4" s="309" t="s">
        <v>24</v>
      </c>
      <c r="BF4" s="309" t="s">
        <v>25</v>
      </c>
      <c r="BG4" s="309" t="s">
        <v>26</v>
      </c>
      <c r="BH4" s="309" t="s">
        <v>27</v>
      </c>
      <c r="BI4" s="309" t="s">
        <v>23</v>
      </c>
      <c r="BJ4" s="309" t="s">
        <v>28</v>
      </c>
      <c r="BK4" s="316" t="s">
        <v>29</v>
      </c>
      <c r="BL4" s="306" t="s">
        <v>30</v>
      </c>
      <c r="BM4" s="309" t="s">
        <v>31</v>
      </c>
      <c r="BN4" s="309" t="s">
        <v>32</v>
      </c>
      <c r="BO4" s="325" t="s">
        <v>33</v>
      </c>
      <c r="BP4" s="309" t="s">
        <v>34</v>
      </c>
      <c r="BQ4" s="309" t="s">
        <v>35</v>
      </c>
      <c r="BR4" s="325" t="s">
        <v>36</v>
      </c>
      <c r="BS4" s="331" t="s">
        <v>37</v>
      </c>
      <c r="BT4" s="331" t="s">
        <v>38</v>
      </c>
      <c r="BU4" s="320" t="s">
        <v>39</v>
      </c>
      <c r="BV4" s="91"/>
    </row>
    <row r="5" spans="2:75" x14ac:dyDescent="0.25">
      <c r="B5" s="341"/>
      <c r="C5" s="394"/>
      <c r="D5" s="310"/>
      <c r="E5" s="310"/>
      <c r="F5" s="312"/>
      <c r="G5" s="312"/>
      <c r="H5" s="314"/>
      <c r="I5" s="310"/>
      <c r="J5" s="312"/>
      <c r="K5" s="312"/>
      <c r="L5" s="312"/>
      <c r="M5" s="317"/>
      <c r="N5" s="307"/>
      <c r="O5" s="310"/>
      <c r="P5" s="312"/>
      <c r="Q5" s="312"/>
      <c r="R5" s="314"/>
      <c r="S5" s="310"/>
      <c r="T5" s="312"/>
      <c r="U5" s="312"/>
      <c r="V5" s="312"/>
      <c r="W5" s="317"/>
      <c r="X5" s="307"/>
      <c r="Y5" s="310"/>
      <c r="Z5" s="312"/>
      <c r="AA5" s="312"/>
      <c r="AB5" s="314"/>
      <c r="AC5" s="310"/>
      <c r="AD5" s="312"/>
      <c r="AE5" s="312"/>
      <c r="AF5" s="312"/>
      <c r="AG5" s="317"/>
      <c r="AH5" s="307"/>
      <c r="AI5" s="310"/>
      <c r="AJ5" s="312"/>
      <c r="AK5" s="312"/>
      <c r="AL5" s="314"/>
      <c r="AM5" s="310"/>
      <c r="AN5" s="312"/>
      <c r="AO5" s="312"/>
      <c r="AP5" s="312"/>
      <c r="AQ5" s="317"/>
      <c r="AR5" s="336"/>
      <c r="AS5" s="310"/>
      <c r="AT5" s="312"/>
      <c r="AU5" s="312"/>
      <c r="AV5" s="314"/>
      <c r="AW5" s="327"/>
      <c r="AX5" s="312"/>
      <c r="AY5" s="312"/>
      <c r="AZ5" s="312"/>
      <c r="BA5" s="317"/>
      <c r="BB5" s="336"/>
      <c r="BC5" s="310"/>
      <c r="BD5" s="312"/>
      <c r="BE5" s="314"/>
      <c r="BF5" s="314"/>
      <c r="BG5" s="327"/>
      <c r="BH5" s="312"/>
      <c r="BI5" s="314"/>
      <c r="BJ5" s="314"/>
      <c r="BK5" s="317"/>
      <c r="BL5" s="335"/>
      <c r="BM5" s="314"/>
      <c r="BN5" s="314"/>
      <c r="BO5" s="326"/>
      <c r="BP5" s="327"/>
      <c r="BQ5" s="327"/>
      <c r="BR5" s="329"/>
      <c r="BS5" s="332"/>
      <c r="BT5" s="332"/>
      <c r="BU5" s="321"/>
      <c r="BV5" s="91"/>
    </row>
    <row r="6" spans="2:75" ht="68.45" customHeight="1" thickBot="1" x14ac:dyDescent="0.3">
      <c r="B6" s="341"/>
      <c r="C6" s="394"/>
      <c r="D6" s="311"/>
      <c r="E6" s="311"/>
      <c r="F6" s="313"/>
      <c r="G6" s="313"/>
      <c r="H6" s="315"/>
      <c r="I6" s="311"/>
      <c r="J6" s="313"/>
      <c r="K6" s="313"/>
      <c r="L6" s="313"/>
      <c r="M6" s="318"/>
      <c r="N6" s="308"/>
      <c r="O6" s="311"/>
      <c r="P6" s="313"/>
      <c r="Q6" s="313"/>
      <c r="R6" s="315"/>
      <c r="S6" s="311"/>
      <c r="T6" s="313"/>
      <c r="U6" s="313"/>
      <c r="V6" s="313"/>
      <c r="W6" s="318"/>
      <c r="X6" s="308"/>
      <c r="Y6" s="311"/>
      <c r="Z6" s="313"/>
      <c r="AA6" s="313"/>
      <c r="AB6" s="315"/>
      <c r="AC6" s="311"/>
      <c r="AD6" s="313"/>
      <c r="AE6" s="313"/>
      <c r="AF6" s="313"/>
      <c r="AG6" s="318"/>
      <c r="AH6" s="308"/>
      <c r="AI6" s="311"/>
      <c r="AJ6" s="313"/>
      <c r="AK6" s="313"/>
      <c r="AL6" s="315"/>
      <c r="AM6" s="311"/>
      <c r="AN6" s="313"/>
      <c r="AO6" s="313"/>
      <c r="AP6" s="313"/>
      <c r="AQ6" s="318"/>
      <c r="AR6" s="337"/>
      <c r="AS6" s="311"/>
      <c r="AT6" s="313"/>
      <c r="AU6" s="313"/>
      <c r="AV6" s="315"/>
      <c r="AW6" s="328"/>
      <c r="AX6" s="313"/>
      <c r="AY6" s="313"/>
      <c r="AZ6" s="313"/>
      <c r="BA6" s="318"/>
      <c r="BB6" s="336"/>
      <c r="BC6" s="310"/>
      <c r="BD6" s="312"/>
      <c r="BE6" s="314"/>
      <c r="BF6" s="314"/>
      <c r="BG6" s="327"/>
      <c r="BH6" s="312"/>
      <c r="BI6" s="314"/>
      <c r="BJ6" s="314"/>
      <c r="BK6" s="317"/>
      <c r="BL6" s="335"/>
      <c r="BM6" s="314"/>
      <c r="BN6" s="314"/>
      <c r="BO6" s="326"/>
      <c r="BP6" s="328"/>
      <c r="BQ6" s="328" t="s">
        <v>40</v>
      </c>
      <c r="BR6" s="330" t="s">
        <v>40</v>
      </c>
      <c r="BS6" s="333"/>
      <c r="BT6" s="334"/>
      <c r="BU6" s="322"/>
      <c r="BV6" s="91"/>
    </row>
    <row r="7" spans="2:75" ht="16.5" thickBot="1" x14ac:dyDescent="0.3">
      <c r="B7" s="92" t="s">
        <v>41</v>
      </c>
      <c r="C7" s="395"/>
      <c r="D7" s="391"/>
      <c r="E7" s="94"/>
      <c r="F7" s="95"/>
      <c r="G7" s="95"/>
      <c r="H7" s="95"/>
      <c r="I7" s="95"/>
      <c r="J7" s="95"/>
      <c r="K7" s="95"/>
      <c r="L7" s="95"/>
      <c r="M7" s="227"/>
      <c r="N7" s="93"/>
      <c r="O7" s="94"/>
      <c r="P7" s="95"/>
      <c r="Q7" s="95"/>
      <c r="R7" s="95"/>
      <c r="S7" s="95"/>
      <c r="T7" s="95"/>
      <c r="U7" s="95"/>
      <c r="V7" s="95"/>
      <c r="W7" s="227"/>
      <c r="X7" s="93"/>
      <c r="Y7" s="94"/>
      <c r="Z7" s="95"/>
      <c r="AA7" s="95"/>
      <c r="AB7" s="95"/>
      <c r="AC7" s="95"/>
      <c r="AD7" s="95"/>
      <c r="AE7" s="95"/>
      <c r="AF7" s="95"/>
      <c r="AG7" s="227"/>
      <c r="AH7" s="93"/>
      <c r="AI7" s="94"/>
      <c r="AJ7" s="95"/>
      <c r="AK7" s="95"/>
      <c r="AL7" s="95"/>
      <c r="AM7" s="95"/>
      <c r="AN7" s="95"/>
      <c r="AO7" s="95"/>
      <c r="AP7" s="95"/>
      <c r="AQ7" s="227"/>
      <c r="AR7" s="114"/>
      <c r="AS7" s="94"/>
      <c r="AT7" s="95"/>
      <c r="AU7" s="95"/>
      <c r="AV7" s="95"/>
      <c r="AW7" s="95"/>
      <c r="AX7" s="95"/>
      <c r="AY7" s="95"/>
      <c r="AZ7" s="95"/>
      <c r="BA7" s="227"/>
      <c r="BB7" s="238"/>
      <c r="BC7" s="96"/>
      <c r="BD7" s="97"/>
      <c r="BE7" s="97"/>
      <c r="BF7" s="97"/>
      <c r="BG7" s="97"/>
      <c r="BH7" s="97"/>
      <c r="BI7" s="97"/>
      <c r="BJ7" s="97"/>
      <c r="BK7" s="239"/>
      <c r="BL7" s="243"/>
      <c r="BM7" s="97"/>
      <c r="BN7" s="97"/>
      <c r="BO7" s="98"/>
      <c r="BP7" s="94"/>
      <c r="BQ7" s="99"/>
      <c r="BR7" s="100"/>
      <c r="BS7" s="153"/>
      <c r="BT7" s="101"/>
      <c r="BU7" s="244"/>
      <c r="BV7" s="102"/>
    </row>
    <row r="8" spans="2:75" ht="16.5" thickBot="1" x14ac:dyDescent="0.3">
      <c r="B8" s="103" t="s">
        <v>42</v>
      </c>
      <c r="C8" s="396">
        <v>1550</v>
      </c>
      <c r="D8" s="392"/>
      <c r="E8" s="104"/>
      <c r="F8" s="236"/>
      <c r="G8" s="152">
        <v>1143169.93</v>
      </c>
      <c r="H8" s="208">
        <f t="shared" ref="H8:H14" si="0">G8</f>
        <v>1143169.93</v>
      </c>
      <c r="I8" s="236"/>
      <c r="J8" s="236"/>
      <c r="K8" s="236"/>
      <c r="L8" s="152">
        <v>10253</v>
      </c>
      <c r="M8" s="229">
        <f>L8</f>
        <v>10253</v>
      </c>
      <c r="N8" s="114">
        <f>H8</f>
        <v>1143169.93</v>
      </c>
      <c r="O8" s="152">
        <v>713719.44</v>
      </c>
      <c r="P8" s="152">
        <v>481441.66</v>
      </c>
      <c r="Q8" s="152"/>
      <c r="R8" s="208">
        <f>N8+O8-P8+Q8</f>
        <v>1375447.71</v>
      </c>
      <c r="S8" s="228">
        <f>M8</f>
        <v>10253</v>
      </c>
      <c r="T8" s="152">
        <v>13862</v>
      </c>
      <c r="U8" s="152">
        <v>7534</v>
      </c>
      <c r="V8" s="152"/>
      <c r="W8" s="229">
        <f>S8+T8-U8+V8</f>
        <v>16581</v>
      </c>
      <c r="X8" s="114">
        <f>R8</f>
        <v>1375447.71</v>
      </c>
      <c r="Y8" s="152">
        <v>571758.11</v>
      </c>
      <c r="Z8" s="152">
        <v>661728.39999999991</v>
      </c>
      <c r="AA8" s="152"/>
      <c r="AB8" s="208">
        <f>X8+Y8-Z8+AA8</f>
        <v>1285477.42</v>
      </c>
      <c r="AC8" s="228">
        <f>W8</f>
        <v>16581</v>
      </c>
      <c r="AD8" s="152">
        <v>22061</v>
      </c>
      <c r="AE8" s="152">
        <v>12423.97</v>
      </c>
      <c r="AF8" s="152"/>
      <c r="AG8" s="229">
        <f>AC8+AD8-AE8+AF8</f>
        <v>26218.03</v>
      </c>
      <c r="AH8" s="114">
        <f>AB8</f>
        <v>1285477.42</v>
      </c>
      <c r="AI8" s="152">
        <v>868598.67000000016</v>
      </c>
      <c r="AJ8" s="152"/>
      <c r="AK8" s="152"/>
      <c r="AL8" s="208">
        <f>AH8+AI8-AJ8+AK8</f>
        <v>2154076.09</v>
      </c>
      <c r="AM8" s="228">
        <f>AG8</f>
        <v>26218.03</v>
      </c>
      <c r="AN8" s="152">
        <v>35834</v>
      </c>
      <c r="AO8" s="152"/>
      <c r="AP8" s="152"/>
      <c r="AQ8" s="229">
        <f>AM8+AN8-AO8+AP8</f>
        <v>62052.03</v>
      </c>
      <c r="AR8" s="114">
        <f>AL8</f>
        <v>2154076.09</v>
      </c>
      <c r="AS8" s="152">
        <v>1240330.1800000002</v>
      </c>
      <c r="AT8" s="152"/>
      <c r="AU8" s="152"/>
      <c r="AV8" s="208">
        <f>AR8+AS8-AT8+AU8</f>
        <v>3394406.27</v>
      </c>
      <c r="AW8" s="228">
        <f>AQ8</f>
        <v>62052.03</v>
      </c>
      <c r="AX8" s="152">
        <v>34848</v>
      </c>
      <c r="AY8" s="152"/>
      <c r="AZ8" s="152"/>
      <c r="BA8" s="229">
        <f>AW8+AX8-AY8+AZ8</f>
        <v>96900.03</v>
      </c>
      <c r="BB8" s="114">
        <f>AV8</f>
        <v>3394406.27</v>
      </c>
      <c r="BC8" s="152"/>
      <c r="BD8" s="152"/>
      <c r="BE8" s="152"/>
      <c r="BF8" s="208">
        <f>BB8+BC8-BD8+BE8</f>
        <v>3394406.27</v>
      </c>
      <c r="BG8" s="94">
        <f>BA8</f>
        <v>96900.03</v>
      </c>
      <c r="BH8" s="152">
        <f>(BB8+BF8)/2*0.57%</f>
        <v>19348.115738999997</v>
      </c>
      <c r="BI8" s="152"/>
      <c r="BJ8" s="152"/>
      <c r="BK8" s="229">
        <f>BG8+BH8-BI8+BJ8</f>
        <v>116248.145739</v>
      </c>
      <c r="BL8" s="245"/>
      <c r="BM8" s="152"/>
      <c r="BN8" s="94">
        <f>BF8-BL8</f>
        <v>3394406.27</v>
      </c>
      <c r="BO8" s="105">
        <f>BK8-BM8</f>
        <v>116248.145739</v>
      </c>
      <c r="BP8" s="150">
        <f>(BF8+BN8)/2*0.57%</f>
        <v>19348.115738999997</v>
      </c>
      <c r="BQ8" s="152">
        <f>BO8+BP8</f>
        <v>135596.261478</v>
      </c>
      <c r="BR8" s="207">
        <f t="shared" ref="BR8:BR23" si="1">IF(BS8="Yes", SUM(BN8:BP8), 0)</f>
        <v>0</v>
      </c>
      <c r="BS8" s="154" t="s">
        <v>45</v>
      </c>
      <c r="BT8" s="159">
        <f>SUM(AV8,BA8)</f>
        <v>3491306.3</v>
      </c>
      <c r="BU8" s="246">
        <f>BT8-SUM(AV8,BA8)</f>
        <v>0</v>
      </c>
      <c r="BV8" s="106"/>
      <c r="BW8" s="87"/>
    </row>
    <row r="9" spans="2:75" ht="16.5" thickBot="1" x14ac:dyDescent="0.3">
      <c r="B9" s="103" t="s">
        <v>44</v>
      </c>
      <c r="C9" s="396">
        <v>1551</v>
      </c>
      <c r="D9" s="392"/>
      <c r="E9" s="104"/>
      <c r="F9" s="236"/>
      <c r="G9" s="152">
        <v>-7935.9899999999743</v>
      </c>
      <c r="H9" s="208">
        <f t="shared" si="0"/>
        <v>-7935.9899999999743</v>
      </c>
      <c r="I9" s="107"/>
      <c r="J9" s="236"/>
      <c r="K9" s="236"/>
      <c r="L9" s="152">
        <v>-74</v>
      </c>
      <c r="M9" s="229">
        <f t="shared" ref="M9:M16" si="2">L9</f>
        <v>-74</v>
      </c>
      <c r="N9" s="114">
        <f t="shared" ref="N9:N24" si="3">H9</f>
        <v>-7935.9899999999743</v>
      </c>
      <c r="O9" s="152">
        <v>-4549.8599999999951</v>
      </c>
      <c r="P9" s="152">
        <v>-3888.71</v>
      </c>
      <c r="Q9" s="152"/>
      <c r="R9" s="208">
        <f>N9+O9-P9+Q9</f>
        <v>-8597.1399999999703</v>
      </c>
      <c r="S9" s="228">
        <f t="shared" ref="S9:S22" si="4">M9</f>
        <v>-74</v>
      </c>
      <c r="T9" s="152">
        <v>-82</v>
      </c>
      <c r="U9" s="152">
        <v>-86</v>
      </c>
      <c r="V9" s="152"/>
      <c r="W9" s="229">
        <f t="shared" ref="W9:W22" si="5">S9+T9-U9+V9</f>
        <v>-70</v>
      </c>
      <c r="X9" s="114">
        <f t="shared" ref="X9:X24" si="6">R9</f>
        <v>-8597.1399999999703</v>
      </c>
      <c r="Y9" s="152">
        <v>-9867.4599999999846</v>
      </c>
      <c r="Z9" s="152">
        <v>-4047.55</v>
      </c>
      <c r="AA9" s="152"/>
      <c r="AB9" s="208">
        <f>X9+Y9-Z9+AA9</f>
        <v>-14417.049999999956</v>
      </c>
      <c r="AC9" s="228">
        <f t="shared" ref="AC9:AC22" si="7">W9</f>
        <v>-70</v>
      </c>
      <c r="AD9" s="152">
        <v>-179</v>
      </c>
      <c r="AE9" s="152">
        <v>-47.99</v>
      </c>
      <c r="AF9" s="152"/>
      <c r="AG9" s="229">
        <f t="shared" ref="AG9:AG22" si="8">AC9+AD9-AE9+AF9</f>
        <v>-201.01</v>
      </c>
      <c r="AH9" s="114">
        <f t="shared" ref="AH9:AH24" si="9">AB9</f>
        <v>-14417.049999999956</v>
      </c>
      <c r="AI9" s="152">
        <v>-5156.4999999999964</v>
      </c>
      <c r="AJ9" s="152"/>
      <c r="AK9" s="152"/>
      <c r="AL9" s="208">
        <f>AH9+AI9-AJ9+AK9</f>
        <v>-19573.549999999952</v>
      </c>
      <c r="AM9" s="228">
        <f t="shared" ref="AM9:AM22" si="10">AG9</f>
        <v>-201.01</v>
      </c>
      <c r="AN9" s="152">
        <v>-374</v>
      </c>
      <c r="AO9" s="152"/>
      <c r="AP9" s="152"/>
      <c r="AQ9" s="229">
        <f t="shared" ref="AQ9:AQ22" si="11">AM9+AN9-AO9+AP9</f>
        <v>-575.01</v>
      </c>
      <c r="AR9" s="114">
        <f t="shared" ref="AR9:AR24" si="12">AL9</f>
        <v>-19573.549999999952</v>
      </c>
      <c r="AS9" s="152">
        <v>-3775.1200000000463</v>
      </c>
      <c r="AT9" s="152"/>
      <c r="AU9" s="152"/>
      <c r="AV9" s="208">
        <f>AR9+AS9-AT9+AU9</f>
        <v>-23348.67</v>
      </c>
      <c r="AW9" s="228">
        <f t="shared" ref="AW9:AW24" si="13">AQ9</f>
        <v>-575.01</v>
      </c>
      <c r="AX9" s="152">
        <v>-285</v>
      </c>
      <c r="AY9" s="152"/>
      <c r="AZ9" s="152"/>
      <c r="BA9" s="229">
        <f t="shared" ref="BA9:BA24" si="14">AW9+AX9-AY9+AZ9</f>
        <v>-860.01</v>
      </c>
      <c r="BB9" s="114">
        <f t="shared" ref="BB9:BB24" si="15">AV9</f>
        <v>-23348.67</v>
      </c>
      <c r="BC9" s="152"/>
      <c r="BD9" s="152"/>
      <c r="BE9" s="152"/>
      <c r="BF9" s="208">
        <f>BB9+BC9-BD9+BE9</f>
        <v>-23348.67</v>
      </c>
      <c r="BG9" s="94">
        <f t="shared" ref="BG9:BG24" si="16">BA9</f>
        <v>-860.01</v>
      </c>
      <c r="BH9" s="152">
        <f>(BB9+BF9)/2*0.57%</f>
        <v>-133.08741899999998</v>
      </c>
      <c r="BI9" s="152"/>
      <c r="BJ9" s="152"/>
      <c r="BK9" s="229">
        <f>BG9+BH9-BI9+BJ9</f>
        <v>-993.09741899999995</v>
      </c>
      <c r="BL9" s="245"/>
      <c r="BM9" s="152"/>
      <c r="BN9" s="94">
        <f>BF9-BL9</f>
        <v>-23348.67</v>
      </c>
      <c r="BO9" s="105">
        <f>BK9-BM9</f>
        <v>-993.09741899999995</v>
      </c>
      <c r="BP9" s="150">
        <f t="shared" ref="BP9:BP16" si="17">(BF9+BN9)/2*0.57%</f>
        <v>-133.08741899999998</v>
      </c>
      <c r="BQ9" s="152">
        <f t="shared" ref="BQ9:BQ24" si="18">BO9+BP9</f>
        <v>-1126.1848379999999</v>
      </c>
      <c r="BR9" s="207">
        <f t="shared" si="1"/>
        <v>0</v>
      </c>
      <c r="BS9" s="154" t="s">
        <v>45</v>
      </c>
      <c r="BT9" s="159">
        <f t="shared" ref="BT9:BT22" si="19">SUM(AV9,BA9)</f>
        <v>-24208.679999999997</v>
      </c>
      <c r="BU9" s="246">
        <f t="shared" ref="BU9:BU24" si="20">BT9-SUM(AV9,BA9)</f>
        <v>0</v>
      </c>
      <c r="BV9" s="106"/>
      <c r="BW9" s="87"/>
    </row>
    <row r="10" spans="2:75" ht="19.5" thickBot="1" x14ac:dyDescent="0.3">
      <c r="B10" s="108" t="s">
        <v>114</v>
      </c>
      <c r="C10" s="396">
        <v>1580</v>
      </c>
      <c r="D10" s="237"/>
      <c r="E10" s="236"/>
      <c r="F10" s="236"/>
      <c r="G10" s="152">
        <v>-1410236.6600000006</v>
      </c>
      <c r="H10" s="208">
        <f t="shared" si="0"/>
        <v>-1410236.6600000006</v>
      </c>
      <c r="I10" s="107"/>
      <c r="J10" s="236"/>
      <c r="K10" s="236"/>
      <c r="L10" s="152">
        <v>-17431.999999999993</v>
      </c>
      <c r="M10" s="229">
        <f t="shared" si="2"/>
        <v>-17431.999999999993</v>
      </c>
      <c r="N10" s="114">
        <f t="shared" si="3"/>
        <v>-1410236.6600000006</v>
      </c>
      <c r="O10" s="152">
        <v>-614231.05000000005</v>
      </c>
      <c r="P10" s="152">
        <v>-985648.31</v>
      </c>
      <c r="Q10" s="152"/>
      <c r="R10" s="208">
        <f>N10+O10-P10+Q10</f>
        <v>-1038819.4000000006</v>
      </c>
      <c r="S10" s="228">
        <f t="shared" si="4"/>
        <v>-17431.999999999993</v>
      </c>
      <c r="T10" s="152">
        <v>-12291</v>
      </c>
      <c r="U10" s="152">
        <v>-14491</v>
      </c>
      <c r="V10" s="152"/>
      <c r="W10" s="229">
        <f t="shared" si="5"/>
        <v>-15231.999999999993</v>
      </c>
      <c r="X10" s="114">
        <f t="shared" si="6"/>
        <v>-1038819.4000000006</v>
      </c>
      <c r="Y10" s="152">
        <v>-213041.08000000007</v>
      </c>
      <c r="Z10" s="152">
        <v>-424588</v>
      </c>
      <c r="AA10" s="152"/>
      <c r="AB10" s="208">
        <f>X10+Y10-Z10+AA10</f>
        <v>-827272.48000000068</v>
      </c>
      <c r="AC10" s="228">
        <f t="shared" si="7"/>
        <v>-15231.999999999993</v>
      </c>
      <c r="AD10" s="152">
        <v>-15674</v>
      </c>
      <c r="AE10" s="152">
        <v>-9169.27</v>
      </c>
      <c r="AF10" s="152"/>
      <c r="AG10" s="229">
        <f t="shared" si="8"/>
        <v>-21736.729999999992</v>
      </c>
      <c r="AH10" s="114">
        <f t="shared" si="9"/>
        <v>-827272.48000000068</v>
      </c>
      <c r="AI10" s="152">
        <v>-258038.21000000008</v>
      </c>
      <c r="AJ10" s="152"/>
      <c r="AK10" s="152"/>
      <c r="AL10" s="208">
        <f>AH10+AI10-AJ10+AK10</f>
        <v>-1085310.6900000009</v>
      </c>
      <c r="AM10" s="228">
        <f t="shared" si="10"/>
        <v>-21736.729999999992</v>
      </c>
      <c r="AN10" s="152">
        <v>-19644</v>
      </c>
      <c r="AO10" s="152"/>
      <c r="AP10" s="152"/>
      <c r="AQ10" s="229">
        <f t="shared" si="11"/>
        <v>-41380.729999999996</v>
      </c>
      <c r="AR10" s="114">
        <f t="shared" si="12"/>
        <v>-1085310.6900000009</v>
      </c>
      <c r="AS10" s="152">
        <v>-376673.98999999906</v>
      </c>
      <c r="AT10" s="152"/>
      <c r="AU10" s="152"/>
      <c r="AV10" s="208">
        <f>AR10+AS10-AT10+AU10</f>
        <v>-1461984.68</v>
      </c>
      <c r="AW10" s="228">
        <f t="shared" si="13"/>
        <v>-41380.729999999996</v>
      </c>
      <c r="AX10" s="152">
        <v>-16532.000000000007</v>
      </c>
      <c r="AY10" s="152"/>
      <c r="AZ10" s="152"/>
      <c r="BA10" s="229">
        <f t="shared" si="14"/>
        <v>-57912.73</v>
      </c>
      <c r="BB10" s="114">
        <f t="shared" si="15"/>
        <v>-1461984.68</v>
      </c>
      <c r="BC10" s="152"/>
      <c r="BD10" s="152"/>
      <c r="BE10" s="152"/>
      <c r="BF10" s="208">
        <f>BB10+BC10-BD10+BE10</f>
        <v>-1461984.68</v>
      </c>
      <c r="BG10" s="94">
        <f t="shared" si="16"/>
        <v>-57912.73</v>
      </c>
      <c r="BH10" s="152">
        <f>(BB10+BF10)/2*0.57%</f>
        <v>-8333.3126759999996</v>
      </c>
      <c r="BI10" s="152"/>
      <c r="BJ10" s="152"/>
      <c r="BK10" s="229">
        <f>BG10+BH10-BI10+BJ10</f>
        <v>-66246.042675999997</v>
      </c>
      <c r="BL10" s="245"/>
      <c r="BM10" s="152"/>
      <c r="BN10" s="94">
        <f t="shared" ref="BN10:BN24" si="21">BF10-BL10</f>
        <v>-1461984.68</v>
      </c>
      <c r="BO10" s="105">
        <f t="shared" ref="BO10:BO24" si="22">BK10-BM10</f>
        <v>-66246.042675999997</v>
      </c>
      <c r="BP10" s="150">
        <f t="shared" si="17"/>
        <v>-8333.3126759999996</v>
      </c>
      <c r="BQ10" s="152">
        <f t="shared" si="18"/>
        <v>-74579.355351999999</v>
      </c>
      <c r="BR10" s="207">
        <f t="shared" si="1"/>
        <v>0</v>
      </c>
      <c r="BS10" s="154" t="s">
        <v>45</v>
      </c>
      <c r="BT10" s="159">
        <f t="shared" si="19"/>
        <v>-1519897.41</v>
      </c>
      <c r="BU10" s="246">
        <f t="shared" si="20"/>
        <v>0</v>
      </c>
      <c r="BV10" s="106"/>
      <c r="BW10" s="87"/>
    </row>
    <row r="11" spans="2:75" ht="19.5" thickBot="1" x14ac:dyDescent="0.3">
      <c r="B11" s="108" t="s">
        <v>115</v>
      </c>
      <c r="C11" s="396">
        <v>1580</v>
      </c>
      <c r="D11" s="237"/>
      <c r="E11" s="236"/>
      <c r="F11" s="236"/>
      <c r="G11" s="152">
        <v>0.91999999999825377</v>
      </c>
      <c r="H11" s="208">
        <f t="shared" si="0"/>
        <v>0.91999999999825377</v>
      </c>
      <c r="I11" s="237"/>
      <c r="J11" s="237"/>
      <c r="K11" s="236"/>
      <c r="L11" s="152">
        <v>0</v>
      </c>
      <c r="M11" s="229">
        <f t="shared" si="2"/>
        <v>0</v>
      </c>
      <c r="N11" s="114">
        <f t="shared" si="3"/>
        <v>0.91999999999825377</v>
      </c>
      <c r="O11" s="152">
        <v>-0.77999999999974534</v>
      </c>
      <c r="P11" s="152"/>
      <c r="Q11" s="152"/>
      <c r="R11" s="208">
        <f t="shared" ref="R11" si="23">N11+O11-P11+Q11</f>
        <v>0.13999999999850843</v>
      </c>
      <c r="S11" s="228">
        <f t="shared" si="4"/>
        <v>0</v>
      </c>
      <c r="T11" s="152"/>
      <c r="U11" s="152"/>
      <c r="V11" s="152"/>
      <c r="W11" s="229">
        <f t="shared" si="5"/>
        <v>0</v>
      </c>
      <c r="X11" s="114">
        <f t="shared" si="6"/>
        <v>0.13999999999850843</v>
      </c>
      <c r="Y11" s="152">
        <v>-0.12999999999919964</v>
      </c>
      <c r="Z11" s="152"/>
      <c r="AA11" s="152"/>
      <c r="AB11" s="208">
        <f t="shared" ref="AB11" si="24">X11+Y11-Z11+AA11</f>
        <v>9.999999999308784E-3</v>
      </c>
      <c r="AC11" s="228">
        <f t="shared" si="7"/>
        <v>0</v>
      </c>
      <c r="AD11" s="152"/>
      <c r="AE11" s="152"/>
      <c r="AF11" s="152"/>
      <c r="AG11" s="229">
        <f t="shared" si="8"/>
        <v>0</v>
      </c>
      <c r="AH11" s="114">
        <f t="shared" si="9"/>
        <v>9.999999999308784E-3</v>
      </c>
      <c r="AI11" s="152">
        <v>0</v>
      </c>
      <c r="AJ11" s="152"/>
      <c r="AK11" s="152"/>
      <c r="AL11" s="208">
        <f t="shared" ref="AL11" si="25">AH11+AI11-AJ11+AK11</f>
        <v>9.999999999308784E-3</v>
      </c>
      <c r="AM11" s="228">
        <f t="shared" si="10"/>
        <v>0</v>
      </c>
      <c r="AN11" s="152"/>
      <c r="AO11" s="152"/>
      <c r="AP11" s="152"/>
      <c r="AQ11" s="229">
        <f t="shared" si="11"/>
        <v>0</v>
      </c>
      <c r="AR11" s="114">
        <f t="shared" si="12"/>
        <v>9.999999999308784E-3</v>
      </c>
      <c r="AS11" s="152"/>
      <c r="AT11" s="152"/>
      <c r="AU11" s="152"/>
      <c r="AV11" s="208">
        <f t="shared" ref="AV11:AV24" si="26">AR11+AS11-AT11+AU11</f>
        <v>9.999999999308784E-3</v>
      </c>
      <c r="AW11" s="228">
        <f t="shared" si="13"/>
        <v>0</v>
      </c>
      <c r="AX11" s="152"/>
      <c r="AY11" s="152"/>
      <c r="AZ11" s="152"/>
      <c r="BA11" s="229">
        <f t="shared" si="14"/>
        <v>0</v>
      </c>
      <c r="BB11" s="114">
        <f t="shared" si="15"/>
        <v>9.999999999308784E-3</v>
      </c>
      <c r="BC11" s="152"/>
      <c r="BD11" s="152"/>
      <c r="BE11" s="152"/>
      <c r="BF11" s="208">
        <f t="shared" ref="BF11:BF24" si="27">BB11+BC11-BD11+BE11</f>
        <v>9.999999999308784E-3</v>
      </c>
      <c r="BG11" s="94">
        <f t="shared" si="16"/>
        <v>0</v>
      </c>
      <c r="BH11" s="152"/>
      <c r="BI11" s="152"/>
      <c r="BJ11" s="152"/>
      <c r="BK11" s="229">
        <f t="shared" ref="BK11:BK24" si="28">BG11+BH11-BI11+BJ11</f>
        <v>0</v>
      </c>
      <c r="BL11" s="245"/>
      <c r="BM11" s="152"/>
      <c r="BN11" s="94">
        <f t="shared" si="21"/>
        <v>9.999999999308784E-3</v>
      </c>
      <c r="BO11" s="105">
        <f t="shared" si="22"/>
        <v>0</v>
      </c>
      <c r="BP11" s="150">
        <f>(BF11+BN11)/2*0.57%</f>
        <v>5.699999999606006E-5</v>
      </c>
      <c r="BQ11" s="152">
        <f t="shared" si="18"/>
        <v>5.699999999606006E-5</v>
      </c>
      <c r="BR11" s="207">
        <f t="shared" si="1"/>
        <v>0</v>
      </c>
      <c r="BS11" s="154" t="s">
        <v>45</v>
      </c>
      <c r="BT11" s="159">
        <f t="shared" si="19"/>
        <v>9.999999999308784E-3</v>
      </c>
      <c r="BU11" s="246">
        <f t="shared" si="20"/>
        <v>0</v>
      </c>
      <c r="BV11" s="106"/>
      <c r="BW11" s="87"/>
    </row>
    <row r="12" spans="2:75" ht="19.5" thickBot="1" x14ac:dyDescent="0.3">
      <c r="B12" s="108" t="s">
        <v>116</v>
      </c>
      <c r="C12" s="396">
        <v>1580</v>
      </c>
      <c r="D12" s="237"/>
      <c r="E12" s="236"/>
      <c r="F12" s="236"/>
      <c r="G12" s="152">
        <v>63144.66</v>
      </c>
      <c r="H12" s="208">
        <f t="shared" si="0"/>
        <v>63144.66</v>
      </c>
      <c r="I12" s="237"/>
      <c r="J12" s="237"/>
      <c r="K12" s="236"/>
      <c r="L12" s="152">
        <v>909</v>
      </c>
      <c r="M12" s="229">
        <f t="shared" si="2"/>
        <v>909</v>
      </c>
      <c r="N12" s="114">
        <f t="shared" si="3"/>
        <v>63144.66</v>
      </c>
      <c r="O12" s="152">
        <v>-4646.8700000000099</v>
      </c>
      <c r="P12" s="152">
        <v>76760.740000000005</v>
      </c>
      <c r="Q12" s="152"/>
      <c r="R12" s="208">
        <f>N12+O12-P12+Q12</f>
        <v>-18262.950000000012</v>
      </c>
      <c r="S12" s="228">
        <f t="shared" si="4"/>
        <v>909</v>
      </c>
      <c r="T12" s="152">
        <v>85</v>
      </c>
      <c r="U12" s="152">
        <v>1309</v>
      </c>
      <c r="V12" s="152"/>
      <c r="W12" s="229">
        <f t="shared" si="5"/>
        <v>-315</v>
      </c>
      <c r="X12" s="114">
        <f t="shared" si="6"/>
        <v>-18262.950000000012</v>
      </c>
      <c r="Y12" s="152">
        <v>-7540.6900000000023</v>
      </c>
      <c r="Z12" s="152">
        <v>-13616.08</v>
      </c>
      <c r="AA12" s="152"/>
      <c r="AB12" s="208">
        <f>X12+Y12-Z12+AA12</f>
        <v>-12187.560000000014</v>
      </c>
      <c r="AC12" s="228">
        <f t="shared" si="7"/>
        <v>-315</v>
      </c>
      <c r="AD12" s="152">
        <v>-293</v>
      </c>
      <c r="AE12" s="152">
        <v>-600</v>
      </c>
      <c r="AF12" s="152"/>
      <c r="AG12" s="229">
        <f t="shared" si="8"/>
        <v>-8</v>
      </c>
      <c r="AH12" s="114">
        <f t="shared" si="9"/>
        <v>-12187.560000000014</v>
      </c>
      <c r="AI12" s="152">
        <v>-22405.289999999994</v>
      </c>
      <c r="AJ12" s="152"/>
      <c r="AK12" s="152"/>
      <c r="AL12" s="208">
        <f>AH12+AI12-AJ12+AK12</f>
        <v>-34592.850000000006</v>
      </c>
      <c r="AM12" s="228">
        <f t="shared" si="10"/>
        <v>-8</v>
      </c>
      <c r="AN12" s="152">
        <v>-764</v>
      </c>
      <c r="AO12" s="152"/>
      <c r="AP12" s="152"/>
      <c r="AQ12" s="229">
        <f t="shared" si="11"/>
        <v>-772</v>
      </c>
      <c r="AR12" s="114">
        <f t="shared" si="12"/>
        <v>-34592.850000000006</v>
      </c>
      <c r="AS12" s="152">
        <v>-9349.6899999999951</v>
      </c>
      <c r="AT12" s="152"/>
      <c r="AU12" s="152"/>
      <c r="AV12" s="208">
        <f>AR12+AS12-AT12+AU12</f>
        <v>-43942.54</v>
      </c>
      <c r="AW12" s="228">
        <f t="shared" si="13"/>
        <v>-772</v>
      </c>
      <c r="AX12" s="152">
        <v>-575</v>
      </c>
      <c r="AY12" s="152"/>
      <c r="AZ12" s="152"/>
      <c r="BA12" s="229">
        <f t="shared" si="14"/>
        <v>-1347</v>
      </c>
      <c r="BB12" s="114">
        <f t="shared" si="15"/>
        <v>-43942.54</v>
      </c>
      <c r="BC12" s="152"/>
      <c r="BD12" s="152"/>
      <c r="BE12" s="152"/>
      <c r="BF12" s="208">
        <f t="shared" si="27"/>
        <v>-43942.54</v>
      </c>
      <c r="BG12" s="94">
        <f t="shared" si="16"/>
        <v>-1347</v>
      </c>
      <c r="BH12" s="152">
        <f>(BB12+BF12)/2*0.57%</f>
        <v>-250.47247799999997</v>
      </c>
      <c r="BI12" s="152"/>
      <c r="BJ12" s="152"/>
      <c r="BK12" s="229">
        <f>BG12+BH12-BI12+BJ12</f>
        <v>-1597.4724779999999</v>
      </c>
      <c r="BL12" s="245"/>
      <c r="BM12" s="152"/>
      <c r="BN12" s="94">
        <f t="shared" si="21"/>
        <v>-43942.54</v>
      </c>
      <c r="BO12" s="105">
        <f t="shared" si="22"/>
        <v>-1597.4724779999999</v>
      </c>
      <c r="BP12" s="150">
        <f>(BF12+BN12)/2*0.57%</f>
        <v>-250.47247799999997</v>
      </c>
      <c r="BQ12" s="152">
        <f t="shared" si="18"/>
        <v>-1847.9449559999998</v>
      </c>
      <c r="BR12" s="207">
        <f t="shared" si="1"/>
        <v>0</v>
      </c>
      <c r="BS12" s="154" t="s">
        <v>45</v>
      </c>
      <c r="BT12" s="159">
        <f t="shared" si="19"/>
        <v>-45289.54</v>
      </c>
      <c r="BU12" s="246">
        <f t="shared" si="20"/>
        <v>0</v>
      </c>
      <c r="BV12" s="106"/>
      <c r="BW12" s="87"/>
    </row>
    <row r="13" spans="2:75" ht="16.5" thickBot="1" x14ac:dyDescent="0.3">
      <c r="B13" s="108" t="s">
        <v>46</v>
      </c>
      <c r="C13" s="396">
        <v>1584</v>
      </c>
      <c r="D13" s="237"/>
      <c r="E13" s="236"/>
      <c r="F13" s="236"/>
      <c r="G13" s="152">
        <v>99678.480000000171</v>
      </c>
      <c r="H13" s="208">
        <f t="shared" si="0"/>
        <v>99678.480000000171</v>
      </c>
      <c r="I13" s="104"/>
      <c r="J13" s="236"/>
      <c r="K13" s="236"/>
      <c r="L13" s="152">
        <v>-18.999999999998181</v>
      </c>
      <c r="M13" s="229">
        <f t="shared" si="2"/>
        <v>-18.999999999998181</v>
      </c>
      <c r="N13" s="114">
        <f t="shared" si="3"/>
        <v>99678.480000000171</v>
      </c>
      <c r="O13" s="152">
        <v>-87258.560000000056</v>
      </c>
      <c r="P13" s="152">
        <v>7789.07</v>
      </c>
      <c r="Q13" s="152"/>
      <c r="R13" s="208">
        <f t="shared" ref="R13:R20" si="29">N13+O13-P13+Q13</f>
        <v>4630.850000000115</v>
      </c>
      <c r="S13" s="228">
        <f t="shared" si="4"/>
        <v>-18.999999999998181</v>
      </c>
      <c r="T13" s="152">
        <v>453</v>
      </c>
      <c r="U13" s="152">
        <v>-132</v>
      </c>
      <c r="V13" s="152"/>
      <c r="W13" s="229">
        <f t="shared" si="5"/>
        <v>566.00000000000182</v>
      </c>
      <c r="X13" s="114">
        <f t="shared" si="6"/>
        <v>4630.850000000115</v>
      </c>
      <c r="Y13" s="152">
        <v>27115.25</v>
      </c>
      <c r="Z13" s="152">
        <v>91889.15</v>
      </c>
      <c r="AA13" s="152"/>
      <c r="AB13" s="208">
        <f t="shared" ref="AB13:AB20" si="30">X13+Y13-Z13+AA13</f>
        <v>-60143.049999999879</v>
      </c>
      <c r="AC13" s="228">
        <f t="shared" si="7"/>
        <v>566.00000000000182</v>
      </c>
      <c r="AD13" s="152">
        <v>-916</v>
      </c>
      <c r="AE13" s="152">
        <v>1460.85</v>
      </c>
      <c r="AF13" s="152"/>
      <c r="AG13" s="229">
        <f t="shared" si="8"/>
        <v>-1810.8499999999981</v>
      </c>
      <c r="AH13" s="114">
        <f t="shared" si="9"/>
        <v>-60143.049999999879</v>
      </c>
      <c r="AI13" s="152">
        <v>56426.189999999944</v>
      </c>
      <c r="AJ13" s="152"/>
      <c r="AK13" s="152"/>
      <c r="AL13" s="208">
        <f t="shared" ref="AL13:AL20" si="31">AH13+AI13-AJ13+AK13</f>
        <v>-3716.8599999999351</v>
      </c>
      <c r="AM13" s="228">
        <f t="shared" si="10"/>
        <v>-1810.8499999999981</v>
      </c>
      <c r="AN13" s="152">
        <v>-1182</v>
      </c>
      <c r="AO13" s="152"/>
      <c r="AP13" s="152"/>
      <c r="AQ13" s="229">
        <f t="shared" si="11"/>
        <v>-2992.8499999999981</v>
      </c>
      <c r="AR13" s="114">
        <f t="shared" si="12"/>
        <v>-3716.8599999999351</v>
      </c>
      <c r="AS13" s="152">
        <v>180188.08999999994</v>
      </c>
      <c r="AT13" s="152"/>
      <c r="AU13" s="152"/>
      <c r="AV13" s="208">
        <f t="shared" si="26"/>
        <v>176471.23</v>
      </c>
      <c r="AW13" s="228">
        <f t="shared" si="13"/>
        <v>-2992.8499999999981</v>
      </c>
      <c r="AX13" s="152">
        <v>340.99999999999818</v>
      </c>
      <c r="AY13" s="152"/>
      <c r="AZ13" s="152"/>
      <c r="BA13" s="229">
        <f t="shared" si="14"/>
        <v>-2651.85</v>
      </c>
      <c r="BB13" s="114">
        <f t="shared" si="15"/>
        <v>176471.23</v>
      </c>
      <c r="BC13" s="152"/>
      <c r="BD13" s="152"/>
      <c r="BE13" s="152"/>
      <c r="BF13" s="208">
        <f t="shared" si="27"/>
        <v>176471.23</v>
      </c>
      <c r="BG13" s="94">
        <f t="shared" si="16"/>
        <v>-2651.85</v>
      </c>
      <c r="BH13" s="152">
        <f t="shared" ref="BH13:BH16" si="32">(BB13+BF13)/2*0.57%</f>
        <v>1005.8860109999999</v>
      </c>
      <c r="BI13" s="152"/>
      <c r="BJ13" s="152"/>
      <c r="BK13" s="229">
        <f>BG13+BH13-BI13+BJ13</f>
        <v>-1645.9639889999999</v>
      </c>
      <c r="BL13" s="245"/>
      <c r="BM13" s="152"/>
      <c r="BN13" s="94">
        <f t="shared" si="21"/>
        <v>176471.23</v>
      </c>
      <c r="BO13" s="105">
        <f t="shared" si="22"/>
        <v>-1645.9639889999999</v>
      </c>
      <c r="BP13" s="150">
        <f t="shared" si="17"/>
        <v>1005.8860109999999</v>
      </c>
      <c r="BQ13" s="152">
        <f t="shared" si="18"/>
        <v>-640.07797799999992</v>
      </c>
      <c r="BR13" s="207">
        <f t="shared" si="1"/>
        <v>0</v>
      </c>
      <c r="BS13" s="154" t="s">
        <v>45</v>
      </c>
      <c r="BT13" s="159">
        <f t="shared" si="19"/>
        <v>173819.38</v>
      </c>
      <c r="BU13" s="246">
        <f t="shared" si="20"/>
        <v>0</v>
      </c>
      <c r="BV13" s="106"/>
      <c r="BW13" s="87"/>
    </row>
    <row r="14" spans="2:75" ht="16.5" thickBot="1" x14ac:dyDescent="0.3">
      <c r="B14" s="108" t="s">
        <v>47</v>
      </c>
      <c r="C14" s="396">
        <v>1586</v>
      </c>
      <c r="D14" s="237"/>
      <c r="E14" s="236"/>
      <c r="F14" s="236"/>
      <c r="G14" s="152">
        <v>219894.35999999975</v>
      </c>
      <c r="H14" s="208">
        <f t="shared" si="0"/>
        <v>219894.35999999975</v>
      </c>
      <c r="I14" s="236"/>
      <c r="J14" s="236"/>
      <c r="K14" s="236"/>
      <c r="L14" s="152">
        <v>1794.9999999999905</v>
      </c>
      <c r="M14" s="229">
        <f t="shared" si="2"/>
        <v>1794.9999999999905</v>
      </c>
      <c r="N14" s="114">
        <f t="shared" si="3"/>
        <v>219894.35999999975</v>
      </c>
      <c r="O14" s="152">
        <v>-96232.489999999991</v>
      </c>
      <c r="P14" s="152">
        <v>105647.72</v>
      </c>
      <c r="Q14" s="152"/>
      <c r="R14" s="208">
        <f t="shared" si="29"/>
        <v>18014.149999999761</v>
      </c>
      <c r="S14" s="228">
        <f t="shared" si="4"/>
        <v>1794.9999999999905</v>
      </c>
      <c r="T14" s="152">
        <v>1131</v>
      </c>
      <c r="U14" s="152">
        <v>2086</v>
      </c>
      <c r="V14" s="152"/>
      <c r="W14" s="229">
        <f t="shared" si="5"/>
        <v>839.99999999999045</v>
      </c>
      <c r="X14" s="114">
        <f t="shared" si="6"/>
        <v>18014.149999999761</v>
      </c>
      <c r="Y14" s="152">
        <v>3953.1499999999069</v>
      </c>
      <c r="Z14" s="152">
        <v>114246.64</v>
      </c>
      <c r="AA14" s="152"/>
      <c r="AB14" s="208">
        <f t="shared" si="30"/>
        <v>-92279.340000000331</v>
      </c>
      <c r="AC14" s="228">
        <f t="shared" si="7"/>
        <v>839.99999999999045</v>
      </c>
      <c r="AD14" s="152">
        <v>-1212</v>
      </c>
      <c r="AE14" s="152">
        <v>1383.49</v>
      </c>
      <c r="AF14" s="152"/>
      <c r="AG14" s="229">
        <f t="shared" si="8"/>
        <v>-1755.4900000000096</v>
      </c>
      <c r="AH14" s="114">
        <f t="shared" si="9"/>
        <v>-92279.340000000331</v>
      </c>
      <c r="AI14" s="152">
        <v>72792.919999999925</v>
      </c>
      <c r="AJ14" s="152"/>
      <c r="AK14" s="152"/>
      <c r="AL14" s="208">
        <f t="shared" si="31"/>
        <v>-19486.420000000406</v>
      </c>
      <c r="AM14" s="228">
        <f t="shared" si="10"/>
        <v>-1755.4900000000096</v>
      </c>
      <c r="AN14" s="152">
        <v>-1976</v>
      </c>
      <c r="AO14" s="152"/>
      <c r="AP14" s="152"/>
      <c r="AQ14" s="229">
        <f t="shared" si="11"/>
        <v>-3731.4900000000098</v>
      </c>
      <c r="AR14" s="114">
        <f t="shared" si="12"/>
        <v>-19486.420000000406</v>
      </c>
      <c r="AS14" s="152">
        <v>204261.44000000041</v>
      </c>
      <c r="AT14" s="152"/>
      <c r="AU14" s="152"/>
      <c r="AV14" s="208">
        <f t="shared" si="26"/>
        <v>184775.02000000002</v>
      </c>
      <c r="AW14" s="228">
        <f t="shared" si="13"/>
        <v>-3731.4900000000098</v>
      </c>
      <c r="AX14" s="152">
        <v>414.00000000001</v>
      </c>
      <c r="AY14" s="152"/>
      <c r="AZ14" s="152"/>
      <c r="BA14" s="229">
        <f t="shared" si="14"/>
        <v>-3317.49</v>
      </c>
      <c r="BB14" s="114">
        <f t="shared" si="15"/>
        <v>184775.02000000002</v>
      </c>
      <c r="BC14" s="152"/>
      <c r="BD14" s="152"/>
      <c r="BE14" s="152"/>
      <c r="BF14" s="208">
        <f t="shared" si="27"/>
        <v>184775.02000000002</v>
      </c>
      <c r="BG14" s="94">
        <f t="shared" si="16"/>
        <v>-3317.49</v>
      </c>
      <c r="BH14" s="152">
        <f t="shared" si="32"/>
        <v>1053.2176139999999</v>
      </c>
      <c r="BI14" s="152"/>
      <c r="BJ14" s="152"/>
      <c r="BK14" s="229">
        <f t="shared" si="28"/>
        <v>-2264.2723859999996</v>
      </c>
      <c r="BL14" s="245"/>
      <c r="BM14" s="152"/>
      <c r="BN14" s="94">
        <f>BF14-BL14</f>
        <v>184775.02000000002</v>
      </c>
      <c r="BO14" s="105">
        <f t="shared" si="22"/>
        <v>-2264.2723859999996</v>
      </c>
      <c r="BP14" s="150">
        <f t="shared" si="17"/>
        <v>1053.2176139999999</v>
      </c>
      <c r="BQ14" s="152">
        <f t="shared" si="18"/>
        <v>-1211.0547719999997</v>
      </c>
      <c r="BR14" s="207">
        <f t="shared" si="1"/>
        <v>0</v>
      </c>
      <c r="BS14" s="154" t="s">
        <v>45</v>
      </c>
      <c r="BT14" s="159">
        <f t="shared" si="19"/>
        <v>181457.53000000003</v>
      </c>
      <c r="BU14" s="246">
        <f t="shared" si="20"/>
        <v>0</v>
      </c>
      <c r="BV14" s="106"/>
      <c r="BW14" s="87"/>
    </row>
    <row r="15" spans="2:75" ht="19.5" thickBot="1" x14ac:dyDescent="0.3">
      <c r="B15" s="108" t="s">
        <v>117</v>
      </c>
      <c r="C15" s="396">
        <v>1588</v>
      </c>
      <c r="D15" s="237"/>
      <c r="E15" s="236"/>
      <c r="F15" s="236"/>
      <c r="G15" s="152">
        <v>-241260.59000000241</v>
      </c>
      <c r="H15" s="208">
        <f t="shared" ref="H15:H16" si="33">G15</f>
        <v>-241260.59000000241</v>
      </c>
      <c r="I15" s="236"/>
      <c r="J15" s="236"/>
      <c r="K15" s="236"/>
      <c r="L15" s="152">
        <v>-2456.0000000000214</v>
      </c>
      <c r="M15" s="229">
        <f t="shared" si="2"/>
        <v>-2456.0000000000214</v>
      </c>
      <c r="N15" s="114">
        <f t="shared" si="3"/>
        <v>-241260.59000000241</v>
      </c>
      <c r="O15" s="152">
        <v>-105413.96000000089</v>
      </c>
      <c r="P15" s="152">
        <v>-128503.25</v>
      </c>
      <c r="Q15" s="152"/>
      <c r="R15" s="208">
        <f t="shared" si="29"/>
        <v>-218171.30000000331</v>
      </c>
      <c r="S15" s="228">
        <f t="shared" si="4"/>
        <v>-2456.0000000000214</v>
      </c>
      <c r="T15" s="152">
        <v>-2509</v>
      </c>
      <c r="U15" s="152">
        <v>-3673</v>
      </c>
      <c r="V15" s="152"/>
      <c r="W15" s="229">
        <f t="shared" si="5"/>
        <v>-1292.0000000000218</v>
      </c>
      <c r="X15" s="114">
        <f t="shared" si="6"/>
        <v>-218171.30000000331</v>
      </c>
      <c r="Y15" s="152">
        <v>-253454.49000000209</v>
      </c>
      <c r="Z15" s="152">
        <v>-112756.87</v>
      </c>
      <c r="AA15" s="152"/>
      <c r="AB15" s="208">
        <f t="shared" si="30"/>
        <v>-358868.9200000054</v>
      </c>
      <c r="AC15" s="228">
        <f t="shared" si="7"/>
        <v>-1292.0000000000218</v>
      </c>
      <c r="AD15" s="152">
        <v>-4806</v>
      </c>
      <c r="AE15" s="152">
        <v>-436.43</v>
      </c>
      <c r="AF15" s="152"/>
      <c r="AG15" s="229">
        <f t="shared" si="8"/>
        <v>-5661.5700000000215</v>
      </c>
      <c r="AH15" s="114">
        <f t="shared" si="9"/>
        <v>-358868.9200000054</v>
      </c>
      <c r="AI15" s="152">
        <v>-105610.19000000134</v>
      </c>
      <c r="AJ15" s="152"/>
      <c r="AK15" s="152"/>
      <c r="AL15" s="208">
        <f t="shared" si="31"/>
        <v>-464479.11000000674</v>
      </c>
      <c r="AM15" s="228">
        <f t="shared" si="10"/>
        <v>-5661.5700000000215</v>
      </c>
      <c r="AN15" s="152">
        <v>-7975</v>
      </c>
      <c r="AO15" s="152"/>
      <c r="AP15" s="152"/>
      <c r="AQ15" s="229">
        <f t="shared" si="11"/>
        <v>-13636.570000000022</v>
      </c>
      <c r="AR15" s="114">
        <f t="shared" si="12"/>
        <v>-464479.11000000674</v>
      </c>
      <c r="AS15" s="152">
        <v>-72116.199999993318</v>
      </c>
      <c r="AT15" s="152"/>
      <c r="AU15" s="152"/>
      <c r="AV15" s="208">
        <f>AR15+AS15-AT15+AU15</f>
        <v>-536595.31000000006</v>
      </c>
      <c r="AW15" s="228">
        <f t="shared" si="13"/>
        <v>-13636.570000000022</v>
      </c>
      <c r="AX15" s="152">
        <v>-6867.9999999999782</v>
      </c>
      <c r="AY15" s="152"/>
      <c r="AZ15" s="152"/>
      <c r="BA15" s="229">
        <f t="shared" si="14"/>
        <v>-20504.57</v>
      </c>
      <c r="BB15" s="114">
        <f t="shared" si="15"/>
        <v>-536595.31000000006</v>
      </c>
      <c r="BC15" s="152"/>
      <c r="BD15" s="152"/>
      <c r="BE15" s="152"/>
      <c r="BF15" s="208">
        <f t="shared" si="27"/>
        <v>-536595.31000000006</v>
      </c>
      <c r="BG15" s="94">
        <f t="shared" si="16"/>
        <v>-20504.57</v>
      </c>
      <c r="BH15" s="152">
        <f t="shared" si="32"/>
        <v>-3058.5932669999997</v>
      </c>
      <c r="BI15" s="152"/>
      <c r="BJ15" s="152"/>
      <c r="BK15" s="229">
        <f t="shared" si="28"/>
        <v>-23563.163267</v>
      </c>
      <c r="BL15" s="245"/>
      <c r="BM15" s="152"/>
      <c r="BN15" s="94">
        <f t="shared" si="21"/>
        <v>-536595.31000000006</v>
      </c>
      <c r="BO15" s="105">
        <f t="shared" si="22"/>
        <v>-23563.163267</v>
      </c>
      <c r="BP15" s="150">
        <f t="shared" si="17"/>
        <v>-3058.5932669999997</v>
      </c>
      <c r="BQ15" s="152">
        <f t="shared" si="18"/>
        <v>-26621.756534</v>
      </c>
      <c r="BR15" s="207">
        <f t="shared" si="1"/>
        <v>0</v>
      </c>
      <c r="BS15" s="154" t="s">
        <v>45</v>
      </c>
      <c r="BT15" s="159">
        <f t="shared" si="19"/>
        <v>-557099.88</v>
      </c>
      <c r="BU15" s="246">
        <f t="shared" si="20"/>
        <v>0</v>
      </c>
      <c r="BV15" s="106"/>
      <c r="BW15" s="87"/>
    </row>
    <row r="16" spans="2:75" ht="19.5" thickBot="1" x14ac:dyDescent="0.3">
      <c r="B16" s="108" t="s">
        <v>118</v>
      </c>
      <c r="C16" s="396">
        <v>1589</v>
      </c>
      <c r="D16" s="237"/>
      <c r="E16" s="236"/>
      <c r="F16" s="236"/>
      <c r="G16" s="152">
        <v>105613.45999999729</v>
      </c>
      <c r="H16" s="208">
        <f t="shared" si="33"/>
        <v>105613.45999999729</v>
      </c>
      <c r="I16" s="236"/>
      <c r="J16" s="236"/>
      <c r="K16" s="236"/>
      <c r="L16" s="152">
        <v>2527</v>
      </c>
      <c r="M16" s="229">
        <f t="shared" si="2"/>
        <v>2527</v>
      </c>
      <c r="N16" s="114">
        <f t="shared" si="3"/>
        <v>105613.45999999729</v>
      </c>
      <c r="O16" s="152">
        <v>102086.86000000127</v>
      </c>
      <c r="P16" s="152">
        <v>188155.77</v>
      </c>
      <c r="Q16" s="152"/>
      <c r="R16" s="208">
        <f t="shared" si="29"/>
        <v>19544.549999998562</v>
      </c>
      <c r="S16" s="228">
        <f t="shared" si="4"/>
        <v>2527</v>
      </c>
      <c r="T16" s="152">
        <v>2030</v>
      </c>
      <c r="U16" s="152">
        <v>-429</v>
      </c>
      <c r="V16" s="152"/>
      <c r="W16" s="229">
        <f t="shared" si="5"/>
        <v>4986</v>
      </c>
      <c r="X16" s="114">
        <f t="shared" si="6"/>
        <v>19544.549999998562</v>
      </c>
      <c r="Y16" s="152">
        <v>-156755.08999999985</v>
      </c>
      <c r="Z16" s="152">
        <v>-82543.61</v>
      </c>
      <c r="AA16" s="152"/>
      <c r="AB16" s="208">
        <f t="shared" si="30"/>
        <v>-54666.930000001288</v>
      </c>
      <c r="AC16" s="228">
        <f t="shared" si="7"/>
        <v>4986</v>
      </c>
      <c r="AD16" s="152">
        <v>670</v>
      </c>
      <c r="AE16" s="152">
        <v>1746.5</v>
      </c>
      <c r="AF16" s="152"/>
      <c r="AG16" s="229">
        <f t="shared" si="8"/>
        <v>3909.5</v>
      </c>
      <c r="AH16" s="114">
        <f t="shared" si="9"/>
        <v>-54666.930000001288</v>
      </c>
      <c r="AI16" s="152">
        <v>162936.13999999873</v>
      </c>
      <c r="AJ16" s="152"/>
      <c r="AK16" s="152"/>
      <c r="AL16" s="208">
        <f t="shared" si="31"/>
        <v>108269.20999999745</v>
      </c>
      <c r="AM16" s="228">
        <f t="shared" si="10"/>
        <v>3909.5</v>
      </c>
      <c r="AN16" s="152">
        <v>3779</v>
      </c>
      <c r="AO16" s="152"/>
      <c r="AP16" s="152"/>
      <c r="AQ16" s="229">
        <f t="shared" si="11"/>
        <v>7688.5</v>
      </c>
      <c r="AR16" s="114">
        <f t="shared" si="12"/>
        <v>108269.20999999745</v>
      </c>
      <c r="AS16" s="152">
        <v>16802.540000002555</v>
      </c>
      <c r="AT16" s="152"/>
      <c r="AU16" s="152"/>
      <c r="AV16" s="208">
        <f t="shared" si="26"/>
        <v>125071.75</v>
      </c>
      <c r="AW16" s="228">
        <f t="shared" si="13"/>
        <v>7688.5</v>
      </c>
      <c r="AX16" s="152">
        <v>2620</v>
      </c>
      <c r="AY16" s="152"/>
      <c r="AZ16" s="152"/>
      <c r="BA16" s="229">
        <f t="shared" si="14"/>
        <v>10308.5</v>
      </c>
      <c r="BB16" s="114">
        <f t="shared" si="15"/>
        <v>125071.75</v>
      </c>
      <c r="BC16" s="152"/>
      <c r="BD16" s="152"/>
      <c r="BE16" s="152"/>
      <c r="BF16" s="208">
        <f t="shared" si="27"/>
        <v>125071.75</v>
      </c>
      <c r="BG16" s="94">
        <f t="shared" si="16"/>
        <v>10308.5</v>
      </c>
      <c r="BH16" s="152">
        <f t="shared" si="32"/>
        <v>712.90897499999994</v>
      </c>
      <c r="BI16" s="152"/>
      <c r="BJ16" s="152"/>
      <c r="BK16" s="229">
        <f>BG16+BH16-BI16+BJ16</f>
        <v>11021.408975</v>
      </c>
      <c r="BL16" s="245"/>
      <c r="BM16" s="152"/>
      <c r="BN16" s="94">
        <f t="shared" si="21"/>
        <v>125071.75</v>
      </c>
      <c r="BO16" s="105">
        <f t="shared" si="22"/>
        <v>11021.408975</v>
      </c>
      <c r="BP16" s="150">
        <f t="shared" si="17"/>
        <v>712.90897499999994</v>
      </c>
      <c r="BQ16" s="152">
        <f t="shared" si="18"/>
        <v>11734.317950000001</v>
      </c>
      <c r="BR16" s="207">
        <f t="shared" si="1"/>
        <v>0</v>
      </c>
      <c r="BS16" s="154" t="s">
        <v>45</v>
      </c>
      <c r="BT16" s="159">
        <f t="shared" si="19"/>
        <v>135380.25</v>
      </c>
      <c r="BU16" s="246">
        <f t="shared" si="20"/>
        <v>0</v>
      </c>
      <c r="BV16" s="106"/>
      <c r="BW16" s="87"/>
    </row>
    <row r="17" spans="2:76" ht="19.5" thickBot="1" x14ac:dyDescent="0.3">
      <c r="B17" s="109" t="s">
        <v>119</v>
      </c>
      <c r="C17" s="396">
        <v>1595</v>
      </c>
      <c r="D17" s="237"/>
      <c r="E17" s="236"/>
      <c r="F17" s="236"/>
      <c r="G17" s="152"/>
      <c r="H17" s="208">
        <f t="shared" ref="H17:H21" si="34">D17+E17-F17+G17</f>
        <v>0</v>
      </c>
      <c r="I17" s="236"/>
      <c r="J17" s="236"/>
      <c r="K17" s="236"/>
      <c r="L17" s="152"/>
      <c r="M17" s="229">
        <f t="shared" ref="M17:M21" si="35">I17+J17-K17+L17</f>
        <v>0</v>
      </c>
      <c r="N17" s="114">
        <f t="shared" si="3"/>
        <v>0</v>
      </c>
      <c r="O17" s="152"/>
      <c r="P17" s="152"/>
      <c r="Q17" s="152"/>
      <c r="R17" s="208">
        <f t="shared" si="29"/>
        <v>0</v>
      </c>
      <c r="S17" s="228">
        <f t="shared" si="4"/>
        <v>0</v>
      </c>
      <c r="T17" s="152"/>
      <c r="U17" s="152"/>
      <c r="V17" s="152"/>
      <c r="W17" s="229">
        <f t="shared" si="5"/>
        <v>0</v>
      </c>
      <c r="X17" s="114">
        <f t="shared" si="6"/>
        <v>0</v>
      </c>
      <c r="Y17" s="152"/>
      <c r="Z17" s="152"/>
      <c r="AA17" s="152"/>
      <c r="AB17" s="208">
        <f t="shared" si="30"/>
        <v>0</v>
      </c>
      <c r="AC17" s="228">
        <f t="shared" si="7"/>
        <v>0</v>
      </c>
      <c r="AD17" s="152"/>
      <c r="AE17" s="152"/>
      <c r="AF17" s="152"/>
      <c r="AG17" s="229">
        <f t="shared" si="8"/>
        <v>0</v>
      </c>
      <c r="AH17" s="114">
        <f t="shared" si="9"/>
        <v>0</v>
      </c>
      <c r="AI17" s="152"/>
      <c r="AJ17" s="152"/>
      <c r="AK17" s="152"/>
      <c r="AL17" s="208">
        <f t="shared" si="31"/>
        <v>0</v>
      </c>
      <c r="AM17" s="228">
        <f t="shared" si="10"/>
        <v>0</v>
      </c>
      <c r="AN17" s="152"/>
      <c r="AO17" s="152"/>
      <c r="AP17" s="152"/>
      <c r="AQ17" s="229">
        <f t="shared" si="11"/>
        <v>0</v>
      </c>
      <c r="AR17" s="114">
        <f t="shared" si="12"/>
        <v>0</v>
      </c>
      <c r="AS17" s="152"/>
      <c r="AT17" s="152"/>
      <c r="AU17" s="152"/>
      <c r="AV17" s="208">
        <f t="shared" si="26"/>
        <v>0</v>
      </c>
      <c r="AW17" s="228">
        <f t="shared" si="13"/>
        <v>0</v>
      </c>
      <c r="AX17" s="152"/>
      <c r="AY17" s="152"/>
      <c r="AZ17" s="152"/>
      <c r="BA17" s="229">
        <f t="shared" si="14"/>
        <v>0</v>
      </c>
      <c r="BB17" s="114">
        <f t="shared" si="15"/>
        <v>0</v>
      </c>
      <c r="BC17" s="152"/>
      <c r="BD17" s="152"/>
      <c r="BE17" s="152"/>
      <c r="BF17" s="208">
        <f t="shared" si="27"/>
        <v>0</v>
      </c>
      <c r="BG17" s="94">
        <f t="shared" si="16"/>
        <v>0</v>
      </c>
      <c r="BH17" s="152">
        <f t="shared" ref="BH17:BH22" si="36">(BB17+BF17)/2*0.57%</f>
        <v>0</v>
      </c>
      <c r="BI17" s="152"/>
      <c r="BJ17" s="152"/>
      <c r="BK17" s="229">
        <f t="shared" si="28"/>
        <v>0</v>
      </c>
      <c r="BL17" s="245"/>
      <c r="BM17" s="152"/>
      <c r="BN17" s="94">
        <f>BF17-BL17</f>
        <v>0</v>
      </c>
      <c r="BO17" s="105">
        <f t="shared" si="22"/>
        <v>0</v>
      </c>
      <c r="BP17" s="150">
        <f>(BF17+BN17)/2*0.57%</f>
        <v>0</v>
      </c>
      <c r="BQ17" s="152">
        <f>BO17+BP17</f>
        <v>0</v>
      </c>
      <c r="BR17" s="207">
        <f t="shared" si="1"/>
        <v>0</v>
      </c>
      <c r="BS17" s="154" t="s">
        <v>45</v>
      </c>
      <c r="BT17" s="159">
        <f t="shared" si="19"/>
        <v>0</v>
      </c>
      <c r="BU17" s="246">
        <f t="shared" si="20"/>
        <v>0</v>
      </c>
      <c r="BV17" s="106"/>
      <c r="BW17" s="87"/>
    </row>
    <row r="18" spans="2:76" ht="16.5" thickBot="1" x14ac:dyDescent="0.3">
      <c r="B18" s="109" t="s">
        <v>48</v>
      </c>
      <c r="C18" s="396">
        <v>1595</v>
      </c>
      <c r="D18" s="237"/>
      <c r="E18" s="236"/>
      <c r="F18" s="236"/>
      <c r="G18" s="152">
        <v>176626.35000000003</v>
      </c>
      <c r="H18" s="208">
        <f t="shared" si="34"/>
        <v>176626.35000000003</v>
      </c>
      <c r="I18" s="236"/>
      <c r="J18" s="236"/>
      <c r="K18" s="236"/>
      <c r="L18" s="152">
        <v>-43075.61</v>
      </c>
      <c r="M18" s="229">
        <f t="shared" si="35"/>
        <v>-43075.61</v>
      </c>
      <c r="N18" s="114">
        <f t="shared" si="3"/>
        <v>176626.35000000003</v>
      </c>
      <c r="O18" s="152">
        <v>-140164.43999999997</v>
      </c>
      <c r="P18" s="152"/>
      <c r="Q18" s="152"/>
      <c r="R18" s="208">
        <f t="shared" si="29"/>
        <v>36461.910000000062</v>
      </c>
      <c r="S18" s="228">
        <f t="shared" si="4"/>
        <v>-43075.61</v>
      </c>
      <c r="T18" s="152">
        <v>776</v>
      </c>
      <c r="U18" s="152"/>
      <c r="V18" s="152"/>
      <c r="W18" s="229">
        <f t="shared" si="5"/>
        <v>-42299.61</v>
      </c>
      <c r="X18" s="114">
        <f t="shared" si="6"/>
        <v>36461.910000000062</v>
      </c>
      <c r="Y18" s="152"/>
      <c r="Z18" s="152">
        <v>36461.910000000003</v>
      </c>
      <c r="AA18" s="152"/>
      <c r="AB18" s="208">
        <f t="shared" si="30"/>
        <v>5.8207660913467407E-11</v>
      </c>
      <c r="AC18" s="228">
        <f t="shared" si="7"/>
        <v>-42299.61</v>
      </c>
      <c r="AD18" s="152">
        <v>-338</v>
      </c>
      <c r="AE18" s="152">
        <v>-36461.910000000003</v>
      </c>
      <c r="AF18" s="152"/>
      <c r="AG18" s="229">
        <f t="shared" si="8"/>
        <v>-6175.6999999999971</v>
      </c>
      <c r="AH18" s="114">
        <f t="shared" si="9"/>
        <v>5.8207660913467407E-11</v>
      </c>
      <c r="AI18" s="152"/>
      <c r="AJ18" s="152"/>
      <c r="AK18" s="152"/>
      <c r="AL18" s="208">
        <f t="shared" si="31"/>
        <v>5.8207660913467407E-11</v>
      </c>
      <c r="AM18" s="228">
        <f t="shared" si="10"/>
        <v>-6175.6999999999971</v>
      </c>
      <c r="AN18" s="152"/>
      <c r="AO18" s="152"/>
      <c r="AP18" s="152"/>
      <c r="AQ18" s="229">
        <f t="shared" si="11"/>
        <v>-6175.6999999999971</v>
      </c>
      <c r="AR18" s="114">
        <f t="shared" si="12"/>
        <v>5.8207660913467407E-11</v>
      </c>
      <c r="AS18" s="152"/>
      <c r="AT18" s="152"/>
      <c r="AU18" s="152"/>
      <c r="AV18" s="208">
        <f t="shared" si="26"/>
        <v>5.8207660913467407E-11</v>
      </c>
      <c r="AW18" s="228">
        <f t="shared" si="13"/>
        <v>-6175.6999999999971</v>
      </c>
      <c r="AX18" s="152"/>
      <c r="AY18" s="152"/>
      <c r="AZ18" s="152"/>
      <c r="BA18" s="229">
        <f t="shared" si="14"/>
        <v>-6175.6999999999971</v>
      </c>
      <c r="BB18" s="114">
        <f t="shared" si="15"/>
        <v>5.8207660913467407E-11</v>
      </c>
      <c r="BC18" s="152"/>
      <c r="BD18" s="152"/>
      <c r="BE18" s="152"/>
      <c r="BF18" s="208">
        <f t="shared" si="27"/>
        <v>5.8207660913467407E-11</v>
      </c>
      <c r="BG18" s="94">
        <f t="shared" si="16"/>
        <v>-6175.6999999999971</v>
      </c>
      <c r="BH18" s="152">
        <f t="shared" si="36"/>
        <v>3.3178366720676418E-13</v>
      </c>
      <c r="BI18" s="152"/>
      <c r="BJ18" s="152"/>
      <c r="BK18" s="229">
        <f t="shared" si="28"/>
        <v>-6175.6999999999971</v>
      </c>
      <c r="BL18" s="245"/>
      <c r="BM18" s="152"/>
      <c r="BN18" s="94">
        <f t="shared" si="21"/>
        <v>5.8207660913467407E-11</v>
      </c>
      <c r="BO18" s="105">
        <f t="shared" si="22"/>
        <v>-6175.6999999999971</v>
      </c>
      <c r="BP18" s="150">
        <f t="shared" ref="BP18:BP21" si="37">(BF18+BN18)/2*0.57%</f>
        <v>3.3178366720676418E-13</v>
      </c>
      <c r="BQ18" s="152">
        <f t="shared" si="18"/>
        <v>-6175.6999999999971</v>
      </c>
      <c r="BR18" s="207">
        <f t="shared" si="1"/>
        <v>0</v>
      </c>
      <c r="BS18" s="154" t="s">
        <v>45</v>
      </c>
      <c r="BT18" s="159">
        <f t="shared" si="19"/>
        <v>-6175.6999999999389</v>
      </c>
      <c r="BU18" s="246">
        <f t="shared" si="20"/>
        <v>0</v>
      </c>
      <c r="BV18" s="106"/>
      <c r="BW18" s="87"/>
    </row>
    <row r="19" spans="2:76" ht="16.5" thickBot="1" x14ac:dyDescent="0.3">
      <c r="B19" s="110" t="s">
        <v>120</v>
      </c>
      <c r="C19" s="396">
        <v>1595</v>
      </c>
      <c r="D19" s="237"/>
      <c r="E19" s="236"/>
      <c r="F19" s="236"/>
      <c r="G19" s="152"/>
      <c r="H19" s="208">
        <f t="shared" si="34"/>
        <v>0</v>
      </c>
      <c r="I19" s="236"/>
      <c r="J19" s="236"/>
      <c r="K19" s="236"/>
      <c r="L19" s="152"/>
      <c r="M19" s="229">
        <f t="shared" si="35"/>
        <v>0</v>
      </c>
      <c r="N19" s="114">
        <f t="shared" si="3"/>
        <v>0</v>
      </c>
      <c r="O19" s="152">
        <v>-88253.270000000048</v>
      </c>
      <c r="P19" s="152">
        <v>-119619.31999999989</v>
      </c>
      <c r="Q19" s="152"/>
      <c r="R19" s="208">
        <f t="shared" si="29"/>
        <v>31366.049999999843</v>
      </c>
      <c r="S19" s="228">
        <f t="shared" si="4"/>
        <v>0</v>
      </c>
      <c r="T19" s="152">
        <v>511</v>
      </c>
      <c r="U19" s="152">
        <v>-28107.11</v>
      </c>
      <c r="V19" s="152"/>
      <c r="W19" s="229">
        <f t="shared" si="5"/>
        <v>28618.11</v>
      </c>
      <c r="X19" s="114">
        <f t="shared" si="6"/>
        <v>31366.049999999843</v>
      </c>
      <c r="Y19" s="152">
        <v>-40958.55999999999</v>
      </c>
      <c r="Z19" s="152">
        <v>-10104.18</v>
      </c>
      <c r="AA19" s="152"/>
      <c r="AB19" s="208">
        <f t="shared" si="30"/>
        <v>511.66999999985273</v>
      </c>
      <c r="AC19" s="228">
        <f t="shared" si="7"/>
        <v>28618.11</v>
      </c>
      <c r="AD19" s="152">
        <v>184</v>
      </c>
      <c r="AE19" s="152">
        <v>10104.18</v>
      </c>
      <c r="AF19" s="152"/>
      <c r="AG19" s="229">
        <f t="shared" si="8"/>
        <v>18697.93</v>
      </c>
      <c r="AH19" s="114">
        <f t="shared" si="9"/>
        <v>511.66999999985273</v>
      </c>
      <c r="AI19" s="152">
        <v>17522.95</v>
      </c>
      <c r="AJ19" s="152"/>
      <c r="AK19" s="152"/>
      <c r="AL19" s="208">
        <f t="shared" si="31"/>
        <v>18034.619999999853</v>
      </c>
      <c r="AM19" s="228">
        <f t="shared" si="10"/>
        <v>18697.93</v>
      </c>
      <c r="AN19" s="152">
        <v>-17312.95</v>
      </c>
      <c r="AO19" s="152"/>
      <c r="AP19" s="152"/>
      <c r="AQ19" s="229">
        <f t="shared" si="11"/>
        <v>1384.9799999999996</v>
      </c>
      <c r="AR19" s="114">
        <f t="shared" si="12"/>
        <v>18034.619999999853</v>
      </c>
      <c r="AS19" s="152">
        <v>-28434.269999999851</v>
      </c>
      <c r="AT19" s="152"/>
      <c r="AU19" s="152"/>
      <c r="AV19" s="208">
        <f t="shared" si="26"/>
        <v>-10399.649999999998</v>
      </c>
      <c r="AW19" s="228">
        <f t="shared" si="13"/>
        <v>1384.9799999999996</v>
      </c>
      <c r="AX19" s="152">
        <v>28881.27</v>
      </c>
      <c r="AY19" s="152"/>
      <c r="AZ19" s="152"/>
      <c r="BA19" s="229">
        <f t="shared" si="14"/>
        <v>30266.25</v>
      </c>
      <c r="BB19" s="114">
        <f>AV19</f>
        <v>-10399.649999999998</v>
      </c>
      <c r="BC19" s="152"/>
      <c r="BD19" s="152"/>
      <c r="BE19" s="152"/>
      <c r="BF19" s="208">
        <f t="shared" si="27"/>
        <v>-10399.649999999998</v>
      </c>
      <c r="BG19" s="94">
        <f t="shared" si="16"/>
        <v>30266.25</v>
      </c>
      <c r="BH19" s="152">
        <f t="shared" si="36"/>
        <v>-59.278004999999979</v>
      </c>
      <c r="BI19" s="152"/>
      <c r="BJ19" s="152"/>
      <c r="BK19" s="229">
        <f t="shared" si="28"/>
        <v>30206.971995</v>
      </c>
      <c r="BL19" s="245"/>
      <c r="BM19" s="152"/>
      <c r="BN19" s="94">
        <f t="shared" si="21"/>
        <v>-10399.649999999998</v>
      </c>
      <c r="BO19" s="105">
        <f t="shared" si="22"/>
        <v>30206.971995</v>
      </c>
      <c r="BP19" s="150">
        <f t="shared" si="37"/>
        <v>-59.278004999999979</v>
      </c>
      <c r="BQ19" s="152">
        <f t="shared" si="18"/>
        <v>30147.69399</v>
      </c>
      <c r="BR19" s="207">
        <f t="shared" si="1"/>
        <v>0</v>
      </c>
      <c r="BS19" s="154" t="s">
        <v>45</v>
      </c>
      <c r="BT19" s="159">
        <f t="shared" si="19"/>
        <v>19866.600000000002</v>
      </c>
      <c r="BU19" s="246">
        <f t="shared" si="20"/>
        <v>0</v>
      </c>
      <c r="BV19" s="106"/>
      <c r="BW19" s="87"/>
    </row>
    <row r="20" spans="2:76" ht="16.5" thickBot="1" x14ac:dyDescent="0.3">
      <c r="B20" s="111" t="s">
        <v>49</v>
      </c>
      <c r="C20" s="397">
        <v>1595</v>
      </c>
      <c r="D20" s="237"/>
      <c r="E20" s="236"/>
      <c r="F20" s="236"/>
      <c r="G20" s="152"/>
      <c r="H20" s="208">
        <f t="shared" si="34"/>
        <v>0</v>
      </c>
      <c r="I20" s="236"/>
      <c r="J20" s="236"/>
      <c r="K20" s="236"/>
      <c r="L20" s="152"/>
      <c r="M20" s="229">
        <f t="shared" si="35"/>
        <v>0</v>
      </c>
      <c r="N20" s="114">
        <f t="shared" si="3"/>
        <v>0</v>
      </c>
      <c r="O20" s="152"/>
      <c r="P20" s="152"/>
      <c r="Q20" s="152"/>
      <c r="R20" s="208">
        <f t="shared" si="29"/>
        <v>0</v>
      </c>
      <c r="S20" s="228">
        <f t="shared" si="4"/>
        <v>0</v>
      </c>
      <c r="T20" s="152"/>
      <c r="U20" s="152"/>
      <c r="V20" s="152"/>
      <c r="W20" s="229">
        <f t="shared" si="5"/>
        <v>0</v>
      </c>
      <c r="X20" s="114">
        <f t="shared" si="6"/>
        <v>0</v>
      </c>
      <c r="Y20" s="152">
        <v>-187040.30000000002</v>
      </c>
      <c r="Z20" s="152">
        <v>-230312.08000000002</v>
      </c>
      <c r="AA20" s="152"/>
      <c r="AB20" s="208">
        <f t="shared" si="30"/>
        <v>43271.78</v>
      </c>
      <c r="AC20" s="228">
        <f t="shared" si="7"/>
        <v>0</v>
      </c>
      <c r="AD20" s="152">
        <v>1587</v>
      </c>
      <c r="AE20" s="152">
        <v>-6761.12</v>
      </c>
      <c r="AF20" s="152"/>
      <c r="AG20" s="229">
        <f t="shared" si="8"/>
        <v>8348.119999999999</v>
      </c>
      <c r="AH20" s="114">
        <f t="shared" si="9"/>
        <v>43271.78</v>
      </c>
      <c r="AI20" s="152">
        <v>-63408.01999999999</v>
      </c>
      <c r="AJ20" s="152"/>
      <c r="AK20" s="152"/>
      <c r="AL20" s="208">
        <f t="shared" si="31"/>
        <v>-20136.239999999991</v>
      </c>
      <c r="AM20" s="228">
        <f t="shared" si="10"/>
        <v>8348.119999999999</v>
      </c>
      <c r="AN20" s="152">
        <v>-33937.410000000003</v>
      </c>
      <c r="AO20" s="152"/>
      <c r="AP20" s="152"/>
      <c r="AQ20" s="229">
        <f t="shared" si="11"/>
        <v>-25589.290000000005</v>
      </c>
      <c r="AR20" s="114">
        <f t="shared" si="12"/>
        <v>-20136.239999999991</v>
      </c>
      <c r="AS20" s="152">
        <v>-33629.44000000001</v>
      </c>
      <c r="AT20" s="152"/>
      <c r="AU20" s="152"/>
      <c r="AV20" s="208">
        <f t="shared" si="26"/>
        <v>-53765.68</v>
      </c>
      <c r="AW20" s="228">
        <f t="shared" si="13"/>
        <v>-25589.290000000005</v>
      </c>
      <c r="AX20" s="152">
        <v>33347.410000000003</v>
      </c>
      <c r="AY20" s="152"/>
      <c r="AZ20" s="152"/>
      <c r="BA20" s="229">
        <f t="shared" si="14"/>
        <v>7758.119999999999</v>
      </c>
      <c r="BB20" s="114">
        <f t="shared" si="15"/>
        <v>-53765.68</v>
      </c>
      <c r="BC20" s="152"/>
      <c r="BD20" s="152"/>
      <c r="BE20" s="152"/>
      <c r="BF20" s="208">
        <f t="shared" si="27"/>
        <v>-53765.68</v>
      </c>
      <c r="BG20" s="94">
        <f t="shared" si="16"/>
        <v>7758.119999999999</v>
      </c>
      <c r="BH20" s="152">
        <f t="shared" si="36"/>
        <v>-306.46437599999996</v>
      </c>
      <c r="BI20" s="152"/>
      <c r="BJ20" s="152"/>
      <c r="BK20" s="229">
        <f t="shared" si="28"/>
        <v>7451.6556239999991</v>
      </c>
      <c r="BL20" s="245"/>
      <c r="BM20" s="152"/>
      <c r="BN20" s="94">
        <f t="shared" si="21"/>
        <v>-53765.68</v>
      </c>
      <c r="BO20" s="105">
        <f t="shared" si="22"/>
        <v>7451.6556239999991</v>
      </c>
      <c r="BP20" s="150">
        <f t="shared" si="37"/>
        <v>-306.46437599999996</v>
      </c>
      <c r="BQ20" s="152">
        <f t="shared" si="18"/>
        <v>7145.1912479999992</v>
      </c>
      <c r="BR20" s="207">
        <f t="shared" si="1"/>
        <v>0</v>
      </c>
      <c r="BS20" s="154" t="s">
        <v>45</v>
      </c>
      <c r="BT20" s="159">
        <f t="shared" si="19"/>
        <v>-46007.56</v>
      </c>
      <c r="BU20" s="246">
        <f t="shared" si="20"/>
        <v>0</v>
      </c>
      <c r="BV20" s="106"/>
      <c r="BW20" s="87"/>
    </row>
    <row r="21" spans="2:76" ht="16.5" thickBot="1" x14ac:dyDescent="0.3">
      <c r="B21" s="112" t="s">
        <v>122</v>
      </c>
      <c r="C21" s="397">
        <v>1595</v>
      </c>
      <c r="D21" s="237"/>
      <c r="E21" s="236"/>
      <c r="F21" s="236"/>
      <c r="G21" s="152"/>
      <c r="H21" s="208">
        <f t="shared" si="34"/>
        <v>0</v>
      </c>
      <c r="I21" s="236"/>
      <c r="J21" s="236"/>
      <c r="K21" s="236"/>
      <c r="L21" s="152"/>
      <c r="M21" s="229">
        <f t="shared" si="35"/>
        <v>0</v>
      </c>
      <c r="N21" s="114">
        <f t="shared" si="3"/>
        <v>0</v>
      </c>
      <c r="O21" s="152"/>
      <c r="P21" s="152"/>
      <c r="Q21" s="152"/>
      <c r="R21" s="208">
        <f>N21+O21-P21+Q21</f>
        <v>0</v>
      </c>
      <c r="S21" s="228">
        <f t="shared" si="4"/>
        <v>0</v>
      </c>
      <c r="T21" s="152"/>
      <c r="U21" s="152"/>
      <c r="V21" s="152"/>
      <c r="W21" s="229">
        <f t="shared" si="5"/>
        <v>0</v>
      </c>
      <c r="X21" s="114">
        <f t="shared" si="6"/>
        <v>0</v>
      </c>
      <c r="Y21" s="152"/>
      <c r="Z21" s="152"/>
      <c r="AA21" s="152"/>
      <c r="AB21" s="208">
        <f>X21+Y21-Z21+AA21</f>
        <v>0</v>
      </c>
      <c r="AC21" s="228">
        <f t="shared" si="7"/>
        <v>0</v>
      </c>
      <c r="AD21" s="152"/>
      <c r="AE21" s="152"/>
      <c r="AF21" s="152"/>
      <c r="AG21" s="229">
        <f t="shared" si="8"/>
        <v>0</v>
      </c>
      <c r="AH21" s="114">
        <f t="shared" si="9"/>
        <v>0</v>
      </c>
      <c r="AI21" s="152"/>
      <c r="AJ21" s="152"/>
      <c r="AK21" s="152"/>
      <c r="AL21" s="208">
        <f>AH21+AI21-AJ21+AK21</f>
        <v>0</v>
      </c>
      <c r="AM21" s="228">
        <f t="shared" si="10"/>
        <v>0</v>
      </c>
      <c r="AN21" s="152"/>
      <c r="AO21" s="152"/>
      <c r="AP21" s="152"/>
      <c r="AQ21" s="229">
        <f t="shared" si="11"/>
        <v>0</v>
      </c>
      <c r="AR21" s="114">
        <f t="shared" si="12"/>
        <v>0</v>
      </c>
      <c r="AS21" s="152"/>
      <c r="AT21" s="152"/>
      <c r="AU21" s="152"/>
      <c r="AV21" s="208">
        <f>AR21+AS21-AT21+AU21</f>
        <v>0</v>
      </c>
      <c r="AW21" s="228">
        <f t="shared" si="13"/>
        <v>0</v>
      </c>
      <c r="AX21" s="152"/>
      <c r="AY21" s="152"/>
      <c r="AZ21" s="152"/>
      <c r="BA21" s="229">
        <f t="shared" si="14"/>
        <v>0</v>
      </c>
      <c r="BB21" s="114">
        <f t="shared" si="15"/>
        <v>0</v>
      </c>
      <c r="BC21" s="152"/>
      <c r="BD21" s="152"/>
      <c r="BE21" s="152"/>
      <c r="BF21" s="208">
        <f t="shared" si="27"/>
        <v>0</v>
      </c>
      <c r="BG21" s="94">
        <f t="shared" si="16"/>
        <v>0</v>
      </c>
      <c r="BH21" s="152">
        <f t="shared" si="36"/>
        <v>0</v>
      </c>
      <c r="BI21" s="152"/>
      <c r="BJ21" s="152"/>
      <c r="BK21" s="229">
        <f t="shared" si="28"/>
        <v>0</v>
      </c>
      <c r="BL21" s="245"/>
      <c r="BM21" s="152"/>
      <c r="BN21" s="94">
        <f t="shared" si="21"/>
        <v>0</v>
      </c>
      <c r="BO21" s="105">
        <f t="shared" si="22"/>
        <v>0</v>
      </c>
      <c r="BP21" s="150">
        <f t="shared" si="37"/>
        <v>0</v>
      </c>
      <c r="BQ21" s="152">
        <f t="shared" si="18"/>
        <v>0</v>
      </c>
      <c r="BR21" s="207">
        <f t="shared" si="1"/>
        <v>0</v>
      </c>
      <c r="BS21" s="154" t="s">
        <v>45</v>
      </c>
      <c r="BT21" s="159">
        <f t="shared" si="19"/>
        <v>0</v>
      </c>
      <c r="BU21" s="246">
        <f t="shared" si="20"/>
        <v>0</v>
      </c>
      <c r="BV21" s="106"/>
      <c r="BW21" s="87"/>
      <c r="BX21" s="87"/>
    </row>
    <row r="22" spans="2:76" ht="16.5" thickBot="1" x14ac:dyDescent="0.3">
      <c r="B22" s="111" t="s">
        <v>50</v>
      </c>
      <c r="C22" s="397">
        <v>1595</v>
      </c>
      <c r="D22" s="113"/>
      <c r="E22" s="113"/>
      <c r="F22" s="113"/>
      <c r="G22" s="152"/>
      <c r="H22" s="208">
        <f t="shared" ref="H22:H24" si="38">G22</f>
        <v>0</v>
      </c>
      <c r="I22" s="113"/>
      <c r="J22" s="113"/>
      <c r="K22" s="113"/>
      <c r="L22" s="152"/>
      <c r="M22" s="229">
        <f t="shared" ref="M22:M24" si="39">L22</f>
        <v>0</v>
      </c>
      <c r="N22" s="114">
        <f t="shared" si="3"/>
        <v>0</v>
      </c>
      <c r="O22" s="152"/>
      <c r="P22" s="152"/>
      <c r="Q22" s="152"/>
      <c r="R22" s="208">
        <f t="shared" ref="R22" si="40">N22+O22-P22+Q22</f>
        <v>0</v>
      </c>
      <c r="S22" s="228">
        <f t="shared" si="4"/>
        <v>0</v>
      </c>
      <c r="T22" s="152"/>
      <c r="U22" s="152"/>
      <c r="V22" s="152"/>
      <c r="W22" s="229">
        <f t="shared" si="5"/>
        <v>0</v>
      </c>
      <c r="X22" s="114">
        <f t="shared" si="6"/>
        <v>0</v>
      </c>
      <c r="Y22" s="152"/>
      <c r="Z22" s="152"/>
      <c r="AA22" s="152"/>
      <c r="AB22" s="208">
        <f t="shared" ref="AB22" si="41">X22+Y22-Z22+AA22</f>
        <v>0</v>
      </c>
      <c r="AC22" s="228">
        <f t="shared" si="7"/>
        <v>0</v>
      </c>
      <c r="AD22" s="152"/>
      <c r="AE22" s="152"/>
      <c r="AF22" s="152"/>
      <c r="AG22" s="229">
        <f t="shared" si="8"/>
        <v>0</v>
      </c>
      <c r="AH22" s="114">
        <f t="shared" si="9"/>
        <v>0</v>
      </c>
      <c r="AI22" s="152"/>
      <c r="AJ22" s="152"/>
      <c r="AK22" s="152"/>
      <c r="AL22" s="208">
        <f t="shared" ref="AL22" si="42">AH22+AI22-AJ22+AK22</f>
        <v>0</v>
      </c>
      <c r="AM22" s="228">
        <f t="shared" si="10"/>
        <v>0</v>
      </c>
      <c r="AN22" s="152"/>
      <c r="AO22" s="152"/>
      <c r="AP22" s="152"/>
      <c r="AQ22" s="229">
        <f t="shared" si="11"/>
        <v>0</v>
      </c>
      <c r="AR22" s="114">
        <f t="shared" si="12"/>
        <v>0</v>
      </c>
      <c r="AS22" s="152"/>
      <c r="AT22" s="152"/>
      <c r="AU22" s="152"/>
      <c r="AV22" s="208">
        <f t="shared" si="26"/>
        <v>0</v>
      </c>
      <c r="AW22" s="228">
        <f t="shared" si="13"/>
        <v>0</v>
      </c>
      <c r="AX22" s="152"/>
      <c r="AY22" s="152"/>
      <c r="AZ22" s="152"/>
      <c r="BA22" s="229">
        <f t="shared" si="14"/>
        <v>0</v>
      </c>
      <c r="BB22" s="114">
        <f>AV22</f>
        <v>0</v>
      </c>
      <c r="BC22" s="152"/>
      <c r="BD22" s="152"/>
      <c r="BE22" s="152"/>
      <c r="BF22" s="208">
        <f t="shared" si="27"/>
        <v>0</v>
      </c>
      <c r="BG22" s="94">
        <f t="shared" si="16"/>
        <v>0</v>
      </c>
      <c r="BH22" s="152">
        <f t="shared" si="36"/>
        <v>0</v>
      </c>
      <c r="BI22" s="152"/>
      <c r="BJ22" s="152"/>
      <c r="BK22" s="229">
        <f t="shared" si="28"/>
        <v>0</v>
      </c>
      <c r="BL22" s="245"/>
      <c r="BM22" s="152"/>
      <c r="BN22" s="94">
        <f t="shared" si="21"/>
        <v>0</v>
      </c>
      <c r="BO22" s="105">
        <f t="shared" si="22"/>
        <v>0</v>
      </c>
      <c r="BP22" s="150">
        <f>(BF22+BN22)/2*0.57%</f>
        <v>0</v>
      </c>
      <c r="BQ22" s="152">
        <f>BO22+BP22</f>
        <v>0</v>
      </c>
      <c r="BR22" s="207">
        <f t="shared" si="1"/>
        <v>0</v>
      </c>
      <c r="BS22" s="154" t="s">
        <v>45</v>
      </c>
      <c r="BT22" s="159">
        <f t="shared" si="19"/>
        <v>0</v>
      </c>
      <c r="BU22" s="246">
        <f t="shared" si="20"/>
        <v>0</v>
      </c>
      <c r="BV22" s="106"/>
    </row>
    <row r="23" spans="2:76" ht="16.5" thickBot="1" x14ac:dyDescent="0.3">
      <c r="B23" s="111" t="s">
        <v>121</v>
      </c>
      <c r="C23" s="397">
        <v>1595</v>
      </c>
      <c r="D23" s="113"/>
      <c r="E23" s="113"/>
      <c r="F23" s="113"/>
      <c r="G23" s="152"/>
      <c r="H23" s="208">
        <f t="shared" si="38"/>
        <v>0</v>
      </c>
      <c r="I23" s="113"/>
      <c r="J23" s="113"/>
      <c r="K23" s="113"/>
      <c r="L23" s="152"/>
      <c r="M23" s="229">
        <f t="shared" si="39"/>
        <v>0</v>
      </c>
      <c r="N23" s="114">
        <f t="shared" si="3"/>
        <v>0</v>
      </c>
      <c r="O23" s="152"/>
      <c r="P23" s="152"/>
      <c r="Q23" s="152"/>
      <c r="R23" s="208">
        <f>N23+O23-P23+Q23</f>
        <v>0</v>
      </c>
      <c r="S23" s="228">
        <f>M23</f>
        <v>0</v>
      </c>
      <c r="T23" s="152"/>
      <c r="U23" s="152"/>
      <c r="V23" s="152"/>
      <c r="W23" s="229">
        <f>S23+T23-U23+V23</f>
        <v>0</v>
      </c>
      <c r="X23" s="114">
        <f t="shared" si="6"/>
        <v>0</v>
      </c>
      <c r="Y23" s="152"/>
      <c r="Z23" s="152"/>
      <c r="AA23" s="152"/>
      <c r="AB23" s="208">
        <f>X23+Y23-Z23+AA23</f>
        <v>0</v>
      </c>
      <c r="AC23" s="228">
        <f>W23</f>
        <v>0</v>
      </c>
      <c r="AD23" s="152"/>
      <c r="AE23" s="152"/>
      <c r="AF23" s="152"/>
      <c r="AG23" s="229">
        <f>AC23+AD23-AE23+AF23</f>
        <v>0</v>
      </c>
      <c r="AH23" s="114">
        <f t="shared" si="9"/>
        <v>0</v>
      </c>
      <c r="AI23" s="152"/>
      <c r="AJ23" s="152"/>
      <c r="AK23" s="152"/>
      <c r="AL23" s="208">
        <f>AH23+AI23-AJ23+AK23</f>
        <v>0</v>
      </c>
      <c r="AM23" s="228">
        <f>AG23</f>
        <v>0</v>
      </c>
      <c r="AN23" s="152"/>
      <c r="AO23" s="152"/>
      <c r="AP23" s="152"/>
      <c r="AQ23" s="229">
        <f>AM23+AN23-AO23+AP23</f>
        <v>0</v>
      </c>
      <c r="AR23" s="114">
        <f t="shared" si="12"/>
        <v>0</v>
      </c>
      <c r="AS23" s="152"/>
      <c r="AT23" s="152"/>
      <c r="AU23" s="152"/>
      <c r="AV23" s="208">
        <f>AR23+AS23-AT23+AU23</f>
        <v>0</v>
      </c>
      <c r="AW23" s="228">
        <f>AQ23</f>
        <v>0</v>
      </c>
      <c r="AX23" s="152"/>
      <c r="AY23" s="152"/>
      <c r="AZ23" s="152"/>
      <c r="BA23" s="229">
        <f>AW23+AX23-AY23+AZ23</f>
        <v>0</v>
      </c>
      <c r="BB23" s="114">
        <f>AV23</f>
        <v>0</v>
      </c>
      <c r="BC23" s="152"/>
      <c r="BD23" s="152"/>
      <c r="BE23" s="152"/>
      <c r="BF23" s="208">
        <f>BB23+BC23-BD23+BE23</f>
        <v>0</v>
      </c>
      <c r="BG23" s="94">
        <f>BA23</f>
        <v>0</v>
      </c>
      <c r="BH23" s="152"/>
      <c r="BI23" s="152"/>
      <c r="BJ23" s="152"/>
      <c r="BK23" s="229">
        <f>BG23+BH23-BI23+BJ23</f>
        <v>0</v>
      </c>
      <c r="BL23" s="245"/>
      <c r="BM23" s="152"/>
      <c r="BN23" s="94">
        <f>BF23-BL23</f>
        <v>0</v>
      </c>
      <c r="BO23" s="105">
        <f t="shared" si="22"/>
        <v>0</v>
      </c>
      <c r="BP23" s="150"/>
      <c r="BQ23" s="152">
        <f t="shared" si="18"/>
        <v>0</v>
      </c>
      <c r="BR23" s="207">
        <f t="shared" si="1"/>
        <v>0</v>
      </c>
      <c r="BS23" s="154" t="s">
        <v>45</v>
      </c>
      <c r="BT23" s="159"/>
      <c r="BU23" s="246">
        <f t="shared" si="20"/>
        <v>0</v>
      </c>
      <c r="BV23" s="106"/>
      <c r="BX23" s="87"/>
    </row>
    <row r="24" spans="2:76" ht="17.25" customHeight="1" thickBot="1" x14ac:dyDescent="0.3">
      <c r="B24" s="111" t="s">
        <v>51</v>
      </c>
      <c r="C24" s="397">
        <v>1595</v>
      </c>
      <c r="D24" s="113"/>
      <c r="E24" s="113"/>
      <c r="F24" s="113"/>
      <c r="G24" s="152"/>
      <c r="H24" s="208">
        <f t="shared" si="38"/>
        <v>0</v>
      </c>
      <c r="I24" s="113"/>
      <c r="J24" s="113"/>
      <c r="K24" s="113"/>
      <c r="L24" s="152"/>
      <c r="M24" s="229">
        <f t="shared" si="39"/>
        <v>0</v>
      </c>
      <c r="N24" s="114">
        <f t="shared" si="3"/>
        <v>0</v>
      </c>
      <c r="O24" s="152"/>
      <c r="P24" s="152"/>
      <c r="Q24" s="152"/>
      <c r="R24" s="208">
        <f t="shared" ref="R24" si="43">N24+O24-P24+Q24</f>
        <v>0</v>
      </c>
      <c r="S24" s="228">
        <f t="shared" ref="S24" si="44">M24</f>
        <v>0</v>
      </c>
      <c r="T24" s="152"/>
      <c r="U24" s="152"/>
      <c r="V24" s="152"/>
      <c r="W24" s="229">
        <f t="shared" ref="W24" si="45">S24+T24-U24+V24</f>
        <v>0</v>
      </c>
      <c r="X24" s="114">
        <f t="shared" si="6"/>
        <v>0</v>
      </c>
      <c r="Y24" s="152"/>
      <c r="Z24" s="152"/>
      <c r="AA24" s="152"/>
      <c r="AB24" s="208">
        <f t="shared" ref="AB24" si="46">X24+Y24-Z24+AA24</f>
        <v>0</v>
      </c>
      <c r="AC24" s="228">
        <f t="shared" ref="AC24" si="47">W24</f>
        <v>0</v>
      </c>
      <c r="AD24" s="152"/>
      <c r="AE24" s="152"/>
      <c r="AF24" s="152"/>
      <c r="AG24" s="229">
        <f t="shared" ref="AG24" si="48">AC24+AD24-AE24+AF24</f>
        <v>0</v>
      </c>
      <c r="AH24" s="114">
        <f t="shared" si="9"/>
        <v>0</v>
      </c>
      <c r="AI24" s="152"/>
      <c r="AJ24" s="152"/>
      <c r="AK24" s="152"/>
      <c r="AL24" s="208">
        <f t="shared" ref="AL24" si="49">AH24+AI24-AJ24+AK24</f>
        <v>0</v>
      </c>
      <c r="AM24" s="228">
        <f t="shared" ref="AM24" si="50">AG24</f>
        <v>0</v>
      </c>
      <c r="AN24" s="152"/>
      <c r="AO24" s="152"/>
      <c r="AP24" s="152"/>
      <c r="AQ24" s="229">
        <f t="shared" ref="AQ24" si="51">AM24+AN24-AO24+AP24</f>
        <v>0</v>
      </c>
      <c r="AR24" s="114">
        <f t="shared" si="12"/>
        <v>0</v>
      </c>
      <c r="AS24" s="152"/>
      <c r="AT24" s="152"/>
      <c r="AU24" s="152"/>
      <c r="AV24" s="208">
        <f t="shared" si="26"/>
        <v>0</v>
      </c>
      <c r="AW24" s="228">
        <f t="shared" si="13"/>
        <v>0</v>
      </c>
      <c r="AX24" s="152"/>
      <c r="AY24" s="152"/>
      <c r="AZ24" s="152"/>
      <c r="BA24" s="229">
        <f t="shared" si="14"/>
        <v>0</v>
      </c>
      <c r="BB24" s="114">
        <f t="shared" si="15"/>
        <v>0</v>
      </c>
      <c r="BC24" s="152"/>
      <c r="BD24" s="152"/>
      <c r="BE24" s="152"/>
      <c r="BF24" s="208">
        <f t="shared" si="27"/>
        <v>0</v>
      </c>
      <c r="BG24" s="94">
        <f t="shared" si="16"/>
        <v>0</v>
      </c>
      <c r="BH24" s="152"/>
      <c r="BI24" s="152"/>
      <c r="BJ24" s="152"/>
      <c r="BK24" s="229">
        <f t="shared" si="28"/>
        <v>0</v>
      </c>
      <c r="BL24" s="247"/>
      <c r="BM24" s="148"/>
      <c r="BN24" s="94">
        <f t="shared" si="21"/>
        <v>0</v>
      </c>
      <c r="BO24" s="105">
        <f t="shared" si="22"/>
        <v>0</v>
      </c>
      <c r="BP24" s="151"/>
      <c r="BQ24" s="148">
        <f t="shared" si="18"/>
        <v>0</v>
      </c>
      <c r="BR24" s="100">
        <f>BN24+BQ24</f>
        <v>0</v>
      </c>
      <c r="BS24" s="155" t="s">
        <v>45</v>
      </c>
      <c r="BT24" s="149"/>
      <c r="BU24" s="246">
        <f t="shared" si="20"/>
        <v>0</v>
      </c>
      <c r="BV24" s="106"/>
    </row>
    <row r="25" spans="2:76" s="116" customFormat="1" x14ac:dyDescent="0.25">
      <c r="B25" s="111"/>
      <c r="C25" s="397"/>
      <c r="D25" s="94"/>
      <c r="E25" s="94"/>
      <c r="F25" s="94"/>
      <c r="G25" s="94"/>
      <c r="H25" s="208"/>
      <c r="I25" s="94"/>
      <c r="J25" s="94"/>
      <c r="K25" s="94"/>
      <c r="L25" s="94"/>
      <c r="M25" s="229"/>
      <c r="N25" s="114"/>
      <c r="O25" s="94"/>
      <c r="P25" s="94"/>
      <c r="Q25" s="94"/>
      <c r="R25" s="208"/>
      <c r="S25" s="94"/>
      <c r="T25" s="94"/>
      <c r="U25" s="94"/>
      <c r="V25" s="94"/>
      <c r="W25" s="229"/>
      <c r="X25" s="114"/>
      <c r="Y25" s="94"/>
      <c r="Z25" s="94"/>
      <c r="AA25" s="94"/>
      <c r="AB25" s="208"/>
      <c r="AC25" s="94"/>
      <c r="AD25" s="94"/>
      <c r="AE25" s="94"/>
      <c r="AF25" s="94"/>
      <c r="AG25" s="229"/>
      <c r="AH25" s="114"/>
      <c r="AI25" s="94"/>
      <c r="AJ25" s="94"/>
      <c r="AK25" s="94"/>
      <c r="AL25" s="208"/>
      <c r="AM25" s="94"/>
      <c r="AN25" s="94"/>
      <c r="AO25" s="94"/>
      <c r="AP25" s="94"/>
      <c r="AQ25" s="229"/>
      <c r="AR25" s="114"/>
      <c r="AS25" s="94"/>
      <c r="AT25" s="94"/>
      <c r="AU25" s="94"/>
      <c r="AV25" s="208"/>
      <c r="AW25" s="94"/>
      <c r="AX25" s="94"/>
      <c r="AY25" s="94"/>
      <c r="AZ25" s="94"/>
      <c r="BA25" s="229"/>
      <c r="BB25" s="114"/>
      <c r="BC25" s="94"/>
      <c r="BD25" s="94"/>
      <c r="BE25" s="94"/>
      <c r="BF25" s="208"/>
      <c r="BG25" s="94"/>
      <c r="BH25" s="94"/>
      <c r="BI25" s="94"/>
      <c r="BJ25" s="94"/>
      <c r="BK25" s="229"/>
      <c r="BL25" s="118"/>
      <c r="BM25" s="119"/>
      <c r="BN25" s="94"/>
      <c r="BO25" s="105"/>
      <c r="BP25" s="119"/>
      <c r="BQ25" s="119"/>
      <c r="BR25" s="94"/>
      <c r="BS25" s="156"/>
      <c r="BT25" s="127"/>
      <c r="BU25" s="248"/>
      <c r="BV25" s="115"/>
    </row>
    <row r="26" spans="2:76" x14ac:dyDescent="0.25">
      <c r="B26" s="117" t="s">
        <v>52</v>
      </c>
      <c r="C26" s="398"/>
      <c r="D26" s="119"/>
      <c r="E26" s="119"/>
      <c r="F26" s="119"/>
      <c r="G26" s="119"/>
      <c r="H26" s="208"/>
      <c r="I26" s="119"/>
      <c r="J26" s="119"/>
      <c r="K26" s="119"/>
      <c r="L26" s="119"/>
      <c r="M26" s="229"/>
      <c r="N26" s="114"/>
      <c r="O26" s="94"/>
      <c r="P26" s="94"/>
      <c r="Q26" s="94"/>
      <c r="R26" s="208"/>
      <c r="S26" s="94"/>
      <c r="T26" s="94"/>
      <c r="U26" s="94"/>
      <c r="V26" s="94"/>
      <c r="W26" s="229"/>
      <c r="X26" s="114"/>
      <c r="Y26" s="94"/>
      <c r="Z26" s="94"/>
      <c r="AA26" s="94"/>
      <c r="AB26" s="208"/>
      <c r="AC26" s="94"/>
      <c r="AD26" s="94"/>
      <c r="AE26" s="94"/>
      <c r="AF26" s="94"/>
      <c r="AG26" s="229"/>
      <c r="AH26" s="114"/>
      <c r="AI26" s="94"/>
      <c r="AJ26" s="94"/>
      <c r="AK26" s="94"/>
      <c r="AL26" s="208"/>
      <c r="AM26" s="94"/>
      <c r="AN26" s="94"/>
      <c r="AO26" s="94"/>
      <c r="AP26" s="94"/>
      <c r="AQ26" s="229"/>
      <c r="AR26" s="114"/>
      <c r="AS26" s="94"/>
      <c r="AT26" s="94"/>
      <c r="AU26" s="94"/>
      <c r="AV26" s="208"/>
      <c r="AW26" s="94"/>
      <c r="AX26" s="94"/>
      <c r="AY26" s="94"/>
      <c r="AZ26" s="94"/>
      <c r="BA26" s="229"/>
      <c r="BB26" s="114"/>
      <c r="BC26" s="94"/>
      <c r="BD26" s="94"/>
      <c r="BE26" s="94"/>
      <c r="BF26" s="208"/>
      <c r="BG26" s="94"/>
      <c r="BH26" s="94"/>
      <c r="BI26" s="94"/>
      <c r="BJ26" s="94"/>
      <c r="BK26" s="229"/>
      <c r="BL26" s="118"/>
      <c r="BM26" s="119"/>
      <c r="BN26" s="94"/>
      <c r="BO26" s="105"/>
      <c r="BP26" s="119"/>
      <c r="BQ26" s="119"/>
      <c r="BR26" s="94"/>
      <c r="BS26" s="157"/>
      <c r="BT26" s="127"/>
      <c r="BU26" s="249"/>
      <c r="BV26" s="106"/>
    </row>
    <row r="27" spans="2:76" x14ac:dyDescent="0.25">
      <c r="B27" s="103"/>
      <c r="C27" s="399"/>
      <c r="D27" s="94"/>
      <c r="E27" s="94"/>
      <c r="F27" s="94"/>
      <c r="G27" s="94"/>
      <c r="H27" s="208"/>
      <c r="I27" s="94"/>
      <c r="J27" s="94"/>
      <c r="K27" s="94"/>
      <c r="L27" s="94"/>
      <c r="M27" s="229"/>
      <c r="N27" s="114"/>
      <c r="O27" s="94"/>
      <c r="P27" s="94"/>
      <c r="Q27" s="94"/>
      <c r="R27" s="208"/>
      <c r="S27" s="94"/>
      <c r="T27" s="94"/>
      <c r="U27" s="94"/>
      <c r="V27" s="94"/>
      <c r="W27" s="229"/>
      <c r="X27" s="114"/>
      <c r="Y27" s="94"/>
      <c r="Z27" s="94"/>
      <c r="AA27" s="94"/>
      <c r="AB27" s="208"/>
      <c r="AC27" s="94"/>
      <c r="AD27" s="94"/>
      <c r="AE27" s="94"/>
      <c r="AF27" s="94"/>
      <c r="AG27" s="229"/>
      <c r="AH27" s="114"/>
      <c r="AI27" s="94"/>
      <c r="AJ27" s="94"/>
      <c r="AK27" s="94"/>
      <c r="AL27" s="208"/>
      <c r="AM27" s="94"/>
      <c r="AN27" s="94"/>
      <c r="AO27" s="94"/>
      <c r="AP27" s="94"/>
      <c r="AQ27" s="229"/>
      <c r="AR27" s="114"/>
      <c r="AS27" s="94"/>
      <c r="AT27" s="94"/>
      <c r="AU27" s="94"/>
      <c r="AV27" s="208"/>
      <c r="AW27" s="94"/>
      <c r="AX27" s="94"/>
      <c r="AY27" s="94"/>
      <c r="AZ27" s="94"/>
      <c r="BA27" s="229"/>
      <c r="BB27" s="114"/>
      <c r="BC27" s="94"/>
      <c r="BD27" s="94"/>
      <c r="BE27" s="94"/>
      <c r="BF27" s="208"/>
      <c r="BG27" s="94"/>
      <c r="BH27" s="94"/>
      <c r="BI27" s="94"/>
      <c r="BJ27" s="94"/>
      <c r="BK27" s="229"/>
      <c r="BL27" s="114"/>
      <c r="BM27" s="94"/>
      <c r="BN27" s="94"/>
      <c r="BO27" s="105"/>
      <c r="BP27" s="99"/>
      <c r="BQ27" s="94"/>
      <c r="BR27" s="100"/>
      <c r="BS27" s="153"/>
      <c r="BT27" s="127"/>
      <c r="BU27" s="250"/>
      <c r="BV27" s="106"/>
    </row>
    <row r="28" spans="2:76" s="120" customFormat="1" x14ac:dyDescent="0.25">
      <c r="B28" s="121" t="s">
        <v>53</v>
      </c>
      <c r="C28" s="400"/>
      <c r="D28" s="123">
        <f t="shared" ref="D28:W28" si="52">SUM(D8:D24)</f>
        <v>0</v>
      </c>
      <c r="E28" s="123">
        <f t="shared" si="52"/>
        <v>0</v>
      </c>
      <c r="F28" s="123">
        <f t="shared" si="52"/>
        <v>0</v>
      </c>
      <c r="G28" s="123">
        <f t="shared" si="52"/>
        <v>148694.91999999416</v>
      </c>
      <c r="H28" s="209">
        <f t="shared" si="52"/>
        <v>148694.91999999416</v>
      </c>
      <c r="I28" s="123">
        <f t="shared" si="52"/>
        <v>0</v>
      </c>
      <c r="J28" s="123">
        <f t="shared" si="52"/>
        <v>0</v>
      </c>
      <c r="K28" s="123">
        <f t="shared" si="52"/>
        <v>0</v>
      </c>
      <c r="L28" s="123">
        <f t="shared" si="52"/>
        <v>-47572.610000000022</v>
      </c>
      <c r="M28" s="230">
        <f t="shared" si="52"/>
        <v>-47572.610000000022</v>
      </c>
      <c r="N28" s="122">
        <f t="shared" si="52"/>
        <v>148694.91999999416</v>
      </c>
      <c r="O28" s="123">
        <f t="shared" si="52"/>
        <v>-324944.97999999981</v>
      </c>
      <c r="P28" s="123">
        <f t="shared" si="52"/>
        <v>-377864.63</v>
      </c>
      <c r="Q28" s="123">
        <f t="shared" si="52"/>
        <v>0</v>
      </c>
      <c r="R28" s="209">
        <f t="shared" si="52"/>
        <v>201614.56999999445</v>
      </c>
      <c r="S28" s="123">
        <f t="shared" si="52"/>
        <v>-47572.610000000022</v>
      </c>
      <c r="T28" s="123">
        <f t="shared" si="52"/>
        <v>3966</v>
      </c>
      <c r="U28" s="123">
        <f t="shared" si="52"/>
        <v>-35989.11</v>
      </c>
      <c r="V28" s="123">
        <f t="shared" si="52"/>
        <v>0</v>
      </c>
      <c r="W28" s="230">
        <f t="shared" si="52"/>
        <v>-7617.5000000000218</v>
      </c>
      <c r="X28" s="122">
        <f t="shared" ref="X28:AG28" si="53">SUM(X8:X24)</f>
        <v>201614.56999999445</v>
      </c>
      <c r="Y28" s="123">
        <f t="shared" si="53"/>
        <v>-265831.29000000213</v>
      </c>
      <c r="Z28" s="123">
        <f t="shared" si="53"/>
        <v>26357.729999999865</v>
      </c>
      <c r="AA28" s="123">
        <f t="shared" si="53"/>
        <v>0</v>
      </c>
      <c r="AB28" s="209">
        <f>SUM(AB8:AB24)</f>
        <v>-90574.450000007724</v>
      </c>
      <c r="AC28" s="123">
        <f t="shared" si="53"/>
        <v>-7617.5000000000218</v>
      </c>
      <c r="AD28" s="123">
        <f t="shared" si="53"/>
        <v>1084</v>
      </c>
      <c r="AE28" s="123">
        <f t="shared" si="53"/>
        <v>-26357.730000000003</v>
      </c>
      <c r="AF28" s="123">
        <f t="shared" si="53"/>
        <v>0</v>
      </c>
      <c r="AG28" s="230">
        <f t="shared" si="53"/>
        <v>19824.229999999981</v>
      </c>
      <c r="AH28" s="122">
        <f t="shared" ref="AH28:AQ28" si="54">SUM(AH8:AH24)</f>
        <v>-90574.450000007724</v>
      </c>
      <c r="AI28" s="123">
        <f t="shared" si="54"/>
        <v>723658.65999999724</v>
      </c>
      <c r="AJ28" s="123">
        <f t="shared" si="54"/>
        <v>0</v>
      </c>
      <c r="AK28" s="123">
        <f t="shared" si="54"/>
        <v>0</v>
      </c>
      <c r="AL28" s="209">
        <f t="shared" si="54"/>
        <v>633084.20999998949</v>
      </c>
      <c r="AM28" s="123">
        <f t="shared" si="54"/>
        <v>19824.229999999981</v>
      </c>
      <c r="AN28" s="123">
        <f t="shared" si="54"/>
        <v>-43552.36</v>
      </c>
      <c r="AO28" s="123">
        <f t="shared" si="54"/>
        <v>0</v>
      </c>
      <c r="AP28" s="123">
        <f t="shared" si="54"/>
        <v>0</v>
      </c>
      <c r="AQ28" s="230">
        <f t="shared" si="54"/>
        <v>-23728.13000000003</v>
      </c>
      <c r="AR28" s="122">
        <f t="shared" ref="AR28:BR28" si="55">SUM(AR8:AR24)</f>
        <v>633084.20999998949</v>
      </c>
      <c r="AS28" s="123">
        <f t="shared" si="55"/>
        <v>1117603.5400000112</v>
      </c>
      <c r="AT28" s="123">
        <f t="shared" si="55"/>
        <v>0</v>
      </c>
      <c r="AU28" s="123">
        <f t="shared" si="55"/>
        <v>0</v>
      </c>
      <c r="AV28" s="209">
        <f>SUM(AV8:AV24)</f>
        <v>1750687.7500000002</v>
      </c>
      <c r="AW28" s="123">
        <f t="shared" si="55"/>
        <v>-23728.13000000003</v>
      </c>
      <c r="AX28" s="123">
        <f t="shared" si="55"/>
        <v>76191.680000000022</v>
      </c>
      <c r="AY28" s="123">
        <f t="shared" si="55"/>
        <v>0</v>
      </c>
      <c r="AZ28" s="123">
        <f t="shared" si="55"/>
        <v>0</v>
      </c>
      <c r="BA28" s="230">
        <f t="shared" si="55"/>
        <v>52463.55</v>
      </c>
      <c r="BB28" s="122">
        <f t="shared" si="55"/>
        <v>1750687.7500000002</v>
      </c>
      <c r="BC28" s="123">
        <f t="shared" si="55"/>
        <v>0</v>
      </c>
      <c r="BD28" s="123">
        <f t="shared" si="55"/>
        <v>0</v>
      </c>
      <c r="BE28" s="123">
        <f t="shared" si="55"/>
        <v>0</v>
      </c>
      <c r="BF28" s="209">
        <f t="shared" si="55"/>
        <v>1750687.7500000002</v>
      </c>
      <c r="BG28" s="123">
        <f t="shared" si="55"/>
        <v>52463.55</v>
      </c>
      <c r="BH28" s="123">
        <f>SUM(BH8:BH24)</f>
        <v>9978.9201179999982</v>
      </c>
      <c r="BI28" s="123">
        <f t="shared" si="55"/>
        <v>0</v>
      </c>
      <c r="BJ28" s="123">
        <f t="shared" si="55"/>
        <v>0</v>
      </c>
      <c r="BK28" s="230">
        <f t="shared" si="55"/>
        <v>62442.470118000005</v>
      </c>
      <c r="BL28" s="122">
        <f t="shared" si="55"/>
        <v>0</v>
      </c>
      <c r="BM28" s="123">
        <f t="shared" si="55"/>
        <v>0</v>
      </c>
      <c r="BN28" s="123">
        <f t="shared" si="55"/>
        <v>1750687.7500000002</v>
      </c>
      <c r="BO28" s="124">
        <f t="shared" si="55"/>
        <v>62442.470118000005</v>
      </c>
      <c r="BP28" s="123">
        <f t="shared" si="55"/>
        <v>9978.9201749999975</v>
      </c>
      <c r="BQ28" s="123">
        <f t="shared" si="55"/>
        <v>72421.390293000019</v>
      </c>
      <c r="BR28" s="124">
        <f t="shared" si="55"/>
        <v>0</v>
      </c>
      <c r="BS28" s="153"/>
      <c r="BT28" s="131"/>
      <c r="BU28" s="251"/>
      <c r="BV28" s="125"/>
    </row>
    <row r="29" spans="2:76" x14ac:dyDescent="0.25">
      <c r="B29" s="121" t="s">
        <v>54</v>
      </c>
      <c r="C29" s="401"/>
      <c r="D29" s="94">
        <f t="shared" ref="D29:W29" si="56">D28-D16</f>
        <v>0</v>
      </c>
      <c r="E29" s="94">
        <f t="shared" si="56"/>
        <v>0</v>
      </c>
      <c r="F29" s="94">
        <f t="shared" si="56"/>
        <v>0</v>
      </c>
      <c r="G29" s="94">
        <f t="shared" si="56"/>
        <v>43081.459999996878</v>
      </c>
      <c r="H29" s="208">
        <f t="shared" si="56"/>
        <v>43081.459999996878</v>
      </c>
      <c r="I29" s="94">
        <f t="shared" si="56"/>
        <v>0</v>
      </c>
      <c r="J29" s="94">
        <f t="shared" si="56"/>
        <v>0</v>
      </c>
      <c r="K29" s="94">
        <f t="shared" si="56"/>
        <v>0</v>
      </c>
      <c r="L29" s="94">
        <f t="shared" si="56"/>
        <v>-50099.610000000022</v>
      </c>
      <c r="M29" s="229">
        <f t="shared" si="56"/>
        <v>-50099.610000000022</v>
      </c>
      <c r="N29" s="114">
        <f t="shared" si="56"/>
        <v>43081.459999996878</v>
      </c>
      <c r="O29" s="94">
        <f t="shared" si="56"/>
        <v>-427031.84000000107</v>
      </c>
      <c r="P29" s="94">
        <f t="shared" si="56"/>
        <v>-566020.4</v>
      </c>
      <c r="Q29" s="94">
        <f t="shared" si="56"/>
        <v>0</v>
      </c>
      <c r="R29" s="208">
        <f t="shared" si="56"/>
        <v>182070.01999999589</v>
      </c>
      <c r="S29" s="94">
        <f t="shared" si="56"/>
        <v>-50099.610000000022</v>
      </c>
      <c r="T29" s="94">
        <f t="shared" si="56"/>
        <v>1936</v>
      </c>
      <c r="U29" s="94">
        <f t="shared" si="56"/>
        <v>-35560.11</v>
      </c>
      <c r="V29" s="94">
        <f t="shared" si="56"/>
        <v>0</v>
      </c>
      <c r="W29" s="229">
        <f t="shared" si="56"/>
        <v>-12603.500000000022</v>
      </c>
      <c r="X29" s="114">
        <f t="shared" ref="X29:AG29" si="57">X28-X16</f>
        <v>182070.01999999589</v>
      </c>
      <c r="Y29" s="94">
        <f t="shared" si="57"/>
        <v>-109076.20000000228</v>
      </c>
      <c r="Z29" s="94">
        <f t="shared" si="57"/>
        <v>108901.33999999987</v>
      </c>
      <c r="AA29" s="94">
        <f t="shared" si="57"/>
        <v>0</v>
      </c>
      <c r="AB29" s="208">
        <f t="shared" si="57"/>
        <v>-35907.520000006436</v>
      </c>
      <c r="AC29" s="94">
        <f t="shared" si="57"/>
        <v>-12603.500000000022</v>
      </c>
      <c r="AD29" s="94">
        <f t="shared" si="57"/>
        <v>414</v>
      </c>
      <c r="AE29" s="94">
        <f t="shared" si="57"/>
        <v>-28104.230000000003</v>
      </c>
      <c r="AF29" s="94">
        <f t="shared" si="57"/>
        <v>0</v>
      </c>
      <c r="AG29" s="229">
        <f t="shared" si="57"/>
        <v>15914.729999999981</v>
      </c>
      <c r="AH29" s="114">
        <f t="shared" ref="AH29:AQ29" si="58">AH28-AH16</f>
        <v>-35907.520000006436</v>
      </c>
      <c r="AI29" s="94">
        <f t="shared" si="58"/>
        <v>560722.51999999851</v>
      </c>
      <c r="AJ29" s="94">
        <f t="shared" si="58"/>
        <v>0</v>
      </c>
      <c r="AK29" s="94">
        <f t="shared" si="58"/>
        <v>0</v>
      </c>
      <c r="AL29" s="208">
        <f t="shared" si="58"/>
        <v>524814.99999999208</v>
      </c>
      <c r="AM29" s="94">
        <f t="shared" si="58"/>
        <v>15914.729999999981</v>
      </c>
      <c r="AN29" s="94">
        <f t="shared" si="58"/>
        <v>-47331.360000000001</v>
      </c>
      <c r="AO29" s="94">
        <f t="shared" si="58"/>
        <v>0</v>
      </c>
      <c r="AP29" s="94">
        <f t="shared" si="58"/>
        <v>0</v>
      </c>
      <c r="AQ29" s="229">
        <f t="shared" si="58"/>
        <v>-31416.63000000003</v>
      </c>
      <c r="AR29" s="114">
        <f t="shared" ref="AR29:BR29" si="59">AR28-AR16</f>
        <v>524814.99999999208</v>
      </c>
      <c r="AS29" s="94">
        <f t="shared" si="59"/>
        <v>1100801.0000000086</v>
      </c>
      <c r="AT29" s="94">
        <f t="shared" si="59"/>
        <v>0</v>
      </c>
      <c r="AU29" s="94">
        <f t="shared" si="59"/>
        <v>0</v>
      </c>
      <c r="AV29" s="208">
        <f t="shared" si="59"/>
        <v>1625616.0000000002</v>
      </c>
      <c r="AW29" s="94">
        <f t="shared" si="59"/>
        <v>-31416.63000000003</v>
      </c>
      <c r="AX29" s="94">
        <f t="shared" si="59"/>
        <v>73571.680000000022</v>
      </c>
      <c r="AY29" s="94">
        <f t="shared" si="59"/>
        <v>0</v>
      </c>
      <c r="AZ29" s="94">
        <f t="shared" si="59"/>
        <v>0</v>
      </c>
      <c r="BA29" s="229">
        <f t="shared" si="59"/>
        <v>42155.05</v>
      </c>
      <c r="BB29" s="114">
        <f t="shared" si="59"/>
        <v>1625616.0000000002</v>
      </c>
      <c r="BC29" s="94">
        <f t="shared" si="59"/>
        <v>0</v>
      </c>
      <c r="BD29" s="94">
        <f t="shared" si="59"/>
        <v>0</v>
      </c>
      <c r="BE29" s="94">
        <f t="shared" si="59"/>
        <v>0</v>
      </c>
      <c r="BF29" s="208">
        <f t="shared" si="59"/>
        <v>1625616.0000000002</v>
      </c>
      <c r="BG29" s="94">
        <f t="shared" si="59"/>
        <v>42155.05</v>
      </c>
      <c r="BH29" s="94">
        <f>BH28-BH16</f>
        <v>9266.0111429999979</v>
      </c>
      <c r="BI29" s="94">
        <f t="shared" si="59"/>
        <v>0</v>
      </c>
      <c r="BJ29" s="94">
        <f t="shared" si="59"/>
        <v>0</v>
      </c>
      <c r="BK29" s="229">
        <f t="shared" si="59"/>
        <v>51421.061143000006</v>
      </c>
      <c r="BL29" s="114">
        <f t="shared" si="59"/>
        <v>0</v>
      </c>
      <c r="BM29" s="94">
        <f t="shared" si="59"/>
        <v>0</v>
      </c>
      <c r="BN29" s="94">
        <f t="shared" si="59"/>
        <v>1625616.0000000002</v>
      </c>
      <c r="BO29" s="105">
        <f t="shared" si="59"/>
        <v>51421.061143000006</v>
      </c>
      <c r="BP29" s="94">
        <f t="shared" si="59"/>
        <v>9266.0111999999972</v>
      </c>
      <c r="BQ29" s="94">
        <f t="shared" si="59"/>
        <v>60687.072343000022</v>
      </c>
      <c r="BR29" s="105">
        <f t="shared" si="59"/>
        <v>0</v>
      </c>
      <c r="BS29" s="157"/>
      <c r="BT29" s="127"/>
      <c r="BU29" s="249"/>
      <c r="BV29" s="115"/>
    </row>
    <row r="30" spans="2:76" x14ac:dyDescent="0.25">
      <c r="B30" s="126" t="s">
        <v>55</v>
      </c>
      <c r="C30" s="402">
        <v>1589</v>
      </c>
      <c r="D30" s="94">
        <f t="shared" ref="D30:F30" si="60">D16</f>
        <v>0</v>
      </c>
      <c r="E30" s="94">
        <f t="shared" si="60"/>
        <v>0</v>
      </c>
      <c r="F30" s="94">
        <f t="shared" si="60"/>
        <v>0</v>
      </c>
      <c r="G30" s="94">
        <f>G16</f>
        <v>105613.45999999729</v>
      </c>
      <c r="H30" s="208">
        <f t="shared" ref="H30:L30" si="61">H16</f>
        <v>105613.45999999729</v>
      </c>
      <c r="I30" s="94">
        <f t="shared" si="61"/>
        <v>0</v>
      </c>
      <c r="J30" s="94">
        <f t="shared" si="61"/>
        <v>0</v>
      </c>
      <c r="K30" s="94">
        <f t="shared" si="61"/>
        <v>0</v>
      </c>
      <c r="L30" s="94">
        <f t="shared" si="61"/>
        <v>2527</v>
      </c>
      <c r="M30" s="229">
        <f>M16</f>
        <v>2527</v>
      </c>
      <c r="N30" s="114">
        <f t="shared" ref="N30:S30" si="62">N16</f>
        <v>105613.45999999729</v>
      </c>
      <c r="O30" s="94">
        <f t="shared" si="62"/>
        <v>102086.86000000127</v>
      </c>
      <c r="P30" s="94">
        <f t="shared" si="62"/>
        <v>188155.77</v>
      </c>
      <c r="Q30" s="94">
        <f t="shared" si="62"/>
        <v>0</v>
      </c>
      <c r="R30" s="208">
        <f t="shared" si="62"/>
        <v>19544.549999998562</v>
      </c>
      <c r="S30" s="94">
        <f t="shared" si="62"/>
        <v>2527</v>
      </c>
      <c r="T30" s="94">
        <f>T16</f>
        <v>2030</v>
      </c>
      <c r="U30" s="94">
        <f t="shared" ref="U30:W30" si="63">U16</f>
        <v>-429</v>
      </c>
      <c r="V30" s="94">
        <f t="shared" si="63"/>
        <v>0</v>
      </c>
      <c r="W30" s="229">
        <f t="shared" si="63"/>
        <v>4986</v>
      </c>
      <c r="X30" s="114">
        <f t="shared" ref="X30:AC30" si="64">X16</f>
        <v>19544.549999998562</v>
      </c>
      <c r="Y30" s="94">
        <f t="shared" si="64"/>
        <v>-156755.08999999985</v>
      </c>
      <c r="Z30" s="94">
        <f>Z16</f>
        <v>-82543.61</v>
      </c>
      <c r="AA30" s="94">
        <f t="shared" si="64"/>
        <v>0</v>
      </c>
      <c r="AB30" s="208">
        <f t="shared" si="64"/>
        <v>-54666.930000001288</v>
      </c>
      <c r="AC30" s="94">
        <f t="shared" si="64"/>
        <v>4986</v>
      </c>
      <c r="AD30" s="94">
        <f>AD16</f>
        <v>670</v>
      </c>
      <c r="AE30" s="94">
        <f t="shared" ref="AE30:AG30" si="65">AE16</f>
        <v>1746.5</v>
      </c>
      <c r="AF30" s="94">
        <f t="shared" si="65"/>
        <v>0</v>
      </c>
      <c r="AG30" s="229">
        <f t="shared" si="65"/>
        <v>3909.5</v>
      </c>
      <c r="AH30" s="114">
        <f t="shared" ref="AH30:AM30" si="66">AH16</f>
        <v>-54666.930000001288</v>
      </c>
      <c r="AI30" s="94">
        <f>AI16</f>
        <v>162936.13999999873</v>
      </c>
      <c r="AJ30" s="94">
        <f t="shared" si="66"/>
        <v>0</v>
      </c>
      <c r="AK30" s="94">
        <f t="shared" si="66"/>
        <v>0</v>
      </c>
      <c r="AL30" s="208">
        <f t="shared" si="66"/>
        <v>108269.20999999745</v>
      </c>
      <c r="AM30" s="94">
        <f t="shared" si="66"/>
        <v>3909.5</v>
      </c>
      <c r="AN30" s="94">
        <f>AN16</f>
        <v>3779</v>
      </c>
      <c r="AO30" s="94">
        <f t="shared" ref="AO30:AQ30" si="67">AO16</f>
        <v>0</v>
      </c>
      <c r="AP30" s="94">
        <f t="shared" si="67"/>
        <v>0</v>
      </c>
      <c r="AQ30" s="229">
        <f t="shared" si="67"/>
        <v>7688.5</v>
      </c>
      <c r="AR30" s="114">
        <f t="shared" ref="AR30:BR30" si="68">AR16</f>
        <v>108269.20999999745</v>
      </c>
      <c r="AS30" s="94">
        <f t="shared" si="68"/>
        <v>16802.540000002555</v>
      </c>
      <c r="AT30" s="94">
        <f t="shared" si="68"/>
        <v>0</v>
      </c>
      <c r="AU30" s="94">
        <f t="shared" si="68"/>
        <v>0</v>
      </c>
      <c r="AV30" s="208">
        <f t="shared" si="68"/>
        <v>125071.75</v>
      </c>
      <c r="AW30" s="94">
        <f t="shared" si="68"/>
        <v>7688.5</v>
      </c>
      <c r="AX30" s="94">
        <f>AX16</f>
        <v>2620</v>
      </c>
      <c r="AY30" s="94">
        <f t="shared" si="68"/>
        <v>0</v>
      </c>
      <c r="AZ30" s="94">
        <f t="shared" si="68"/>
        <v>0</v>
      </c>
      <c r="BA30" s="229">
        <f t="shared" si="68"/>
        <v>10308.5</v>
      </c>
      <c r="BB30" s="114">
        <f>BB16</f>
        <v>125071.75</v>
      </c>
      <c r="BC30" s="94">
        <f t="shared" si="68"/>
        <v>0</v>
      </c>
      <c r="BD30" s="94">
        <f t="shared" si="68"/>
        <v>0</v>
      </c>
      <c r="BE30" s="94">
        <f t="shared" si="68"/>
        <v>0</v>
      </c>
      <c r="BF30" s="208">
        <f t="shared" si="68"/>
        <v>125071.75</v>
      </c>
      <c r="BG30" s="94">
        <f>BG16</f>
        <v>10308.5</v>
      </c>
      <c r="BH30" s="94">
        <f>BH16</f>
        <v>712.90897499999994</v>
      </c>
      <c r="BI30" s="94">
        <f t="shared" si="68"/>
        <v>0</v>
      </c>
      <c r="BJ30" s="94">
        <f t="shared" si="68"/>
        <v>0</v>
      </c>
      <c r="BK30" s="229">
        <f>BK16</f>
        <v>11021.408975</v>
      </c>
      <c r="BL30" s="114">
        <f t="shared" si="68"/>
        <v>0</v>
      </c>
      <c r="BM30" s="94">
        <f t="shared" si="68"/>
        <v>0</v>
      </c>
      <c r="BN30" s="94">
        <f>BN16</f>
        <v>125071.75</v>
      </c>
      <c r="BO30" s="105">
        <f t="shared" si="68"/>
        <v>11021.408975</v>
      </c>
      <c r="BP30" s="94">
        <f t="shared" si="68"/>
        <v>712.90897499999994</v>
      </c>
      <c r="BQ30" s="94">
        <f t="shared" si="68"/>
        <v>11734.317950000001</v>
      </c>
      <c r="BR30" s="105">
        <f t="shared" si="68"/>
        <v>0</v>
      </c>
      <c r="BS30" s="157"/>
      <c r="BT30" s="127"/>
      <c r="BU30" s="249"/>
      <c r="BV30" s="115"/>
    </row>
    <row r="31" spans="2:76" x14ac:dyDescent="0.25">
      <c r="B31" s="126"/>
      <c r="C31" s="402"/>
      <c r="D31" s="94"/>
      <c r="E31" s="94"/>
      <c r="F31" s="94"/>
      <c r="G31" s="94"/>
      <c r="H31" s="94"/>
      <c r="I31" s="94"/>
      <c r="J31" s="94"/>
      <c r="K31" s="94"/>
      <c r="L31" s="94"/>
      <c r="M31" s="231"/>
      <c r="N31" s="114"/>
      <c r="O31" s="94"/>
      <c r="P31" s="94"/>
      <c r="Q31" s="94"/>
      <c r="R31" s="94"/>
      <c r="S31" s="94"/>
      <c r="T31" s="94"/>
      <c r="U31" s="94"/>
      <c r="V31" s="94"/>
      <c r="W31" s="231"/>
      <c r="X31" s="114"/>
      <c r="Y31" s="94"/>
      <c r="Z31" s="94"/>
      <c r="AA31" s="94"/>
      <c r="AB31" s="94"/>
      <c r="AC31" s="94"/>
      <c r="AD31" s="94"/>
      <c r="AE31" s="94"/>
      <c r="AF31" s="94"/>
      <c r="AG31" s="231"/>
      <c r="AH31" s="114"/>
      <c r="AI31" s="94"/>
      <c r="AJ31" s="94"/>
      <c r="AK31" s="94"/>
      <c r="AL31" s="94"/>
      <c r="AM31" s="94"/>
      <c r="AN31" s="94"/>
      <c r="AO31" s="94"/>
      <c r="AP31" s="94"/>
      <c r="AQ31" s="231"/>
      <c r="AR31" s="114"/>
      <c r="AS31" s="94"/>
      <c r="AT31" s="94"/>
      <c r="AU31" s="94"/>
      <c r="AV31" s="94"/>
      <c r="AW31" s="94"/>
      <c r="AX31" s="94"/>
      <c r="AY31" s="94"/>
      <c r="AZ31" s="94"/>
      <c r="BA31" s="231"/>
      <c r="BB31" s="114"/>
      <c r="BC31" s="94"/>
      <c r="BD31" s="94"/>
      <c r="BE31" s="94"/>
      <c r="BF31" s="94"/>
      <c r="BG31" s="94"/>
      <c r="BH31" s="94"/>
      <c r="BI31" s="94"/>
      <c r="BJ31" s="94"/>
      <c r="BK31" s="231"/>
      <c r="BL31" s="114"/>
      <c r="BM31" s="94"/>
      <c r="BN31" s="94"/>
      <c r="BO31" s="105"/>
      <c r="BP31" s="94"/>
      <c r="BQ31" s="94"/>
      <c r="BR31" s="105"/>
      <c r="BS31" s="157"/>
      <c r="BT31" s="127"/>
      <c r="BU31" s="249"/>
      <c r="BV31" s="115"/>
    </row>
    <row r="32" spans="2:76" s="120" customFormat="1" ht="18" customHeight="1" x14ac:dyDescent="0.25">
      <c r="B32" s="128" t="s">
        <v>56</v>
      </c>
      <c r="C32" s="402"/>
      <c r="D32" s="123"/>
      <c r="E32" s="123"/>
      <c r="F32" s="123"/>
      <c r="G32" s="123"/>
      <c r="H32" s="123"/>
      <c r="I32" s="123"/>
      <c r="J32" s="123"/>
      <c r="K32" s="123"/>
      <c r="L32" s="123"/>
      <c r="M32" s="232"/>
      <c r="N32" s="122"/>
      <c r="O32" s="123"/>
      <c r="P32" s="123"/>
      <c r="Q32" s="123"/>
      <c r="R32" s="123"/>
      <c r="S32" s="123"/>
      <c r="T32" s="123"/>
      <c r="U32" s="123"/>
      <c r="V32" s="123"/>
      <c r="W32" s="232"/>
      <c r="X32" s="122"/>
      <c r="Y32" s="123"/>
      <c r="Z32" s="123"/>
      <c r="AA32" s="123"/>
      <c r="AB32" s="123"/>
      <c r="AC32" s="123"/>
      <c r="AD32" s="123"/>
      <c r="AE32" s="123"/>
      <c r="AF32" s="123"/>
      <c r="AG32" s="232"/>
      <c r="AH32" s="122"/>
      <c r="AI32" s="123"/>
      <c r="AJ32" s="123"/>
      <c r="AK32" s="123"/>
      <c r="AL32" s="123"/>
      <c r="AM32" s="123"/>
      <c r="AN32" s="123"/>
      <c r="AO32" s="123"/>
      <c r="AP32" s="123"/>
      <c r="AQ32" s="232"/>
      <c r="AR32" s="122"/>
      <c r="AS32" s="123"/>
      <c r="AT32" s="123"/>
      <c r="AU32" s="123"/>
      <c r="AV32" s="123"/>
      <c r="AW32" s="123"/>
      <c r="AX32" s="123"/>
      <c r="AY32" s="123"/>
      <c r="AZ32" s="123"/>
      <c r="BA32" s="232"/>
      <c r="BB32" s="122"/>
      <c r="BC32" s="123"/>
      <c r="BD32" s="123"/>
      <c r="BE32" s="123"/>
      <c r="BF32" s="123"/>
      <c r="BG32" s="123"/>
      <c r="BH32" s="123"/>
      <c r="BI32" s="123"/>
      <c r="BJ32" s="123"/>
      <c r="BK32" s="232"/>
      <c r="BL32" s="122"/>
      <c r="BM32" s="123"/>
      <c r="BN32" s="129"/>
      <c r="BO32" s="130"/>
      <c r="BP32" s="129"/>
      <c r="BQ32" s="129"/>
      <c r="BR32" s="130"/>
      <c r="BS32" s="158"/>
      <c r="BT32" s="131"/>
      <c r="BU32" s="251"/>
      <c r="BV32" s="125"/>
    </row>
    <row r="33" spans="1:74" s="120" customFormat="1" ht="18" customHeight="1" x14ac:dyDescent="0.25">
      <c r="B33" s="128" t="s">
        <v>57</v>
      </c>
      <c r="C33" s="402"/>
      <c r="D33" s="123"/>
      <c r="E33" s="123"/>
      <c r="F33" s="123"/>
      <c r="G33" s="123"/>
      <c r="H33" s="123"/>
      <c r="I33" s="123"/>
      <c r="J33" s="123"/>
      <c r="K33" s="123"/>
      <c r="L33" s="123"/>
      <c r="M33" s="232"/>
      <c r="N33" s="122"/>
      <c r="O33" s="123"/>
      <c r="P33" s="123"/>
      <c r="Q33" s="123"/>
      <c r="R33" s="123"/>
      <c r="S33" s="123"/>
      <c r="T33" s="123"/>
      <c r="U33" s="123"/>
      <c r="V33" s="123"/>
      <c r="W33" s="232"/>
      <c r="X33" s="122"/>
      <c r="Y33" s="123"/>
      <c r="Z33" s="123"/>
      <c r="AA33" s="123"/>
      <c r="AB33" s="123"/>
      <c r="AC33" s="123"/>
      <c r="AD33" s="123"/>
      <c r="AE33" s="123"/>
      <c r="AF33" s="123"/>
      <c r="AG33" s="232"/>
      <c r="AH33" s="122"/>
      <c r="AI33" s="123"/>
      <c r="AJ33" s="123"/>
      <c r="AK33" s="123"/>
      <c r="AL33" s="123"/>
      <c r="AM33" s="123"/>
      <c r="AN33" s="123"/>
      <c r="AO33" s="123"/>
      <c r="AP33" s="123"/>
      <c r="AQ33" s="232"/>
      <c r="AR33" s="122"/>
      <c r="AS33" s="123"/>
      <c r="AT33" s="123"/>
      <c r="AU33" s="123"/>
      <c r="AV33" s="123"/>
      <c r="AW33" s="123"/>
      <c r="AX33" s="123"/>
      <c r="AY33" s="123"/>
      <c r="AZ33" s="123"/>
      <c r="BA33" s="232"/>
      <c r="BB33" s="122"/>
      <c r="BC33" s="123"/>
      <c r="BD33" s="123"/>
      <c r="BE33" s="123"/>
      <c r="BF33" s="123"/>
      <c r="BG33" s="123"/>
      <c r="BH33" s="123"/>
      <c r="BI33" s="123"/>
      <c r="BJ33" s="123"/>
      <c r="BK33" s="232"/>
      <c r="BL33" s="122"/>
      <c r="BM33" s="123"/>
      <c r="BN33" s="129">
        <f>BN28</f>
        <v>1750687.7500000002</v>
      </c>
      <c r="BO33" s="130">
        <f t="shared" ref="BO33:BR33" si="69">BO28</f>
        <v>62442.470118000005</v>
      </c>
      <c r="BP33" s="129">
        <f t="shared" si="69"/>
        <v>9978.9201749999975</v>
      </c>
      <c r="BQ33" s="129">
        <f t="shared" si="69"/>
        <v>72421.390293000019</v>
      </c>
      <c r="BR33" s="129">
        <f t="shared" si="69"/>
        <v>0</v>
      </c>
      <c r="BS33" s="158"/>
      <c r="BT33" s="131"/>
      <c r="BU33" s="251"/>
      <c r="BV33" s="125"/>
    </row>
    <row r="34" spans="1:74" ht="13.5" customHeight="1" thickBot="1" x14ac:dyDescent="0.3">
      <c r="B34" s="126"/>
      <c r="C34" s="402"/>
      <c r="D34" s="94"/>
      <c r="E34" s="94"/>
      <c r="F34" s="94"/>
      <c r="G34" s="94"/>
      <c r="H34" s="94"/>
      <c r="I34" s="94"/>
      <c r="J34" s="94"/>
      <c r="K34" s="94"/>
      <c r="L34" s="94"/>
      <c r="M34" s="231"/>
      <c r="N34" s="114"/>
      <c r="O34" s="94"/>
      <c r="P34" s="94"/>
      <c r="Q34" s="94"/>
      <c r="R34" s="94"/>
      <c r="S34" s="94"/>
      <c r="T34" s="94"/>
      <c r="U34" s="94"/>
      <c r="V34" s="94"/>
      <c r="W34" s="231"/>
      <c r="X34" s="114"/>
      <c r="Y34" s="94"/>
      <c r="Z34" s="94"/>
      <c r="AA34" s="94"/>
      <c r="AB34" s="94"/>
      <c r="AC34" s="94"/>
      <c r="AD34" s="94"/>
      <c r="AE34" s="94"/>
      <c r="AF34" s="94"/>
      <c r="AG34" s="231"/>
      <c r="AH34" s="114"/>
      <c r="AI34" s="94"/>
      <c r="AJ34" s="94"/>
      <c r="AK34" s="94"/>
      <c r="AL34" s="94"/>
      <c r="AM34" s="94"/>
      <c r="AN34" s="94"/>
      <c r="AO34" s="94"/>
      <c r="AP34" s="94"/>
      <c r="AQ34" s="231"/>
      <c r="AR34" s="114"/>
      <c r="AS34" s="94"/>
      <c r="AT34" s="94"/>
      <c r="AU34" s="94"/>
      <c r="AV34" s="94"/>
      <c r="AW34" s="94"/>
      <c r="AX34" s="94"/>
      <c r="AY34" s="94"/>
      <c r="AZ34" s="94"/>
      <c r="BA34" s="231"/>
      <c r="BB34" s="114"/>
      <c r="BC34" s="94"/>
      <c r="BD34" s="94"/>
      <c r="BE34" s="94"/>
      <c r="BF34" s="94"/>
      <c r="BG34" s="94"/>
      <c r="BH34" s="94"/>
      <c r="BI34" s="94"/>
      <c r="BJ34" s="94"/>
      <c r="BK34" s="231"/>
      <c r="BL34" s="114"/>
      <c r="BM34" s="94"/>
      <c r="BN34" s="94"/>
      <c r="BO34" s="105"/>
      <c r="BP34" s="94"/>
      <c r="BQ34" s="94"/>
      <c r="BR34" s="105"/>
      <c r="BS34" s="157"/>
      <c r="BT34" s="127"/>
      <c r="BU34" s="249"/>
      <c r="BV34" s="115"/>
    </row>
    <row r="35" spans="1:74" ht="16.5" thickBot="1" x14ac:dyDescent="0.3">
      <c r="B35" s="132"/>
      <c r="C35" s="403"/>
      <c r="D35" s="253"/>
      <c r="E35" s="234"/>
      <c r="F35" s="234"/>
      <c r="G35" s="234"/>
      <c r="H35" s="234"/>
      <c r="I35" s="234"/>
      <c r="J35" s="234"/>
      <c r="K35" s="234"/>
      <c r="L35" s="234"/>
      <c r="M35" s="235"/>
      <c r="N35" s="233"/>
      <c r="O35" s="234"/>
      <c r="P35" s="234"/>
      <c r="Q35" s="234"/>
      <c r="R35" s="234"/>
      <c r="S35" s="234"/>
      <c r="T35" s="234"/>
      <c r="U35" s="234"/>
      <c r="V35" s="234"/>
      <c r="W35" s="235"/>
      <c r="X35" s="233"/>
      <c r="Y35" s="234"/>
      <c r="Z35" s="234"/>
      <c r="AA35" s="234"/>
      <c r="AB35" s="234"/>
      <c r="AC35" s="234"/>
      <c r="AD35" s="234"/>
      <c r="AE35" s="234"/>
      <c r="AF35" s="234"/>
      <c r="AG35" s="235"/>
      <c r="AH35" s="233"/>
      <c r="AI35" s="234"/>
      <c r="AJ35" s="234"/>
      <c r="AK35" s="234"/>
      <c r="AL35" s="234"/>
      <c r="AM35" s="234"/>
      <c r="AN35" s="234"/>
      <c r="AO35" s="234"/>
      <c r="AP35" s="234"/>
      <c r="AQ35" s="235"/>
      <c r="AR35" s="233"/>
      <c r="AS35" s="234"/>
      <c r="AT35" s="234"/>
      <c r="AU35" s="234"/>
      <c r="AV35" s="234"/>
      <c r="AW35" s="234"/>
      <c r="AX35" s="234"/>
      <c r="AY35" s="234"/>
      <c r="AZ35" s="234"/>
      <c r="BA35" s="235"/>
      <c r="BB35" s="240"/>
      <c r="BC35" s="234"/>
      <c r="BD35" s="234"/>
      <c r="BE35" s="234"/>
      <c r="BF35" s="234"/>
      <c r="BG35" s="234"/>
      <c r="BH35" s="234"/>
      <c r="BI35" s="234"/>
      <c r="BJ35" s="234"/>
      <c r="BK35" s="235"/>
      <c r="BL35" s="240"/>
      <c r="BM35" s="234"/>
      <c r="BN35" s="234"/>
      <c r="BO35" s="252"/>
      <c r="BP35" s="253"/>
      <c r="BQ35" s="234"/>
      <c r="BR35" s="254"/>
      <c r="BS35" s="255"/>
      <c r="BT35" s="256"/>
      <c r="BU35" s="257"/>
      <c r="BV35" s="102"/>
    </row>
    <row r="37" spans="1:74" x14ac:dyDescent="0.25">
      <c r="E37" s="87"/>
      <c r="F37" s="87"/>
      <c r="G37" s="87"/>
      <c r="H37" s="87"/>
      <c r="I37" s="87"/>
      <c r="J37" s="87"/>
      <c r="K37" s="87"/>
      <c r="L37" s="87"/>
      <c r="M37" s="87"/>
      <c r="O37" s="87"/>
      <c r="P37" s="87"/>
      <c r="Q37" s="87"/>
      <c r="R37" s="87"/>
      <c r="S37" s="87"/>
      <c r="T37" s="87"/>
      <c r="U37" s="87"/>
      <c r="V37" s="87"/>
      <c r="W37" s="87"/>
      <c r="Y37" s="87"/>
      <c r="Z37" s="87"/>
      <c r="AA37" s="87"/>
      <c r="AB37" s="87"/>
      <c r="AC37" s="87"/>
      <c r="AD37" s="87"/>
      <c r="AE37" s="87"/>
      <c r="AF37" s="87"/>
      <c r="AG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row>
    <row r="38" spans="1:74" ht="45" customHeight="1" x14ac:dyDescent="0.25">
      <c r="A38" s="133"/>
      <c r="B38" s="323" t="s">
        <v>58</v>
      </c>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V38" s="141"/>
      <c r="BD38" s="87"/>
    </row>
    <row r="39" spans="1:74" ht="18" x14ac:dyDescent="0.25">
      <c r="A39" s="134"/>
      <c r="B39" s="135"/>
      <c r="C39" s="135"/>
      <c r="D39" s="146"/>
      <c r="E39" s="146"/>
      <c r="N39" s="146"/>
      <c r="O39" s="146"/>
      <c r="X39" s="146"/>
      <c r="Y39" s="146"/>
      <c r="AH39" s="136"/>
      <c r="AI39" s="136"/>
    </row>
    <row r="40" spans="1:74" ht="47.25" customHeight="1" x14ac:dyDescent="0.25">
      <c r="A40" s="134">
        <v>1</v>
      </c>
      <c r="B40" s="324" t="s">
        <v>59</v>
      </c>
      <c r="C40" s="324"/>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87"/>
      <c r="BE40" s="137"/>
      <c r="BF40" s="137"/>
      <c r="BG40" s="137"/>
      <c r="BH40" s="137"/>
      <c r="BI40" s="137"/>
      <c r="BJ40" s="137"/>
      <c r="BK40" s="137"/>
      <c r="BL40" s="137"/>
      <c r="BM40" s="137"/>
      <c r="BN40" s="137"/>
      <c r="BO40" s="137"/>
      <c r="BP40" s="137"/>
      <c r="BQ40" s="137"/>
      <c r="BR40" s="137"/>
    </row>
    <row r="41" spans="1:74" ht="78" customHeight="1" x14ac:dyDescent="0.25">
      <c r="A41" s="134">
        <v>2</v>
      </c>
      <c r="B41" s="324" t="s">
        <v>123</v>
      </c>
      <c r="C41" s="324"/>
      <c r="D41" s="138"/>
      <c r="E41" s="137"/>
      <c r="N41" s="138"/>
      <c r="O41" s="137"/>
      <c r="X41" s="138"/>
      <c r="Y41" s="137"/>
      <c r="AH41" s="138"/>
      <c r="AI41" s="137"/>
      <c r="AS41" s="143"/>
      <c r="AV41" s="144"/>
    </row>
    <row r="42" spans="1:74" ht="78" customHeight="1" x14ac:dyDescent="0.25">
      <c r="A42" s="134">
        <v>3</v>
      </c>
      <c r="B42" s="324" t="s">
        <v>124</v>
      </c>
      <c r="C42" s="324"/>
      <c r="D42" s="146"/>
      <c r="E42" s="146"/>
      <c r="N42" s="146"/>
      <c r="O42" s="146"/>
      <c r="X42" s="146"/>
      <c r="Y42" s="146"/>
      <c r="AH42" s="136"/>
      <c r="AI42" s="136"/>
      <c r="AR42"/>
      <c r="AS42"/>
      <c r="AT42"/>
      <c r="AU42"/>
      <c r="AV42" s="142"/>
    </row>
    <row r="43" spans="1:74" ht="96.75" customHeight="1" x14ac:dyDescent="0.25">
      <c r="A43" s="134">
        <v>4</v>
      </c>
      <c r="B43" s="324" t="s">
        <v>125</v>
      </c>
      <c r="C43" s="324"/>
      <c r="D43" s="146"/>
      <c r="E43" s="146"/>
      <c r="N43" s="146"/>
      <c r="O43" s="146"/>
      <c r="X43" s="146"/>
      <c r="Y43" s="146"/>
      <c r="AH43" s="136"/>
      <c r="AI43" s="136"/>
      <c r="AR43"/>
      <c r="AS43"/>
      <c r="AT43"/>
      <c r="AU43"/>
      <c r="AV43" s="141"/>
    </row>
    <row r="44" spans="1:74" ht="78" customHeight="1" x14ac:dyDescent="0.25">
      <c r="A44" s="134">
        <v>5</v>
      </c>
      <c r="B44" s="319" t="s">
        <v>60</v>
      </c>
      <c r="C44" s="319"/>
      <c r="D44" s="145"/>
      <c r="E44" s="145"/>
      <c r="N44" s="145"/>
      <c r="O44" s="145"/>
      <c r="X44" s="145"/>
      <c r="Y44" s="145"/>
      <c r="AH44" s="139"/>
      <c r="AI44" s="139"/>
      <c r="AR44"/>
      <c r="AS44"/>
      <c r="AT44"/>
      <c r="AU44"/>
      <c r="AV44"/>
      <c r="AW44"/>
      <c r="AX44"/>
      <c r="AY44"/>
      <c r="AZ44"/>
      <c r="BA44"/>
      <c r="BB44"/>
      <c r="BC44"/>
      <c r="BD44"/>
      <c r="BE44"/>
      <c r="BF44"/>
      <c r="BG44"/>
      <c r="BH44"/>
      <c r="BI44"/>
    </row>
    <row r="45" spans="1:74" ht="51" customHeight="1" x14ac:dyDescent="0.25">
      <c r="A45" s="134">
        <v>6</v>
      </c>
      <c r="B45" s="319" t="s">
        <v>61</v>
      </c>
      <c r="C45" s="319"/>
      <c r="D45" s="145"/>
      <c r="E45" s="145"/>
      <c r="N45" s="145"/>
      <c r="O45" s="145"/>
      <c r="X45" s="145"/>
      <c r="Y45" s="145"/>
      <c r="AH45" s="139"/>
      <c r="AI45" s="139"/>
      <c r="AR45"/>
      <c r="AS45"/>
      <c r="AT45"/>
      <c r="AU45"/>
      <c r="AV45"/>
      <c r="AW45"/>
      <c r="AX45"/>
      <c r="AY45"/>
      <c r="AZ45"/>
      <c r="BA45"/>
      <c r="BB45"/>
      <c r="BC45"/>
      <c r="BD45"/>
      <c r="BE45"/>
      <c r="BF45"/>
      <c r="BG45"/>
      <c r="BH45"/>
      <c r="BI45"/>
    </row>
  </sheetData>
  <mergeCells count="87">
    <mergeCell ref="BP3:BR3"/>
    <mergeCell ref="B4:B6"/>
    <mergeCell ref="C4:C6"/>
    <mergeCell ref="AH4:AH6"/>
    <mergeCell ref="AI4:AI6"/>
    <mergeCell ref="AJ4:AJ6"/>
    <mergeCell ref="AP4:AP6"/>
    <mergeCell ref="AH3:AQ3"/>
    <mergeCell ref="AR3:BA3"/>
    <mergeCell ref="BB3:BK3"/>
    <mergeCell ref="BL3:BO3"/>
    <mergeCell ref="AK4:AK6"/>
    <mergeCell ref="AL4:AL6"/>
    <mergeCell ref="AM4:AM6"/>
    <mergeCell ref="AN4:AN6"/>
    <mergeCell ref="AO4:AO6"/>
    <mergeCell ref="BB4:BB6"/>
    <mergeCell ref="AQ4:AQ6"/>
    <mergeCell ref="AR4:AR6"/>
    <mergeCell ref="AS4:AS6"/>
    <mergeCell ref="AT4:AT6"/>
    <mergeCell ref="AU4:AU6"/>
    <mergeCell ref="AV4:AV6"/>
    <mergeCell ref="AW4:AW6"/>
    <mergeCell ref="AX4:AX6"/>
    <mergeCell ref="AY4:AY6"/>
    <mergeCell ref="AZ4:AZ6"/>
    <mergeCell ref="BA4:BA6"/>
    <mergeCell ref="BK4:BK6"/>
    <mergeCell ref="BL4:BL6"/>
    <mergeCell ref="BM4:BM6"/>
    <mergeCell ref="BN4:BN6"/>
    <mergeCell ref="BC4:BC6"/>
    <mergeCell ref="BD4:BD6"/>
    <mergeCell ref="BE4:BE6"/>
    <mergeCell ref="BF4:BF6"/>
    <mergeCell ref="BG4:BG6"/>
    <mergeCell ref="BH4:BH6"/>
    <mergeCell ref="B44:C44"/>
    <mergeCell ref="B45:C45"/>
    <mergeCell ref="BU4:BU6"/>
    <mergeCell ref="B38:AI38"/>
    <mergeCell ref="B40:C40"/>
    <mergeCell ref="B41:C41"/>
    <mergeCell ref="B42:C42"/>
    <mergeCell ref="B43:C43"/>
    <mergeCell ref="BO4:BO6"/>
    <mergeCell ref="BP4:BP6"/>
    <mergeCell ref="BQ4:BQ6"/>
    <mergeCell ref="BR4:BR6"/>
    <mergeCell ref="BS4:BS6"/>
    <mergeCell ref="BT4:BT6"/>
    <mergeCell ref="BI4:BI6"/>
    <mergeCell ref="BJ4:BJ6"/>
    <mergeCell ref="X3:AG3"/>
    <mergeCell ref="X4:X6"/>
    <mergeCell ref="Y4:Y6"/>
    <mergeCell ref="Z4:Z6"/>
    <mergeCell ref="AA4:AA6"/>
    <mergeCell ref="AB4:AB6"/>
    <mergeCell ref="AC4:AC6"/>
    <mergeCell ref="AD4:AD6"/>
    <mergeCell ref="AE4:AE6"/>
    <mergeCell ref="AF4:AF6"/>
    <mergeCell ref="AG4:AG6"/>
    <mergeCell ref="N3:W3"/>
    <mergeCell ref="N4:N6"/>
    <mergeCell ref="O4:O6"/>
    <mergeCell ref="P4:P6"/>
    <mergeCell ref="Q4:Q6"/>
    <mergeCell ref="R4:R6"/>
    <mergeCell ref="S4:S6"/>
    <mergeCell ref="T4:T6"/>
    <mergeCell ref="U4:U6"/>
    <mergeCell ref="V4:V6"/>
    <mergeCell ref="W4:W6"/>
    <mergeCell ref="D3:M3"/>
    <mergeCell ref="D4:D6"/>
    <mergeCell ref="E4:E6"/>
    <mergeCell ref="F4:F6"/>
    <mergeCell ref="G4:G6"/>
    <mergeCell ref="H4:H6"/>
    <mergeCell ref="I4:I6"/>
    <mergeCell ref="J4:J6"/>
    <mergeCell ref="K4:K6"/>
    <mergeCell ref="L4:L6"/>
    <mergeCell ref="M4:M6"/>
  </mergeCells>
  <printOptions horizontalCentered="1"/>
  <pageMargins left="0.7" right="0.7" top="1.5" bottom="0.75" header="0.3" footer="0.3"/>
  <pageSetup scale="10"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W49"/>
  <sheetViews>
    <sheetView zoomScale="70" zoomScaleNormal="70" workbookViewId="0">
      <pane xSplit="3" ySplit="6" topLeftCell="BH7" activePane="bottomRight" state="frozen"/>
      <selection activeCell="BH13" sqref="BH13"/>
      <selection pane="topRight" activeCell="BH13" sqref="BH13"/>
      <selection pane="bottomLeft" activeCell="BH13" sqref="BH13"/>
      <selection pane="bottomRight" activeCell="BQ41" sqref="BQ41"/>
    </sheetView>
  </sheetViews>
  <sheetFormatPr defaultColWidth="8.42578125" defaultRowHeight="15" x14ac:dyDescent="0.25"/>
  <cols>
    <col min="2" max="2" width="72.42578125" style="14" customWidth="1"/>
    <col min="3" max="3" width="11.42578125" customWidth="1"/>
    <col min="4" max="4" width="11.5703125" customWidth="1"/>
    <col min="5" max="5" width="16" customWidth="1"/>
    <col min="6" max="6" width="12.42578125" customWidth="1"/>
    <col min="7" max="7" width="13.5703125" customWidth="1"/>
    <col min="8" max="8" width="15.42578125" customWidth="1"/>
    <col min="9" max="9" width="15.140625" customWidth="1"/>
    <col min="10" max="10" width="10.42578125" customWidth="1"/>
    <col min="11" max="11" width="13.5703125" customWidth="1"/>
    <col min="12" max="12" width="16.42578125" customWidth="1"/>
    <col min="13" max="13" width="13.5703125" customWidth="1"/>
    <col min="14" max="14" width="15.42578125" customWidth="1"/>
    <col min="15" max="15" width="16" customWidth="1"/>
    <col min="16" max="16" width="12.42578125" customWidth="1"/>
    <col min="17" max="17" width="13.5703125" customWidth="1"/>
    <col min="18" max="18" width="15.42578125" customWidth="1"/>
    <col min="19" max="19" width="12.5703125" customWidth="1"/>
    <col min="20" max="21" width="13.5703125" customWidth="1"/>
    <col min="22" max="22" width="16.42578125" customWidth="1"/>
    <col min="23" max="23" width="13.5703125" customWidth="1"/>
    <col min="24" max="24" width="15.5703125" customWidth="1"/>
    <col min="25" max="25" width="16.42578125" customWidth="1"/>
    <col min="26" max="26" width="14.42578125" customWidth="1"/>
    <col min="27" max="27" width="13.5703125" customWidth="1"/>
    <col min="28" max="28" width="15.42578125" customWidth="1"/>
    <col min="29" max="31" width="13.5703125" customWidth="1"/>
    <col min="32" max="32" width="16.42578125" customWidth="1"/>
    <col min="33" max="33" width="15.42578125" customWidth="1"/>
    <col min="34" max="34" width="14.42578125" customWidth="1"/>
    <col min="35" max="35" width="16" customWidth="1"/>
    <col min="36" max="38" width="14.42578125" customWidth="1"/>
    <col min="39" max="39" width="12.5703125" customWidth="1"/>
    <col min="40" max="40" width="13" customWidth="1"/>
    <col min="41" max="41" width="13.5703125" customWidth="1"/>
    <col min="42" max="42" width="16.42578125" customWidth="1"/>
    <col min="43" max="43" width="13.5703125" customWidth="1"/>
    <col min="44" max="46" width="15.5703125" customWidth="1"/>
    <col min="47" max="47" width="17.42578125" customWidth="1"/>
    <col min="48" max="48" width="15.5703125" customWidth="1"/>
    <col min="49" max="51" width="13.5703125" customWidth="1"/>
    <col min="52" max="52" width="15.42578125" customWidth="1"/>
    <col min="53" max="53" width="13.5703125" customWidth="1"/>
    <col min="54" max="54" width="20.42578125" customWidth="1"/>
    <col min="55" max="55" width="15" customWidth="1"/>
    <col min="56" max="56" width="15.5703125" customWidth="1"/>
    <col min="57" max="57" width="18.5703125" customWidth="1"/>
    <col min="58" max="58" width="15.5703125" customWidth="1"/>
    <col min="59" max="61" width="13.42578125" customWidth="1"/>
    <col min="62" max="62" width="17" customWidth="1"/>
    <col min="63" max="65" width="13.42578125" customWidth="1"/>
    <col min="66" max="66" width="18.5703125" customWidth="1"/>
    <col min="67" max="67" width="18.42578125" customWidth="1"/>
    <col min="68" max="68" width="25.5703125" customWidth="1"/>
    <col min="69" max="69" width="21.42578125" customWidth="1"/>
    <col min="70" max="70" width="17.5703125" bestFit="1" customWidth="1"/>
    <col min="71" max="71" width="13.42578125" customWidth="1"/>
    <col min="72" max="72" width="16.5703125" customWidth="1"/>
    <col min="73" max="73" width="16.42578125" customWidth="1"/>
    <col min="75" max="75" width="13.5703125" customWidth="1"/>
  </cols>
  <sheetData>
    <row r="1" spans="2:75" x14ac:dyDescent="0.25">
      <c r="BN1" s="2"/>
    </row>
    <row r="2" spans="2:75" ht="15.75" thickBot="1" x14ac:dyDescent="0.3"/>
    <row r="3" spans="2:75" ht="56.25" customHeight="1" thickBot="1" x14ac:dyDescent="0.5">
      <c r="B3" s="15"/>
      <c r="C3" s="3"/>
      <c r="D3" s="388">
        <v>2016</v>
      </c>
      <c r="E3" s="389"/>
      <c r="F3" s="389"/>
      <c r="G3" s="389"/>
      <c r="H3" s="389"/>
      <c r="I3" s="389"/>
      <c r="J3" s="389"/>
      <c r="K3" s="389"/>
      <c r="L3" s="389"/>
      <c r="M3" s="390"/>
      <c r="N3" s="388">
        <v>2017</v>
      </c>
      <c r="O3" s="389"/>
      <c r="P3" s="389"/>
      <c r="Q3" s="389"/>
      <c r="R3" s="389"/>
      <c r="S3" s="389"/>
      <c r="T3" s="389"/>
      <c r="U3" s="389"/>
      <c r="V3" s="389"/>
      <c r="W3" s="390"/>
      <c r="X3" s="388">
        <v>2018</v>
      </c>
      <c r="Y3" s="389"/>
      <c r="Z3" s="389"/>
      <c r="AA3" s="389"/>
      <c r="AB3" s="389"/>
      <c r="AC3" s="389"/>
      <c r="AD3" s="389"/>
      <c r="AE3" s="389"/>
      <c r="AF3" s="389"/>
      <c r="AG3" s="390"/>
      <c r="AH3" s="388">
        <v>2019</v>
      </c>
      <c r="AI3" s="389"/>
      <c r="AJ3" s="389"/>
      <c r="AK3" s="389"/>
      <c r="AL3" s="389"/>
      <c r="AM3" s="389"/>
      <c r="AN3" s="389"/>
      <c r="AO3" s="389"/>
      <c r="AP3" s="389"/>
      <c r="AQ3" s="389"/>
      <c r="AR3" s="375">
        <v>2020</v>
      </c>
      <c r="AS3" s="376"/>
      <c r="AT3" s="376"/>
      <c r="AU3" s="376"/>
      <c r="AV3" s="376"/>
      <c r="AW3" s="376"/>
      <c r="AX3" s="376"/>
      <c r="AY3" s="376"/>
      <c r="AZ3" s="376"/>
      <c r="BA3" s="377"/>
      <c r="BB3" s="375">
        <v>2021</v>
      </c>
      <c r="BC3" s="376"/>
      <c r="BD3" s="376"/>
      <c r="BE3" s="376"/>
      <c r="BF3" s="376"/>
      <c r="BG3" s="376"/>
      <c r="BH3" s="376"/>
      <c r="BI3" s="376"/>
      <c r="BJ3" s="376"/>
      <c r="BK3" s="377"/>
      <c r="BL3" s="378">
        <v>2022</v>
      </c>
      <c r="BM3" s="379"/>
      <c r="BN3" s="379"/>
      <c r="BO3" s="379"/>
      <c r="BP3" s="380" t="s">
        <v>62</v>
      </c>
      <c r="BQ3" s="381"/>
      <c r="BR3" s="381"/>
      <c r="BS3" s="282"/>
      <c r="BT3" s="282" t="s">
        <v>0</v>
      </c>
      <c r="BU3" s="283"/>
      <c r="BV3" s="4"/>
    </row>
    <row r="4" spans="2:75" ht="15" customHeight="1" x14ac:dyDescent="0.25">
      <c r="B4" s="382" t="s">
        <v>1</v>
      </c>
      <c r="C4" s="385" t="s">
        <v>2</v>
      </c>
      <c r="D4" s="362" t="s">
        <v>63</v>
      </c>
      <c r="E4" s="347" t="s">
        <v>64</v>
      </c>
      <c r="F4" s="347" t="s">
        <v>65</v>
      </c>
      <c r="G4" s="347" t="s">
        <v>66</v>
      </c>
      <c r="H4" s="347" t="s">
        <v>67</v>
      </c>
      <c r="I4" s="347" t="s">
        <v>68</v>
      </c>
      <c r="J4" s="347" t="s">
        <v>69</v>
      </c>
      <c r="K4" s="347" t="s">
        <v>65</v>
      </c>
      <c r="L4" s="347" t="s">
        <v>70</v>
      </c>
      <c r="M4" s="352" t="s">
        <v>71</v>
      </c>
      <c r="N4" s="362" t="s">
        <v>72</v>
      </c>
      <c r="O4" s="347" t="s">
        <v>73</v>
      </c>
      <c r="P4" s="347" t="s">
        <v>74</v>
      </c>
      <c r="Q4" s="347" t="s">
        <v>75</v>
      </c>
      <c r="R4" s="347" t="s">
        <v>76</v>
      </c>
      <c r="S4" s="347" t="s">
        <v>77</v>
      </c>
      <c r="T4" s="347" t="s">
        <v>78</v>
      </c>
      <c r="U4" s="347" t="s">
        <v>74</v>
      </c>
      <c r="V4" s="347" t="s">
        <v>79</v>
      </c>
      <c r="W4" s="352" t="s">
        <v>80</v>
      </c>
      <c r="X4" s="362" t="s">
        <v>81</v>
      </c>
      <c r="Y4" s="347" t="s">
        <v>82</v>
      </c>
      <c r="Z4" s="347" t="s">
        <v>83</v>
      </c>
      <c r="AA4" s="347" t="s">
        <v>84</v>
      </c>
      <c r="AB4" s="347" t="s">
        <v>85</v>
      </c>
      <c r="AC4" s="347" t="s">
        <v>86</v>
      </c>
      <c r="AD4" s="347" t="s">
        <v>87</v>
      </c>
      <c r="AE4" s="347" t="s">
        <v>83</v>
      </c>
      <c r="AF4" s="347" t="s">
        <v>88</v>
      </c>
      <c r="AG4" s="352" t="s">
        <v>89</v>
      </c>
      <c r="AH4" s="362" t="s">
        <v>3</v>
      </c>
      <c r="AI4" s="347" t="s">
        <v>4</v>
      </c>
      <c r="AJ4" s="347" t="s">
        <v>5</v>
      </c>
      <c r="AK4" s="347" t="s">
        <v>6</v>
      </c>
      <c r="AL4" s="347" t="s">
        <v>7</v>
      </c>
      <c r="AM4" s="347" t="s">
        <v>8</v>
      </c>
      <c r="AN4" s="347" t="s">
        <v>9</v>
      </c>
      <c r="AO4" s="347" t="s">
        <v>5</v>
      </c>
      <c r="AP4" s="347" t="s">
        <v>10</v>
      </c>
      <c r="AQ4" s="347" t="s">
        <v>11</v>
      </c>
      <c r="AR4" s="359" t="s">
        <v>12</v>
      </c>
      <c r="AS4" s="347" t="s">
        <v>13</v>
      </c>
      <c r="AT4" s="347" t="s">
        <v>14</v>
      </c>
      <c r="AU4" s="347" t="s">
        <v>15</v>
      </c>
      <c r="AV4" s="347" t="s">
        <v>16</v>
      </c>
      <c r="AW4" s="347" t="s">
        <v>17</v>
      </c>
      <c r="AX4" s="347" t="s">
        <v>18</v>
      </c>
      <c r="AY4" s="347" t="s">
        <v>14</v>
      </c>
      <c r="AZ4" s="347" t="s">
        <v>19</v>
      </c>
      <c r="BA4" s="355" t="s">
        <v>20</v>
      </c>
      <c r="BB4" s="359" t="s">
        <v>21</v>
      </c>
      <c r="BC4" s="347" t="s">
        <v>22</v>
      </c>
      <c r="BD4" s="347" t="s">
        <v>23</v>
      </c>
      <c r="BE4" s="347" t="s">
        <v>24</v>
      </c>
      <c r="BF4" s="347" t="s">
        <v>25</v>
      </c>
      <c r="BG4" s="347" t="s">
        <v>26</v>
      </c>
      <c r="BH4" s="347" t="s">
        <v>27</v>
      </c>
      <c r="BI4" s="347" t="s">
        <v>23</v>
      </c>
      <c r="BJ4" s="347" t="s">
        <v>28</v>
      </c>
      <c r="BK4" s="355" t="s">
        <v>29</v>
      </c>
      <c r="BL4" s="359" t="s">
        <v>30</v>
      </c>
      <c r="BM4" s="347" t="s">
        <v>31</v>
      </c>
      <c r="BN4" s="347" t="s">
        <v>32</v>
      </c>
      <c r="BO4" s="347" t="s">
        <v>33</v>
      </c>
      <c r="BP4" s="362" t="s">
        <v>90</v>
      </c>
      <c r="BQ4" s="347" t="s">
        <v>35</v>
      </c>
      <c r="BR4" s="347" t="s">
        <v>36</v>
      </c>
      <c r="BS4" s="349" t="s">
        <v>37</v>
      </c>
      <c r="BT4" s="352" t="s">
        <v>38</v>
      </c>
      <c r="BU4" s="355" t="s">
        <v>39</v>
      </c>
      <c r="BV4" s="5"/>
    </row>
    <row r="5" spans="2:75" x14ac:dyDescent="0.25">
      <c r="B5" s="383"/>
      <c r="C5" s="386"/>
      <c r="D5" s="373"/>
      <c r="E5" s="368"/>
      <c r="F5" s="365"/>
      <c r="G5" s="365"/>
      <c r="H5" s="361"/>
      <c r="I5" s="368"/>
      <c r="J5" s="365"/>
      <c r="K5" s="365"/>
      <c r="L5" s="365"/>
      <c r="M5" s="353"/>
      <c r="N5" s="373"/>
      <c r="O5" s="368"/>
      <c r="P5" s="365"/>
      <c r="Q5" s="365"/>
      <c r="R5" s="361"/>
      <c r="S5" s="368"/>
      <c r="T5" s="365"/>
      <c r="U5" s="365"/>
      <c r="V5" s="365"/>
      <c r="W5" s="353"/>
      <c r="X5" s="373"/>
      <c r="Y5" s="368"/>
      <c r="Z5" s="365"/>
      <c r="AA5" s="365"/>
      <c r="AB5" s="361"/>
      <c r="AC5" s="368"/>
      <c r="AD5" s="365"/>
      <c r="AE5" s="365"/>
      <c r="AF5" s="365"/>
      <c r="AG5" s="353"/>
      <c r="AH5" s="373"/>
      <c r="AI5" s="368"/>
      <c r="AJ5" s="365"/>
      <c r="AK5" s="365"/>
      <c r="AL5" s="361"/>
      <c r="AM5" s="368"/>
      <c r="AN5" s="365"/>
      <c r="AO5" s="365"/>
      <c r="AP5" s="365"/>
      <c r="AQ5" s="348"/>
      <c r="AR5" s="367"/>
      <c r="AS5" s="368"/>
      <c r="AT5" s="365"/>
      <c r="AU5" s="365"/>
      <c r="AV5" s="361"/>
      <c r="AW5" s="348"/>
      <c r="AX5" s="365"/>
      <c r="AY5" s="365"/>
      <c r="AZ5" s="365"/>
      <c r="BA5" s="356"/>
      <c r="BB5" s="367"/>
      <c r="BC5" s="368"/>
      <c r="BD5" s="365"/>
      <c r="BE5" s="361"/>
      <c r="BF5" s="361"/>
      <c r="BG5" s="348"/>
      <c r="BH5" s="365"/>
      <c r="BI5" s="365"/>
      <c r="BJ5" s="361"/>
      <c r="BK5" s="356"/>
      <c r="BL5" s="360"/>
      <c r="BM5" s="361"/>
      <c r="BN5" s="361"/>
      <c r="BO5" s="361"/>
      <c r="BP5" s="363"/>
      <c r="BQ5" s="348"/>
      <c r="BR5" s="348"/>
      <c r="BS5" s="350"/>
      <c r="BT5" s="353"/>
      <c r="BU5" s="356"/>
      <c r="BV5" s="5"/>
    </row>
    <row r="6" spans="2:75" ht="52.5" customHeight="1" thickBot="1" x14ac:dyDescent="0.3">
      <c r="B6" s="384"/>
      <c r="C6" s="387"/>
      <c r="D6" s="374"/>
      <c r="E6" s="370"/>
      <c r="F6" s="366"/>
      <c r="G6" s="366"/>
      <c r="H6" s="371"/>
      <c r="I6" s="370"/>
      <c r="J6" s="366"/>
      <c r="K6" s="366"/>
      <c r="L6" s="366"/>
      <c r="M6" s="369"/>
      <c r="N6" s="374"/>
      <c r="O6" s="370"/>
      <c r="P6" s="366"/>
      <c r="Q6" s="366"/>
      <c r="R6" s="371"/>
      <c r="S6" s="370"/>
      <c r="T6" s="366"/>
      <c r="U6" s="366"/>
      <c r="V6" s="366"/>
      <c r="W6" s="369"/>
      <c r="X6" s="374"/>
      <c r="Y6" s="370"/>
      <c r="Z6" s="366"/>
      <c r="AA6" s="366"/>
      <c r="AB6" s="371"/>
      <c r="AC6" s="370"/>
      <c r="AD6" s="366"/>
      <c r="AE6" s="366"/>
      <c r="AF6" s="366"/>
      <c r="AG6" s="369"/>
      <c r="AH6" s="374"/>
      <c r="AI6" s="370"/>
      <c r="AJ6" s="366"/>
      <c r="AK6" s="366"/>
      <c r="AL6" s="371"/>
      <c r="AM6" s="370"/>
      <c r="AN6" s="366"/>
      <c r="AO6" s="366"/>
      <c r="AP6" s="366"/>
      <c r="AQ6" s="372"/>
      <c r="AR6" s="404"/>
      <c r="AS6" s="370"/>
      <c r="AT6" s="366"/>
      <c r="AU6" s="366"/>
      <c r="AV6" s="371"/>
      <c r="AW6" s="372"/>
      <c r="AX6" s="366"/>
      <c r="AY6" s="366"/>
      <c r="AZ6" s="366"/>
      <c r="BA6" s="357"/>
      <c r="BB6" s="404"/>
      <c r="BC6" s="370"/>
      <c r="BD6" s="366"/>
      <c r="BE6" s="371"/>
      <c r="BF6" s="371"/>
      <c r="BG6" s="372"/>
      <c r="BH6" s="366"/>
      <c r="BI6" s="366"/>
      <c r="BJ6" s="371"/>
      <c r="BK6" s="357"/>
      <c r="BL6" s="360"/>
      <c r="BM6" s="361"/>
      <c r="BN6" s="361"/>
      <c r="BO6" s="361"/>
      <c r="BP6" s="364"/>
      <c r="BQ6" s="372" t="s">
        <v>40</v>
      </c>
      <c r="BR6" s="372" t="s">
        <v>40</v>
      </c>
      <c r="BS6" s="351"/>
      <c r="BT6" s="354"/>
      <c r="BU6" s="357"/>
      <c r="BV6" s="5"/>
    </row>
    <row r="7" spans="2:75" ht="24" thickBot="1" x14ac:dyDescent="0.3">
      <c r="B7" s="16" t="s">
        <v>91</v>
      </c>
      <c r="C7" s="19"/>
      <c r="D7" s="18"/>
      <c r="E7" s="19"/>
      <c r="F7" s="19"/>
      <c r="G7" s="19"/>
      <c r="H7" s="19"/>
      <c r="I7" s="19"/>
      <c r="J7" s="19"/>
      <c r="K7" s="19"/>
      <c r="L7" s="19"/>
      <c r="M7" s="17"/>
      <c r="N7" s="18"/>
      <c r="O7" s="19"/>
      <c r="P7" s="19"/>
      <c r="Q7" s="19"/>
      <c r="R7" s="19"/>
      <c r="S7" s="19"/>
      <c r="T7" s="19"/>
      <c r="U7" s="19"/>
      <c r="V7" s="19"/>
      <c r="W7" s="17"/>
      <c r="X7" s="18"/>
      <c r="Y7" s="19"/>
      <c r="Z7" s="19"/>
      <c r="AA7" s="19"/>
      <c r="AB7" s="19"/>
      <c r="AC7" s="19"/>
      <c r="AD7" s="19"/>
      <c r="AE7" s="19"/>
      <c r="AF7" s="19"/>
      <c r="AG7" s="17"/>
      <c r="AH7" s="18"/>
      <c r="AI7" s="19"/>
      <c r="AJ7" s="19"/>
      <c r="AK7" s="19"/>
      <c r="AL7" s="19"/>
      <c r="AM7" s="19"/>
      <c r="AN7" s="19"/>
      <c r="AO7" s="19"/>
      <c r="AP7" s="19"/>
      <c r="AQ7" s="258"/>
      <c r="AR7" s="260"/>
      <c r="AS7" s="19"/>
      <c r="AT7" s="19"/>
      <c r="AU7" s="19"/>
      <c r="AV7" s="19"/>
      <c r="AW7" s="19"/>
      <c r="AX7" s="19"/>
      <c r="AY7" s="19"/>
      <c r="AZ7" s="19"/>
      <c r="BA7" s="405"/>
      <c r="BB7" s="260"/>
      <c r="BC7" s="19"/>
      <c r="BD7" s="19"/>
      <c r="BE7" s="19"/>
      <c r="BF7" s="20"/>
      <c r="BG7" s="19"/>
      <c r="BH7" s="19"/>
      <c r="BI7" s="19"/>
      <c r="BJ7" s="19"/>
      <c r="BK7" s="261"/>
      <c r="BL7" s="260"/>
      <c r="BM7" s="19"/>
      <c r="BN7" s="20"/>
      <c r="BO7" s="19"/>
      <c r="BP7" s="199"/>
      <c r="BQ7" s="21"/>
      <c r="BR7" s="206"/>
      <c r="BS7" s="18"/>
      <c r="BT7" s="19"/>
      <c r="BU7" s="261"/>
    </row>
    <row r="8" spans="2:75" ht="15.75" thickBot="1" x14ac:dyDescent="0.3">
      <c r="B8" s="22"/>
      <c r="C8" s="19"/>
      <c r="D8" s="18"/>
      <c r="E8" s="19"/>
      <c r="F8" s="19"/>
      <c r="G8" s="20"/>
      <c r="H8" s="19"/>
      <c r="I8" s="19"/>
      <c r="J8" s="19"/>
      <c r="K8" s="19"/>
      <c r="L8" s="19"/>
      <c r="M8" s="17"/>
      <c r="N8" s="23"/>
      <c r="O8" s="19"/>
      <c r="P8" s="19"/>
      <c r="Q8" s="20"/>
      <c r="R8" s="19"/>
      <c r="S8" s="24"/>
      <c r="T8" s="19"/>
      <c r="U8" s="19"/>
      <c r="V8" s="19"/>
      <c r="W8" s="17"/>
      <c r="X8" s="18"/>
      <c r="Y8" s="19"/>
      <c r="Z8" s="19"/>
      <c r="AA8" s="20"/>
      <c r="AB8" s="19"/>
      <c r="AC8" s="19"/>
      <c r="AD8" s="19"/>
      <c r="AE8" s="19"/>
      <c r="AF8" s="19"/>
      <c r="AG8" s="17"/>
      <c r="AH8" s="23"/>
      <c r="AI8" s="19"/>
      <c r="AJ8" s="19"/>
      <c r="AK8" s="197"/>
      <c r="AL8" s="25"/>
      <c r="AM8" s="19"/>
      <c r="AN8" s="19"/>
      <c r="AO8" s="19"/>
      <c r="AP8" s="19"/>
      <c r="AQ8" s="259"/>
      <c r="AR8" s="260"/>
      <c r="AS8" s="19"/>
      <c r="AT8" s="19"/>
      <c r="AU8" s="19"/>
      <c r="AV8" s="24"/>
      <c r="AW8" s="19"/>
      <c r="AX8" s="19"/>
      <c r="AY8" s="19"/>
      <c r="AZ8" s="19"/>
      <c r="BA8" s="406"/>
      <c r="BB8" s="260"/>
      <c r="BC8" s="19"/>
      <c r="BD8" s="19"/>
      <c r="BE8" s="19"/>
      <c r="BF8" s="19"/>
      <c r="BG8" s="19"/>
      <c r="BH8" s="24"/>
      <c r="BI8" s="19"/>
      <c r="BJ8" s="19"/>
      <c r="BK8" s="261"/>
      <c r="BL8" s="260"/>
      <c r="BM8" s="19"/>
      <c r="BN8" s="19"/>
      <c r="BO8" s="19"/>
      <c r="BP8" s="199"/>
      <c r="BQ8" s="189"/>
      <c r="BR8" s="206"/>
      <c r="BS8" s="18"/>
      <c r="BT8" s="19"/>
      <c r="BU8" s="261"/>
    </row>
    <row r="9" spans="2:75" ht="39.950000000000003" customHeight="1" thickBot="1" x14ac:dyDescent="0.3">
      <c r="B9" s="26" t="s">
        <v>126</v>
      </c>
      <c r="C9" s="161">
        <v>1575</v>
      </c>
      <c r="D9" s="169"/>
      <c r="E9" s="170"/>
      <c r="F9" s="170"/>
      <c r="G9" s="171">
        <v>-13563.47</v>
      </c>
      <c r="H9" s="210">
        <f t="shared" ref="H9" si="0">G9</f>
        <v>-13563.47</v>
      </c>
      <c r="I9" s="172"/>
      <c r="J9" s="170"/>
      <c r="K9" s="170"/>
      <c r="L9" s="171">
        <v>0</v>
      </c>
      <c r="M9" s="213">
        <f t="shared" ref="M9" si="1">L9</f>
        <v>0</v>
      </c>
      <c r="N9" s="193">
        <f t="shared" ref="N9" si="2">H9</f>
        <v>-13563.47</v>
      </c>
      <c r="O9" s="171"/>
      <c r="P9" s="171"/>
      <c r="Q9" s="171"/>
      <c r="R9" s="210">
        <f>N9+O9-P9+Q9</f>
        <v>-13563.47</v>
      </c>
      <c r="S9" s="183">
        <f t="shared" ref="S9" si="3">M9</f>
        <v>0</v>
      </c>
      <c r="T9" s="171"/>
      <c r="U9" s="171"/>
      <c r="V9" s="171"/>
      <c r="W9" s="213">
        <f t="shared" ref="W9" si="4">S9+T9-U9+V9</f>
        <v>0</v>
      </c>
      <c r="X9" s="182">
        <f t="shared" ref="X9" si="5">R9</f>
        <v>-13563.47</v>
      </c>
      <c r="Y9" s="171"/>
      <c r="Z9" s="171"/>
      <c r="AA9" s="171"/>
      <c r="AB9" s="210">
        <f t="shared" ref="AB9" si="6">X9+Y9-Z9+AA9</f>
        <v>-13563.47</v>
      </c>
      <c r="AC9" s="184">
        <f t="shared" ref="AC9" si="7">W9</f>
        <v>0</v>
      </c>
      <c r="AD9" s="171"/>
      <c r="AE9" s="171"/>
      <c r="AF9" s="171"/>
      <c r="AG9" s="213">
        <f t="shared" ref="AG9" si="8">AC9+AD9-AE9+AF9</f>
        <v>0</v>
      </c>
      <c r="AH9" s="193">
        <f t="shared" ref="AH9" si="9">AB9</f>
        <v>-13563.47</v>
      </c>
      <c r="AI9" s="171"/>
      <c r="AJ9" s="171"/>
      <c r="AK9" s="218"/>
      <c r="AL9" s="27">
        <f t="shared" ref="AL9" si="10">AH9+AI9-AJ9+AK9</f>
        <v>-13563.47</v>
      </c>
      <c r="AM9" s="184">
        <f t="shared" ref="AM9" si="11">AG9</f>
        <v>0</v>
      </c>
      <c r="AN9" s="171"/>
      <c r="AO9" s="171"/>
      <c r="AP9" s="171"/>
      <c r="AQ9" s="210">
        <f t="shared" ref="AQ9" si="12">AM9+AN9-AO9+AP9</f>
        <v>0</v>
      </c>
      <c r="AR9" s="262">
        <f t="shared" ref="AR9" si="13">AL9</f>
        <v>-13563.47</v>
      </c>
      <c r="AS9" s="171">
        <v>0</v>
      </c>
      <c r="AT9" s="171"/>
      <c r="AU9" s="171"/>
      <c r="AV9" s="212">
        <f t="shared" ref="AV9" si="14">AR9+AS9-AT9+AU9</f>
        <v>-13563.47</v>
      </c>
      <c r="AW9" s="184">
        <f t="shared" ref="AW9" si="15">AQ9</f>
        <v>0</v>
      </c>
      <c r="AX9" s="171"/>
      <c r="AY9" s="171"/>
      <c r="AZ9" s="171"/>
      <c r="BA9" s="263">
        <f t="shared" ref="BA9" si="16">AW9+AX9-AY9+AZ9</f>
        <v>0</v>
      </c>
      <c r="BB9" s="262">
        <f t="shared" ref="BB9" si="17">AV9</f>
        <v>-13563.47</v>
      </c>
      <c r="BC9" s="171"/>
      <c r="BD9" s="171"/>
      <c r="BE9" s="171"/>
      <c r="BF9" s="210">
        <f t="shared" ref="BF9" si="18">BB9+BC9-BD9+BE9</f>
        <v>-13563.47</v>
      </c>
      <c r="BG9" s="184">
        <f t="shared" ref="BG9" si="19">BA9</f>
        <v>0</v>
      </c>
      <c r="BH9" s="171"/>
      <c r="BI9" s="171"/>
      <c r="BJ9" s="171"/>
      <c r="BK9" s="263">
        <f t="shared" ref="BK9:BK10" si="20">BG9+BH9-BI9+BJ9</f>
        <v>0</v>
      </c>
      <c r="BL9" s="284"/>
      <c r="BM9" s="29"/>
      <c r="BN9" s="30">
        <f t="shared" ref="BN9" si="21">BF9-BL9</f>
        <v>-13563.47</v>
      </c>
      <c r="BO9" s="30">
        <f t="shared" ref="BO9" si="22">BK9-BM9</f>
        <v>0</v>
      </c>
      <c r="BP9" s="200"/>
      <c r="BQ9" s="189">
        <f t="shared" ref="BQ9" si="23">BO9+BP9</f>
        <v>0</v>
      </c>
      <c r="BR9" s="207">
        <f t="shared" ref="BR9:BR30" si="24">IF(BS9="Yes", SUM(BN9:BP9), 0)</f>
        <v>-13563.47</v>
      </c>
      <c r="BS9" s="190" t="s">
        <v>43</v>
      </c>
      <c r="BT9" s="171">
        <f t="shared" ref="BT9" si="25">SUM(AV9,BA9)</f>
        <v>-13563.47</v>
      </c>
      <c r="BU9" s="285">
        <f t="shared" ref="BU9" si="26">BT9-SUM(AV9,BA9)</f>
        <v>0</v>
      </c>
      <c r="BW9" s="2"/>
    </row>
    <row r="10" spans="2:75" ht="15" customHeight="1" thickBot="1" x14ac:dyDescent="0.3">
      <c r="B10" s="26" t="s">
        <v>103</v>
      </c>
      <c r="C10" s="160">
        <v>1576</v>
      </c>
      <c r="D10" s="169"/>
      <c r="E10" s="170"/>
      <c r="F10" s="170"/>
      <c r="G10" s="171">
        <v>-1209957.7400000002</v>
      </c>
      <c r="H10" s="210">
        <f t="shared" ref="H10:H12" si="27">G10</f>
        <v>-1209957.7400000002</v>
      </c>
      <c r="I10" s="172"/>
      <c r="J10" s="170"/>
      <c r="K10" s="170"/>
      <c r="L10" s="171">
        <v>0</v>
      </c>
      <c r="M10" s="213">
        <f t="shared" ref="M10:M12" si="28">L10</f>
        <v>0</v>
      </c>
      <c r="N10" s="193">
        <f t="shared" ref="N10" si="29">H10</f>
        <v>-1209957.7400000002</v>
      </c>
      <c r="O10" s="171">
        <v>-690753.16</v>
      </c>
      <c r="P10" s="171"/>
      <c r="Q10" s="171"/>
      <c r="R10" s="210">
        <f t="shared" ref="R10:R12" si="30">N10+O10-P10+Q10</f>
        <v>-1900710.9000000004</v>
      </c>
      <c r="S10" s="183">
        <f t="shared" ref="S10:S11" si="31">M10</f>
        <v>0</v>
      </c>
      <c r="T10" s="171"/>
      <c r="U10" s="171"/>
      <c r="V10" s="171"/>
      <c r="W10" s="213">
        <f t="shared" ref="W10:W12" si="32">S10+T10-U10+V10</f>
        <v>0</v>
      </c>
      <c r="X10" s="182">
        <f t="shared" ref="X10" si="33">R10</f>
        <v>-1900710.9000000004</v>
      </c>
      <c r="Y10" s="171">
        <v>-692678.91</v>
      </c>
      <c r="Z10" s="171"/>
      <c r="AA10" s="171"/>
      <c r="AB10" s="210">
        <f t="shared" ref="AB10:AB12" si="34">X10+Y10-Z10+AA10</f>
        <v>-2593389.8100000005</v>
      </c>
      <c r="AC10" s="184">
        <f t="shared" ref="AC10" si="35">W10</f>
        <v>0</v>
      </c>
      <c r="AD10" s="171"/>
      <c r="AE10" s="171"/>
      <c r="AF10" s="171"/>
      <c r="AG10" s="213">
        <f t="shared" ref="AG10:AG12" si="36">AC10+AD10-AE10+AF10</f>
        <v>0</v>
      </c>
      <c r="AH10" s="193">
        <f t="shared" ref="AH10" si="37">AB10</f>
        <v>-2593389.8100000005</v>
      </c>
      <c r="AI10" s="171">
        <v>-699981.33</v>
      </c>
      <c r="AJ10" s="171"/>
      <c r="AK10" s="218"/>
      <c r="AL10" s="27">
        <f t="shared" ref="AL10" si="38">AH10+AI10-AJ10+AK10</f>
        <v>-3293371.1400000006</v>
      </c>
      <c r="AM10" s="184">
        <f t="shared" ref="AM10" si="39">AG10</f>
        <v>0</v>
      </c>
      <c r="AN10" s="171"/>
      <c r="AO10" s="171"/>
      <c r="AP10" s="171"/>
      <c r="AQ10" s="210">
        <f t="shared" ref="AQ10:AQ12" si="40">AM10+AN10-AO10+AP10</f>
        <v>0</v>
      </c>
      <c r="AR10" s="262">
        <f t="shared" ref="AR10" si="41">AL10</f>
        <v>-3293371.1400000006</v>
      </c>
      <c r="AS10" s="171">
        <v>-299951.43999999925</v>
      </c>
      <c r="AT10" s="171"/>
      <c r="AU10" s="171"/>
      <c r="AV10" s="212">
        <f t="shared" ref="AV10" si="42">AR10+AS10-AT10+AU10</f>
        <v>-3593322.58</v>
      </c>
      <c r="AW10" s="184">
        <f t="shared" ref="AW10" si="43">AQ10</f>
        <v>0</v>
      </c>
      <c r="AX10" s="171"/>
      <c r="AY10" s="171"/>
      <c r="AZ10" s="171"/>
      <c r="BA10" s="263">
        <f t="shared" ref="BA10:BA12" si="44">AW10+AX10-AY10+AZ10</f>
        <v>0</v>
      </c>
      <c r="BB10" s="262">
        <f t="shared" ref="BB10" si="45">AV10</f>
        <v>-3593322.58</v>
      </c>
      <c r="BC10" s="171"/>
      <c r="BD10" s="171"/>
      <c r="BE10" s="171"/>
      <c r="BF10" s="210">
        <f t="shared" ref="BF10" si="46">BB10+BC10-BD10+BE10</f>
        <v>-3593322.58</v>
      </c>
      <c r="BG10" s="184">
        <f t="shared" ref="BG10" si="47">BA10</f>
        <v>0</v>
      </c>
      <c r="BH10" s="171"/>
      <c r="BI10" s="171"/>
      <c r="BJ10" s="171"/>
      <c r="BK10" s="263">
        <f t="shared" si="20"/>
        <v>0</v>
      </c>
      <c r="BL10" s="284"/>
      <c r="BM10" s="29"/>
      <c r="BN10" s="30">
        <f t="shared" ref="BN10:BN12" si="48">BF10-BL10</f>
        <v>-3593322.58</v>
      </c>
      <c r="BO10" s="30">
        <f t="shared" ref="BO10:BO12" si="49">BK10-BM10</f>
        <v>0</v>
      </c>
      <c r="BP10" s="200"/>
      <c r="BQ10" s="189">
        <f t="shared" ref="BQ10:BQ11" si="50">BO10+BP10</f>
        <v>0</v>
      </c>
      <c r="BR10" s="207">
        <f t="shared" si="24"/>
        <v>-3593322.58</v>
      </c>
      <c r="BS10" s="190" t="s">
        <v>43</v>
      </c>
      <c r="BT10" s="171">
        <f t="shared" ref="BT10:BT23" si="51">SUM(AV10,BA10)</f>
        <v>-3593322.58</v>
      </c>
      <c r="BU10" s="285">
        <f t="shared" ref="BU10:BU12" si="52">BT10-SUM(AV10,BA10)</f>
        <v>0</v>
      </c>
      <c r="BW10" s="2"/>
    </row>
    <row r="11" spans="2:75" s="35" customFormat="1" ht="15.75" hidden="1" thickBot="1" x14ac:dyDescent="0.3">
      <c r="B11" s="26" t="s">
        <v>96</v>
      </c>
      <c r="C11" s="162">
        <v>2425</v>
      </c>
      <c r="D11" s="169"/>
      <c r="E11" s="170"/>
      <c r="F11" s="170"/>
      <c r="G11" s="171"/>
      <c r="H11" s="210">
        <f t="shared" si="27"/>
        <v>0</v>
      </c>
      <c r="I11" s="170"/>
      <c r="J11" s="170"/>
      <c r="K11" s="170"/>
      <c r="L11" s="171"/>
      <c r="M11" s="213">
        <f t="shared" si="28"/>
        <v>0</v>
      </c>
      <c r="N11" s="194">
        <f>H11</f>
        <v>0</v>
      </c>
      <c r="O11" s="186"/>
      <c r="P11" s="186"/>
      <c r="Q11" s="186"/>
      <c r="R11" s="210">
        <f t="shared" si="30"/>
        <v>0</v>
      </c>
      <c r="S11" s="183">
        <f t="shared" si="31"/>
        <v>0</v>
      </c>
      <c r="T11" s="186"/>
      <c r="U11" s="186"/>
      <c r="V11" s="186"/>
      <c r="W11" s="214">
        <f t="shared" si="32"/>
        <v>0</v>
      </c>
      <c r="X11" s="185">
        <f>R11</f>
        <v>0</v>
      </c>
      <c r="Y11" s="186"/>
      <c r="Z11" s="186"/>
      <c r="AA11" s="186"/>
      <c r="AB11" s="210">
        <f>X11+Y11-Z11+AA11</f>
        <v>0</v>
      </c>
      <c r="AC11" s="184">
        <f>W11</f>
        <v>0</v>
      </c>
      <c r="AD11" s="186"/>
      <c r="AE11" s="186"/>
      <c r="AF11" s="186"/>
      <c r="AG11" s="214">
        <f t="shared" si="36"/>
        <v>0</v>
      </c>
      <c r="AH11" s="194">
        <f>AB11</f>
        <v>0</v>
      </c>
      <c r="AI11" s="186"/>
      <c r="AJ11" s="171"/>
      <c r="AK11" s="219"/>
      <c r="AL11" s="27">
        <f>AH11+AI11-AJ11+AK11</f>
        <v>0</v>
      </c>
      <c r="AM11" s="184">
        <f>AG11</f>
        <v>0</v>
      </c>
      <c r="AN11" s="186"/>
      <c r="AO11" s="186"/>
      <c r="AP11" s="186"/>
      <c r="AQ11" s="211">
        <f t="shared" si="40"/>
        <v>0</v>
      </c>
      <c r="AR11" s="264">
        <f>AL11</f>
        <v>0</v>
      </c>
      <c r="AS11" s="186"/>
      <c r="AT11" s="186"/>
      <c r="AU11" s="186"/>
      <c r="AV11" s="210">
        <f>AR11+AS11-AT11+AU11</f>
        <v>0</v>
      </c>
      <c r="AW11" s="184">
        <f>AQ11</f>
        <v>0</v>
      </c>
      <c r="AX11" s="186"/>
      <c r="AY11" s="186"/>
      <c r="AZ11" s="186"/>
      <c r="BA11" s="265">
        <f t="shared" si="44"/>
        <v>0</v>
      </c>
      <c r="BB11" s="264">
        <f>AV11</f>
        <v>0</v>
      </c>
      <c r="BC11" s="186"/>
      <c r="BD11" s="186"/>
      <c r="BE11" s="186"/>
      <c r="BF11" s="210">
        <f>BB11+BC11-BD11+BE11</f>
        <v>0</v>
      </c>
      <c r="BG11" s="184">
        <f>BA11</f>
        <v>0</v>
      </c>
      <c r="BH11" s="186"/>
      <c r="BI11" s="186"/>
      <c r="BJ11" s="186"/>
      <c r="BK11" s="265">
        <f t="shared" ref="BK11:BK12" si="53">BG11+BH11-BI11+BJ11</f>
        <v>0</v>
      </c>
      <c r="BL11" s="286"/>
      <c r="BM11" s="33"/>
      <c r="BN11" s="34">
        <f t="shared" si="48"/>
        <v>0</v>
      </c>
      <c r="BO11" s="34">
        <f t="shared" si="49"/>
        <v>0</v>
      </c>
      <c r="BP11" s="201"/>
      <c r="BQ11" s="189">
        <f t="shared" si="50"/>
        <v>0</v>
      </c>
      <c r="BR11" s="207">
        <f t="shared" si="24"/>
        <v>0</v>
      </c>
      <c r="BS11" s="190" t="s">
        <v>43</v>
      </c>
      <c r="BT11" s="171">
        <f t="shared" si="51"/>
        <v>0</v>
      </c>
      <c r="BU11" s="285">
        <f t="shared" si="52"/>
        <v>0</v>
      </c>
      <c r="BW11" s="2"/>
    </row>
    <row r="12" spans="2:75" ht="18" hidden="1" customHeight="1" thickBot="1" x14ac:dyDescent="0.3">
      <c r="B12" s="37" t="s">
        <v>97</v>
      </c>
      <c r="C12" s="162">
        <v>2435</v>
      </c>
      <c r="D12" s="169"/>
      <c r="E12" s="170"/>
      <c r="F12" s="170"/>
      <c r="G12" s="171"/>
      <c r="H12" s="210">
        <f t="shared" si="27"/>
        <v>0</v>
      </c>
      <c r="I12" s="170"/>
      <c r="J12" s="170"/>
      <c r="K12" s="170"/>
      <c r="L12" s="171"/>
      <c r="M12" s="213">
        <f t="shared" si="28"/>
        <v>0</v>
      </c>
      <c r="N12" s="194">
        <f>H12</f>
        <v>0</v>
      </c>
      <c r="O12" s="186"/>
      <c r="P12" s="186"/>
      <c r="Q12" s="186"/>
      <c r="R12" s="210">
        <f t="shared" si="30"/>
        <v>0</v>
      </c>
      <c r="S12" s="183">
        <f>M12</f>
        <v>0</v>
      </c>
      <c r="T12" s="186"/>
      <c r="U12" s="186"/>
      <c r="V12" s="186"/>
      <c r="W12" s="214">
        <f t="shared" si="32"/>
        <v>0</v>
      </c>
      <c r="X12" s="185">
        <f>R12</f>
        <v>0</v>
      </c>
      <c r="Y12" s="186"/>
      <c r="Z12" s="186"/>
      <c r="AA12" s="186"/>
      <c r="AB12" s="210">
        <f t="shared" si="34"/>
        <v>0</v>
      </c>
      <c r="AC12" s="184">
        <f>W12</f>
        <v>0</v>
      </c>
      <c r="AD12" s="186"/>
      <c r="AE12" s="186"/>
      <c r="AF12" s="186"/>
      <c r="AG12" s="214">
        <f t="shared" si="36"/>
        <v>0</v>
      </c>
      <c r="AH12" s="194">
        <f>AB12</f>
        <v>0</v>
      </c>
      <c r="AI12" s="186"/>
      <c r="AJ12" s="186"/>
      <c r="AK12" s="219"/>
      <c r="AL12" s="27">
        <f t="shared" ref="AL12" si="54">AH12+AI12-AJ12+AK12</f>
        <v>0</v>
      </c>
      <c r="AM12" s="184">
        <f>AG12</f>
        <v>0</v>
      </c>
      <c r="AN12" s="186"/>
      <c r="AO12" s="186"/>
      <c r="AP12" s="186"/>
      <c r="AQ12" s="211">
        <f t="shared" si="40"/>
        <v>0</v>
      </c>
      <c r="AR12" s="264">
        <f>AL12</f>
        <v>0</v>
      </c>
      <c r="AS12" s="186"/>
      <c r="AT12" s="186"/>
      <c r="AU12" s="186"/>
      <c r="AV12" s="210">
        <f t="shared" ref="AV12" si="55">AR12+AS12-AT12+AU12</f>
        <v>0</v>
      </c>
      <c r="AW12" s="184">
        <f>AQ12</f>
        <v>0</v>
      </c>
      <c r="AX12" s="186"/>
      <c r="AY12" s="186"/>
      <c r="AZ12" s="186"/>
      <c r="BA12" s="265">
        <f t="shared" si="44"/>
        <v>0</v>
      </c>
      <c r="BB12" s="264">
        <f>AV12</f>
        <v>0</v>
      </c>
      <c r="BC12" s="186"/>
      <c r="BD12" s="186"/>
      <c r="BE12" s="186"/>
      <c r="BF12" s="210">
        <f t="shared" ref="BF12" si="56">BB12+BC12-BD12+BE12</f>
        <v>0</v>
      </c>
      <c r="BG12" s="184">
        <f>BA12</f>
        <v>0</v>
      </c>
      <c r="BH12" s="171">
        <f>(BB12+BF12)/2*0.57%</f>
        <v>0</v>
      </c>
      <c r="BI12" s="186"/>
      <c r="BJ12" s="186"/>
      <c r="BK12" s="265">
        <f t="shared" si="53"/>
        <v>0</v>
      </c>
      <c r="BL12" s="284"/>
      <c r="BM12" s="29"/>
      <c r="BN12" s="34">
        <f t="shared" si="48"/>
        <v>0</v>
      </c>
      <c r="BO12" s="34">
        <f t="shared" si="49"/>
        <v>0</v>
      </c>
      <c r="BP12" s="200">
        <f t="shared" ref="BP12" si="57">(BF12+BN12)/2*0.57%</f>
        <v>0</v>
      </c>
      <c r="BQ12" s="189">
        <f>BO12+BP12</f>
        <v>0</v>
      </c>
      <c r="BR12" s="207">
        <f t="shared" si="24"/>
        <v>0</v>
      </c>
      <c r="BS12" s="190" t="s">
        <v>43</v>
      </c>
      <c r="BT12" s="171">
        <f t="shared" si="51"/>
        <v>0</v>
      </c>
      <c r="BU12" s="285">
        <f t="shared" si="52"/>
        <v>0</v>
      </c>
      <c r="BW12" s="2"/>
    </row>
    <row r="13" spans="2:75" s="45" customFormat="1" ht="15.75" thickBot="1" x14ac:dyDescent="0.3">
      <c r="B13" s="38"/>
      <c r="C13" s="162"/>
      <c r="D13" s="39"/>
      <c r="E13" s="40"/>
      <c r="F13" s="40"/>
      <c r="G13" s="175"/>
      <c r="H13" s="211"/>
      <c r="I13" s="40"/>
      <c r="J13" s="40"/>
      <c r="K13" s="40"/>
      <c r="L13" s="175"/>
      <c r="M13" s="214"/>
      <c r="N13" s="41"/>
      <c r="O13" s="42"/>
      <c r="P13" s="42"/>
      <c r="Q13" s="42"/>
      <c r="R13" s="211"/>
      <c r="S13" s="32"/>
      <c r="T13" s="42"/>
      <c r="U13" s="42"/>
      <c r="V13" s="42"/>
      <c r="W13" s="214"/>
      <c r="X13" s="41"/>
      <c r="Y13" s="42"/>
      <c r="Z13" s="42"/>
      <c r="AA13" s="42"/>
      <c r="AB13" s="211"/>
      <c r="AC13" s="32"/>
      <c r="AD13" s="42"/>
      <c r="AE13" s="42"/>
      <c r="AF13" s="42"/>
      <c r="AG13" s="214"/>
      <c r="AH13" s="41"/>
      <c r="AI13" s="42"/>
      <c r="AJ13" s="42"/>
      <c r="AK13" s="220"/>
      <c r="AL13" s="32"/>
      <c r="AM13" s="32"/>
      <c r="AN13" s="42"/>
      <c r="AO13" s="42"/>
      <c r="AP13" s="42"/>
      <c r="AQ13" s="211"/>
      <c r="AR13" s="266"/>
      <c r="AS13" s="42"/>
      <c r="AT13" s="42"/>
      <c r="AU13" s="42"/>
      <c r="AV13" s="211"/>
      <c r="AW13" s="32"/>
      <c r="AX13" s="42"/>
      <c r="AY13" s="42"/>
      <c r="AZ13" s="42"/>
      <c r="BA13" s="265"/>
      <c r="BB13" s="266"/>
      <c r="BC13" s="42"/>
      <c r="BD13" s="42"/>
      <c r="BE13" s="42"/>
      <c r="BF13" s="211"/>
      <c r="BG13" s="32"/>
      <c r="BH13" s="42"/>
      <c r="BI13" s="42"/>
      <c r="BJ13" s="42"/>
      <c r="BK13" s="265"/>
      <c r="BL13" s="287"/>
      <c r="BM13" s="42"/>
      <c r="BN13" s="32"/>
      <c r="BO13" s="32"/>
      <c r="BP13" s="43"/>
      <c r="BQ13" s="44"/>
      <c r="BR13" s="207">
        <f t="shared" si="24"/>
        <v>0</v>
      </c>
      <c r="BS13" s="191"/>
      <c r="BT13" s="171">
        <f t="shared" si="51"/>
        <v>0</v>
      </c>
      <c r="BU13" s="288"/>
      <c r="BW13" s="2"/>
    </row>
    <row r="14" spans="2:75" s="6" customFormat="1" ht="15" customHeight="1" thickBot="1" x14ac:dyDescent="0.3">
      <c r="B14" s="31"/>
      <c r="C14" s="163"/>
      <c r="D14" s="23"/>
      <c r="E14" s="24"/>
      <c r="F14" s="24"/>
      <c r="G14" s="176"/>
      <c r="H14" s="210"/>
      <c r="I14" s="24"/>
      <c r="J14" s="24"/>
      <c r="K14" s="24"/>
      <c r="L14" s="176"/>
      <c r="M14" s="213"/>
      <c r="N14" s="46"/>
      <c r="O14" s="27"/>
      <c r="P14" s="27"/>
      <c r="Q14" s="27"/>
      <c r="R14" s="210"/>
      <c r="S14" s="27"/>
      <c r="T14" s="27"/>
      <c r="U14" s="27"/>
      <c r="V14" s="27"/>
      <c r="W14" s="213"/>
      <c r="X14" s="46"/>
      <c r="Y14" s="27"/>
      <c r="Z14" s="27"/>
      <c r="AA14" s="27"/>
      <c r="AB14" s="210"/>
      <c r="AC14" s="27"/>
      <c r="AD14" s="27"/>
      <c r="AE14" s="27"/>
      <c r="AF14" s="27"/>
      <c r="AG14" s="213"/>
      <c r="AH14" s="46"/>
      <c r="AI14" s="27"/>
      <c r="AJ14" s="27"/>
      <c r="AK14" s="210"/>
      <c r="AL14" s="27"/>
      <c r="AM14" s="27"/>
      <c r="AN14" s="27"/>
      <c r="AO14" s="27"/>
      <c r="AP14" s="27"/>
      <c r="AQ14" s="210"/>
      <c r="AR14" s="267"/>
      <c r="AS14" s="27"/>
      <c r="AT14" s="27"/>
      <c r="AU14" s="27"/>
      <c r="AV14" s="210"/>
      <c r="AW14" s="27"/>
      <c r="AX14" s="27"/>
      <c r="AY14" s="27"/>
      <c r="AZ14" s="27"/>
      <c r="BA14" s="263"/>
      <c r="BB14" s="267"/>
      <c r="BC14" s="27"/>
      <c r="BD14" s="27"/>
      <c r="BE14" s="27"/>
      <c r="BF14" s="210"/>
      <c r="BG14" s="27"/>
      <c r="BH14" s="27"/>
      <c r="BI14" s="27"/>
      <c r="BJ14" s="27"/>
      <c r="BK14" s="263"/>
      <c r="BL14" s="289"/>
      <c r="BM14" s="24"/>
      <c r="BN14" s="27"/>
      <c r="BO14" s="27"/>
      <c r="BP14" s="202"/>
      <c r="BQ14" s="47"/>
      <c r="BR14" s="207">
        <f t="shared" si="24"/>
        <v>0</v>
      </c>
      <c r="BS14" s="23"/>
      <c r="BT14" s="171">
        <f t="shared" si="51"/>
        <v>0</v>
      </c>
      <c r="BU14" s="285"/>
      <c r="BW14" s="2"/>
    </row>
    <row r="15" spans="2:75" s="56" customFormat="1" ht="15.75" thickBot="1" x14ac:dyDescent="0.3">
      <c r="B15" s="48" t="s">
        <v>98</v>
      </c>
      <c r="C15" s="164"/>
      <c r="D15" s="49">
        <f>SUM(D9:D12)</f>
        <v>0</v>
      </c>
      <c r="E15" s="50">
        <f>SUM(E9:E12)</f>
        <v>0</v>
      </c>
      <c r="F15" s="50">
        <f>SUM(F9:F12)</f>
        <v>0</v>
      </c>
      <c r="G15" s="178"/>
      <c r="H15" s="212">
        <f>SUM(H9:H12)</f>
        <v>-1223521.2100000002</v>
      </c>
      <c r="I15" s="50">
        <f>SUM(I9:I12)</f>
        <v>0</v>
      </c>
      <c r="J15" s="50">
        <f>SUM(J9:J12)</f>
        <v>0</v>
      </c>
      <c r="K15" s="50">
        <f>SUM(K9:K12)</f>
        <v>0</v>
      </c>
      <c r="L15" s="178"/>
      <c r="M15" s="215">
        <f>SUM(M9:M12)</f>
        <v>0</v>
      </c>
      <c r="N15" s="53">
        <f>SUM(N9:N12)</f>
        <v>-1223521.2100000002</v>
      </c>
      <c r="O15" s="54"/>
      <c r="P15" s="50">
        <v>0</v>
      </c>
      <c r="Q15" s="178">
        <f>SUM(Q9:Q12)</f>
        <v>0</v>
      </c>
      <c r="R15" s="212">
        <f>SUM(R9:R12)</f>
        <v>-1914274.3700000003</v>
      </c>
      <c r="S15" s="55">
        <f>SUM(S9:S12)</f>
        <v>0</v>
      </c>
      <c r="T15" s="51"/>
      <c r="U15" s="50">
        <v>0</v>
      </c>
      <c r="V15" s="178">
        <v>0</v>
      </c>
      <c r="W15" s="215">
        <f>SUM(W9:W12)</f>
        <v>0</v>
      </c>
      <c r="X15" s="53">
        <f>SUM(X9:X12)</f>
        <v>-1914274.3700000003</v>
      </c>
      <c r="Y15" s="54"/>
      <c r="Z15" s="50">
        <v>0</v>
      </c>
      <c r="AA15" s="178">
        <v>0</v>
      </c>
      <c r="AB15" s="212">
        <f>SUM(AB9:AB12)</f>
        <v>-2606953.2800000007</v>
      </c>
      <c r="AC15" s="54">
        <f>SUM(AC9:AC12)</f>
        <v>0</v>
      </c>
      <c r="AD15" s="51"/>
      <c r="AE15" s="50">
        <v>0</v>
      </c>
      <c r="AF15" s="178">
        <v>0</v>
      </c>
      <c r="AG15" s="215">
        <f>SUM(AG9:AG12)</f>
        <v>0</v>
      </c>
      <c r="AH15" s="53">
        <f>SUM(AH9:AH12)</f>
        <v>-2606953.2800000007</v>
      </c>
      <c r="AI15" s="54"/>
      <c r="AJ15" s="51"/>
      <c r="AK15" s="221">
        <v>0</v>
      </c>
      <c r="AL15" s="51">
        <f>SUM(AL9:AL12)</f>
        <v>-3306934.6100000008</v>
      </c>
      <c r="AM15" s="54">
        <f>SUM(AM9:AM12)</f>
        <v>0</v>
      </c>
      <c r="AN15" s="55"/>
      <c r="AO15" s="51"/>
      <c r="AP15" s="178">
        <v>0</v>
      </c>
      <c r="AQ15" s="212">
        <f>SUM(AQ9:AQ12)</f>
        <v>0</v>
      </c>
      <c r="AR15" s="268">
        <f>SUM(AR9:AR12)</f>
        <v>-3306934.6100000008</v>
      </c>
      <c r="AS15" s="54"/>
      <c r="AT15" s="50"/>
      <c r="AU15" s="178">
        <v>0</v>
      </c>
      <c r="AV15" s="212">
        <f>SUM(AV9:AV12)</f>
        <v>-3606886.0500000003</v>
      </c>
      <c r="AW15" s="54">
        <f>SUM(AW9:AW12)</f>
        <v>0</v>
      </c>
      <c r="AX15" s="51"/>
      <c r="AY15" s="50">
        <v>0</v>
      </c>
      <c r="AZ15" s="178">
        <v>0</v>
      </c>
      <c r="BA15" s="269">
        <f>SUM(BA9:BA12)</f>
        <v>0</v>
      </c>
      <c r="BB15" s="268">
        <f>SUM(BB9:BB12)</f>
        <v>-3606886.0500000003</v>
      </c>
      <c r="BC15" s="54">
        <f>SUM(BC9:BC12)</f>
        <v>0</v>
      </c>
      <c r="BD15" s="51"/>
      <c r="BE15" s="178">
        <f>SUM(BE9:BE12)</f>
        <v>0</v>
      </c>
      <c r="BF15" s="212">
        <f>SUM(BF9:BF12)</f>
        <v>-3606886.0500000003</v>
      </c>
      <c r="BG15" s="54">
        <f>SUM(BG9:BG12)</f>
        <v>0</v>
      </c>
      <c r="BH15" s="51">
        <f>SUM(BH9:BH12)</f>
        <v>0</v>
      </c>
      <c r="BI15" s="51"/>
      <c r="BJ15" s="178">
        <f t="shared" ref="BJ15:BP15" si="58">SUM(BJ9:BJ12)</f>
        <v>0</v>
      </c>
      <c r="BK15" s="269">
        <f t="shared" si="58"/>
        <v>0</v>
      </c>
      <c r="BL15" s="290">
        <f t="shared" si="58"/>
        <v>0</v>
      </c>
      <c r="BM15" s="50">
        <f t="shared" si="58"/>
        <v>0</v>
      </c>
      <c r="BN15" s="51">
        <f t="shared" si="58"/>
        <v>-3606886.0500000003</v>
      </c>
      <c r="BO15" s="51">
        <f t="shared" si="58"/>
        <v>0</v>
      </c>
      <c r="BP15" s="57">
        <f t="shared" si="58"/>
        <v>0</v>
      </c>
      <c r="BQ15" s="51">
        <f>BO15+BP15</f>
        <v>0</v>
      </c>
      <c r="BR15" s="207">
        <f t="shared" si="24"/>
        <v>-3606886.0500000003</v>
      </c>
      <c r="BS15" s="190" t="s">
        <v>43</v>
      </c>
      <c r="BT15" s="171">
        <f t="shared" si="51"/>
        <v>-3606886.0500000003</v>
      </c>
      <c r="BU15" s="291"/>
      <c r="BW15" s="2"/>
    </row>
    <row r="16" spans="2:75" s="6" customFormat="1" ht="15.75" thickBot="1" x14ac:dyDescent="0.3">
      <c r="B16" s="31"/>
      <c r="C16" s="163"/>
      <c r="D16" s="23"/>
      <c r="E16" s="24"/>
      <c r="F16" s="24"/>
      <c r="G16" s="176"/>
      <c r="H16" s="210"/>
      <c r="I16" s="24"/>
      <c r="J16" s="24"/>
      <c r="K16" s="24"/>
      <c r="L16" s="176"/>
      <c r="M16" s="213"/>
      <c r="N16" s="46"/>
      <c r="O16" s="27"/>
      <c r="P16" s="27"/>
      <c r="Q16" s="27"/>
      <c r="R16" s="210"/>
      <c r="S16" s="27"/>
      <c r="T16" s="27"/>
      <c r="U16" s="27"/>
      <c r="V16" s="27"/>
      <c r="W16" s="213"/>
      <c r="X16" s="46"/>
      <c r="Y16" s="27"/>
      <c r="Z16" s="27"/>
      <c r="AA16" s="27"/>
      <c r="AB16" s="210"/>
      <c r="AC16" s="27"/>
      <c r="AD16" s="27"/>
      <c r="AE16" s="27"/>
      <c r="AF16" s="27"/>
      <c r="AG16" s="213"/>
      <c r="AH16" s="46"/>
      <c r="AI16" s="27"/>
      <c r="AJ16" s="27"/>
      <c r="AK16" s="210"/>
      <c r="AL16" s="27"/>
      <c r="AM16" s="27"/>
      <c r="AN16" s="27"/>
      <c r="AO16" s="27"/>
      <c r="AP16" s="27"/>
      <c r="AQ16" s="210"/>
      <c r="AR16" s="267"/>
      <c r="AS16" s="27"/>
      <c r="AT16" s="27"/>
      <c r="AU16" s="27"/>
      <c r="AV16" s="210"/>
      <c r="AW16" s="27"/>
      <c r="AX16" s="27"/>
      <c r="AY16" s="27"/>
      <c r="AZ16" s="27"/>
      <c r="BA16" s="263"/>
      <c r="BB16" s="267"/>
      <c r="BC16" s="27"/>
      <c r="BD16" s="27"/>
      <c r="BE16" s="27"/>
      <c r="BF16" s="210"/>
      <c r="BG16" s="27"/>
      <c r="BH16" s="27"/>
      <c r="BI16" s="27"/>
      <c r="BJ16" s="27"/>
      <c r="BK16" s="263"/>
      <c r="BL16" s="289"/>
      <c r="BM16" s="24"/>
      <c r="BN16" s="27"/>
      <c r="BO16" s="27"/>
      <c r="BP16" s="202"/>
      <c r="BQ16" s="47"/>
      <c r="BR16" s="207">
        <f t="shared" si="24"/>
        <v>0</v>
      </c>
      <c r="BS16" s="23"/>
      <c r="BT16" s="171">
        <f t="shared" si="51"/>
        <v>0</v>
      </c>
      <c r="BU16" s="285"/>
      <c r="BW16" s="2"/>
    </row>
    <row r="17" spans="2:75" s="6" customFormat="1" ht="15.75" thickBot="1" x14ac:dyDescent="0.3">
      <c r="B17" s="63"/>
      <c r="C17" s="166"/>
      <c r="D17" s="23"/>
      <c r="E17" s="24"/>
      <c r="F17" s="24"/>
      <c r="G17" s="176"/>
      <c r="H17" s="210"/>
      <c r="I17" s="24"/>
      <c r="J17" s="24"/>
      <c r="K17" s="24"/>
      <c r="L17" s="176"/>
      <c r="M17" s="213"/>
      <c r="N17" s="46"/>
      <c r="O17" s="27"/>
      <c r="P17" s="27"/>
      <c r="Q17" s="27"/>
      <c r="R17" s="210"/>
      <c r="S17" s="27"/>
      <c r="T17" s="27"/>
      <c r="U17" s="27"/>
      <c r="V17" s="27"/>
      <c r="W17" s="213"/>
      <c r="X17" s="46"/>
      <c r="Y17" s="27"/>
      <c r="Z17" s="27"/>
      <c r="AA17" s="27"/>
      <c r="AB17" s="210"/>
      <c r="AC17" s="27"/>
      <c r="AD17" s="27"/>
      <c r="AE17" s="27"/>
      <c r="AF17" s="27"/>
      <c r="AG17" s="213"/>
      <c r="AH17" s="46"/>
      <c r="AI17" s="27"/>
      <c r="AJ17" s="27"/>
      <c r="AK17" s="210"/>
      <c r="AL17" s="27"/>
      <c r="AM17" s="27"/>
      <c r="AN17" s="27"/>
      <c r="AO17" s="27"/>
      <c r="AP17" s="27"/>
      <c r="AQ17" s="210"/>
      <c r="AR17" s="267"/>
      <c r="AS17" s="27"/>
      <c r="AT17" s="27"/>
      <c r="AU17" s="27"/>
      <c r="AV17" s="210"/>
      <c r="AW17" s="27"/>
      <c r="AX17" s="27"/>
      <c r="AY17" s="27"/>
      <c r="AZ17" s="27"/>
      <c r="BA17" s="263"/>
      <c r="BB17" s="267"/>
      <c r="BC17" s="27"/>
      <c r="BD17" s="27"/>
      <c r="BE17" s="27"/>
      <c r="BF17" s="210"/>
      <c r="BG17" s="27"/>
      <c r="BH17" s="27"/>
      <c r="BI17" s="27"/>
      <c r="BJ17" s="27"/>
      <c r="BK17" s="263"/>
      <c r="BL17" s="289"/>
      <c r="BM17" s="24"/>
      <c r="BN17" s="27"/>
      <c r="BO17" s="30">
        <f t="shared" ref="BO17:BO35" si="59">BK17-BM17</f>
        <v>0</v>
      </c>
      <c r="BP17" s="203"/>
      <c r="BQ17" s="47"/>
      <c r="BR17" s="207">
        <f t="shared" si="24"/>
        <v>0</v>
      </c>
      <c r="BS17" s="23"/>
      <c r="BT17" s="171">
        <f t="shared" si="51"/>
        <v>0</v>
      </c>
      <c r="BU17" s="285"/>
      <c r="BW17" s="2"/>
    </row>
    <row r="18" spans="2:75" s="6" customFormat="1" ht="15.75" thickBot="1" x14ac:dyDescent="0.3">
      <c r="B18" s="63"/>
      <c r="C18" s="166"/>
      <c r="D18" s="23"/>
      <c r="E18" s="24"/>
      <c r="F18" s="24"/>
      <c r="G18" s="176"/>
      <c r="H18" s="210"/>
      <c r="I18" s="24"/>
      <c r="J18" s="24"/>
      <c r="K18" s="24"/>
      <c r="L18" s="176"/>
      <c r="M18" s="213"/>
      <c r="N18" s="46"/>
      <c r="O18" s="27"/>
      <c r="P18" s="27"/>
      <c r="Q18" s="27"/>
      <c r="R18" s="210"/>
      <c r="S18" s="27"/>
      <c r="T18" s="27"/>
      <c r="U18" s="27"/>
      <c r="V18" s="27"/>
      <c r="W18" s="213"/>
      <c r="X18" s="46"/>
      <c r="Y18" s="27"/>
      <c r="Z18" s="27"/>
      <c r="AA18" s="27"/>
      <c r="AB18" s="210"/>
      <c r="AC18" s="27"/>
      <c r="AD18" s="27"/>
      <c r="AE18" s="27"/>
      <c r="AF18" s="27"/>
      <c r="AG18" s="213"/>
      <c r="AH18" s="46"/>
      <c r="AI18" s="27"/>
      <c r="AJ18" s="27"/>
      <c r="AK18" s="210"/>
      <c r="AL18" s="27"/>
      <c r="AM18" s="27"/>
      <c r="AN18" s="27"/>
      <c r="AO18" s="27"/>
      <c r="AP18" s="27"/>
      <c r="AQ18" s="210"/>
      <c r="AR18" s="267"/>
      <c r="AS18" s="27"/>
      <c r="AT18" s="27"/>
      <c r="AU18" s="27"/>
      <c r="AV18" s="210"/>
      <c r="AW18" s="27"/>
      <c r="AX18" s="27"/>
      <c r="AY18" s="27"/>
      <c r="AZ18" s="27"/>
      <c r="BA18" s="263"/>
      <c r="BB18" s="267"/>
      <c r="BC18" s="27"/>
      <c r="BD18" s="27"/>
      <c r="BE18" s="27"/>
      <c r="BF18" s="210"/>
      <c r="BG18" s="27"/>
      <c r="BH18" s="27"/>
      <c r="BI18" s="27"/>
      <c r="BJ18" s="27"/>
      <c r="BK18" s="263"/>
      <c r="BL18" s="289"/>
      <c r="BM18" s="24"/>
      <c r="BN18" s="27"/>
      <c r="BO18" s="30">
        <f t="shared" si="59"/>
        <v>0</v>
      </c>
      <c r="BP18" s="203"/>
      <c r="BQ18" s="47"/>
      <c r="BR18" s="207">
        <f t="shared" si="24"/>
        <v>0</v>
      </c>
      <c r="BS18" s="23"/>
      <c r="BT18" s="171">
        <f t="shared" si="51"/>
        <v>0</v>
      </c>
      <c r="BU18" s="285"/>
      <c r="BW18" s="2"/>
    </row>
    <row r="19" spans="2:75" s="7" customFormat="1" ht="21.75" customHeight="1" thickBot="1" x14ac:dyDescent="0.3">
      <c r="B19" s="64" t="s">
        <v>101</v>
      </c>
      <c r="C19" s="164"/>
      <c r="D19" s="179"/>
      <c r="E19" s="180"/>
      <c r="F19" s="180"/>
      <c r="G19" s="177"/>
      <c r="H19" s="212">
        <f>SUM(H9:H10)</f>
        <v>-1223521.2100000002</v>
      </c>
      <c r="I19" s="180"/>
      <c r="J19" s="180"/>
      <c r="K19" s="180"/>
      <c r="L19" s="51">
        <v>0</v>
      </c>
      <c r="M19" s="215">
        <f>SUM(M9:M10)</f>
        <v>0</v>
      </c>
      <c r="N19" s="195">
        <f>H19</f>
        <v>-1223521.2100000002</v>
      </c>
      <c r="O19" s="51"/>
      <c r="P19" s="51"/>
      <c r="Q19" s="51"/>
      <c r="R19" s="212">
        <f>SUM(R9:R10)</f>
        <v>-1914274.3700000003</v>
      </c>
      <c r="S19" s="51">
        <v>0</v>
      </c>
      <c r="T19" s="65"/>
      <c r="U19" s="51"/>
      <c r="V19" s="51"/>
      <c r="W19" s="215">
        <f>S19+T19-U19+V19</f>
        <v>0</v>
      </c>
      <c r="X19" s="195">
        <f>SUM(X9:X10)</f>
        <v>-1914274.3700000003</v>
      </c>
      <c r="Y19" s="51">
        <v>-692678.91</v>
      </c>
      <c r="Z19" s="51">
        <v>0</v>
      </c>
      <c r="AA19" s="51">
        <v>0</v>
      </c>
      <c r="AB19" s="212">
        <f t="shared" ref="AB19:BU19" si="60">SUM(AB9:AB10)</f>
        <v>-2606953.2800000007</v>
      </c>
      <c r="AC19" s="51">
        <f t="shared" si="60"/>
        <v>0</v>
      </c>
      <c r="AD19" s="51">
        <v>0</v>
      </c>
      <c r="AE19" s="51">
        <v>0</v>
      </c>
      <c r="AF19" s="51">
        <v>0</v>
      </c>
      <c r="AG19" s="215">
        <f t="shared" si="60"/>
        <v>0</v>
      </c>
      <c r="AH19" s="57">
        <f t="shared" si="60"/>
        <v>-2606953.2800000007</v>
      </c>
      <c r="AI19" s="51">
        <v>-699981.33</v>
      </c>
      <c r="AJ19" s="51">
        <v>0</v>
      </c>
      <c r="AK19" s="212">
        <v>0</v>
      </c>
      <c r="AL19" s="51">
        <f t="shared" si="60"/>
        <v>-3306934.6100000008</v>
      </c>
      <c r="AM19" s="51">
        <f t="shared" si="60"/>
        <v>0</v>
      </c>
      <c r="AN19" s="51">
        <v>0</v>
      </c>
      <c r="AO19" s="51">
        <v>0</v>
      </c>
      <c r="AP19" s="51">
        <v>0</v>
      </c>
      <c r="AQ19" s="212">
        <f t="shared" si="60"/>
        <v>0</v>
      </c>
      <c r="AR19" s="270">
        <f t="shared" si="60"/>
        <v>-3306934.6100000008</v>
      </c>
      <c r="AS19" s="51">
        <v>-299951.43999999925</v>
      </c>
      <c r="AT19" s="51">
        <v>0</v>
      </c>
      <c r="AU19" s="51">
        <v>0</v>
      </c>
      <c r="AV19" s="212">
        <f t="shared" si="60"/>
        <v>-3606886.0500000003</v>
      </c>
      <c r="AW19" s="51">
        <f t="shared" si="60"/>
        <v>0</v>
      </c>
      <c r="AX19" s="51">
        <v>0</v>
      </c>
      <c r="AY19" s="51">
        <v>0</v>
      </c>
      <c r="AZ19" s="51">
        <v>0</v>
      </c>
      <c r="BA19" s="269">
        <f t="shared" si="60"/>
        <v>0</v>
      </c>
      <c r="BB19" s="270">
        <f t="shared" si="60"/>
        <v>-3606886.0500000003</v>
      </c>
      <c r="BC19" s="51">
        <f t="shared" si="60"/>
        <v>0</v>
      </c>
      <c r="BD19" s="51">
        <f t="shared" si="60"/>
        <v>0</v>
      </c>
      <c r="BE19" s="51">
        <f t="shared" si="60"/>
        <v>0</v>
      </c>
      <c r="BF19" s="212">
        <f t="shared" si="60"/>
        <v>-3606886.0500000003</v>
      </c>
      <c r="BG19" s="51">
        <f t="shared" si="60"/>
        <v>0</v>
      </c>
      <c r="BH19" s="51">
        <f t="shared" si="60"/>
        <v>0</v>
      </c>
      <c r="BI19" s="51">
        <f t="shared" si="60"/>
        <v>0</v>
      </c>
      <c r="BJ19" s="51">
        <f t="shared" si="60"/>
        <v>0</v>
      </c>
      <c r="BK19" s="269">
        <f t="shared" si="60"/>
        <v>0</v>
      </c>
      <c r="BL19" s="270">
        <f t="shared" si="60"/>
        <v>0</v>
      </c>
      <c r="BM19" s="51">
        <f t="shared" si="60"/>
        <v>0</v>
      </c>
      <c r="BN19" s="51">
        <f t="shared" si="60"/>
        <v>-3606886.0500000003</v>
      </c>
      <c r="BO19" s="51">
        <f t="shared" si="60"/>
        <v>0</v>
      </c>
      <c r="BP19" s="57">
        <f t="shared" si="60"/>
        <v>0</v>
      </c>
      <c r="BQ19" s="51">
        <f t="shared" si="60"/>
        <v>0</v>
      </c>
      <c r="BR19" s="207">
        <f t="shared" si="24"/>
        <v>0</v>
      </c>
      <c r="BS19" s="57">
        <f t="shared" si="60"/>
        <v>0</v>
      </c>
      <c r="BT19" s="51">
        <f t="shared" si="60"/>
        <v>-3606886.0500000003</v>
      </c>
      <c r="BU19" s="277">
        <f t="shared" si="60"/>
        <v>0</v>
      </c>
      <c r="BW19" s="2"/>
    </row>
    <row r="20" spans="2:75" ht="16.5" thickBot="1" x14ac:dyDescent="0.3">
      <c r="B20" s="26" t="s">
        <v>92</v>
      </c>
      <c r="C20" s="160">
        <v>1508</v>
      </c>
      <c r="D20" s="169"/>
      <c r="E20" s="170"/>
      <c r="F20" s="170"/>
      <c r="G20" s="171">
        <v>11635</v>
      </c>
      <c r="H20" s="210">
        <f>G20</f>
        <v>11635</v>
      </c>
      <c r="I20" s="172"/>
      <c r="J20" s="172"/>
      <c r="K20" s="170"/>
      <c r="L20" s="171">
        <v>52</v>
      </c>
      <c r="M20" s="213">
        <f>L20</f>
        <v>52</v>
      </c>
      <c r="N20" s="193">
        <f>H20</f>
        <v>11635</v>
      </c>
      <c r="O20" s="171">
        <v>16218</v>
      </c>
      <c r="P20" s="171"/>
      <c r="Q20" s="171"/>
      <c r="R20" s="210">
        <f>N20+O20-P20+Q20</f>
        <v>27853</v>
      </c>
      <c r="S20" s="183">
        <f>M20</f>
        <v>52</v>
      </c>
      <c r="T20" s="171">
        <v>259</v>
      </c>
      <c r="U20" s="171"/>
      <c r="V20" s="171"/>
      <c r="W20" s="213">
        <f>S20+T20-U20+V20</f>
        <v>311</v>
      </c>
      <c r="X20" s="182">
        <f>R20</f>
        <v>27853</v>
      </c>
      <c r="Y20" s="171">
        <v>12122</v>
      </c>
      <c r="Z20" s="171"/>
      <c r="AA20" s="171"/>
      <c r="AB20" s="210">
        <f>X20+Y20-Z20+AA20</f>
        <v>39975</v>
      </c>
      <c r="AC20" s="183">
        <f>W20</f>
        <v>311</v>
      </c>
      <c r="AD20" s="171">
        <v>669</v>
      </c>
      <c r="AE20" s="171"/>
      <c r="AF20" s="171"/>
      <c r="AG20" s="213">
        <f>AC20+AD20-AE20+AF20</f>
        <v>980</v>
      </c>
      <c r="AH20" s="193">
        <f>AB20</f>
        <v>39975</v>
      </c>
      <c r="AI20" s="171">
        <v>13130</v>
      </c>
      <c r="AJ20" s="171"/>
      <c r="AK20" s="218"/>
      <c r="AL20" s="27">
        <f>AH20+AI20-AJ20+AK20</f>
        <v>53105</v>
      </c>
      <c r="AM20" s="184">
        <f>AG20</f>
        <v>980</v>
      </c>
      <c r="AN20" s="171">
        <v>1058</v>
      </c>
      <c r="AO20" s="171"/>
      <c r="AP20" s="171"/>
      <c r="AQ20" s="210">
        <f>AM20+AN20-AO20+AP20</f>
        <v>2038</v>
      </c>
      <c r="AR20" s="262">
        <f>AL20</f>
        <v>53105</v>
      </c>
      <c r="AS20" s="188">
        <v>13473</v>
      </c>
      <c r="AT20" s="171"/>
      <c r="AU20" s="171"/>
      <c r="AV20" s="212">
        <f>AR20+AS20-AT20+AU20</f>
        <v>66578</v>
      </c>
      <c r="AW20" s="184">
        <f>AQ20</f>
        <v>2038</v>
      </c>
      <c r="AX20" s="171">
        <v>771</v>
      </c>
      <c r="AY20" s="171"/>
      <c r="AZ20" s="171"/>
      <c r="BA20" s="269">
        <f>AW20+AX20-AY20+AZ20</f>
        <v>2809</v>
      </c>
      <c r="BB20" s="262">
        <f>AV20</f>
        <v>66578</v>
      </c>
      <c r="BC20" s="171"/>
      <c r="BD20" s="171"/>
      <c r="BE20" s="171"/>
      <c r="BF20" s="210">
        <f>BB20+BC20-BD20+BE20</f>
        <v>66578</v>
      </c>
      <c r="BG20" s="184">
        <f>BA20</f>
        <v>2809</v>
      </c>
      <c r="BH20" s="171">
        <f>(BB20+BF20)/2*0.57%</f>
        <v>379.49459999999993</v>
      </c>
      <c r="BI20" s="171"/>
      <c r="BJ20" s="171"/>
      <c r="BK20" s="263">
        <f>BG20+BH20-BI20+BJ20</f>
        <v>3188.4946</v>
      </c>
      <c r="BL20" s="284"/>
      <c r="BM20" s="29"/>
      <c r="BN20" s="30">
        <f>BF20-BL20</f>
        <v>66578</v>
      </c>
      <c r="BO20" s="30">
        <f>BK20-BM20</f>
        <v>3188.4946</v>
      </c>
      <c r="BP20" s="200">
        <f>(BF20+BN20)/2*0.57%</f>
        <v>379.49459999999993</v>
      </c>
      <c r="BQ20" s="189">
        <f>BO20+BP20</f>
        <v>3567.9892</v>
      </c>
      <c r="BR20" s="207">
        <f t="shared" si="24"/>
        <v>0</v>
      </c>
      <c r="BS20" s="154" t="s">
        <v>45</v>
      </c>
      <c r="BT20" s="171">
        <f>SUM(AV20,BA20)</f>
        <v>69387</v>
      </c>
      <c r="BU20" s="285">
        <f>BT20-SUM(AV20,BA20)</f>
        <v>0</v>
      </c>
      <c r="BW20" s="2"/>
    </row>
    <row r="21" spans="2:75" ht="16.5" thickBot="1" x14ac:dyDescent="0.3">
      <c r="B21" s="26" t="s">
        <v>127</v>
      </c>
      <c r="C21" s="160">
        <v>1508</v>
      </c>
      <c r="D21" s="169"/>
      <c r="E21" s="170"/>
      <c r="F21" s="170"/>
      <c r="G21" s="171">
        <v>8519.66</v>
      </c>
      <c r="H21" s="210">
        <f>G21</f>
        <v>8519.66</v>
      </c>
      <c r="I21" s="172"/>
      <c r="J21" s="172"/>
      <c r="K21" s="170"/>
      <c r="L21" s="171">
        <v>790</v>
      </c>
      <c r="M21" s="213">
        <f>L21</f>
        <v>790</v>
      </c>
      <c r="N21" s="193">
        <f>H21</f>
        <v>8519.66</v>
      </c>
      <c r="O21" s="171"/>
      <c r="P21" s="171"/>
      <c r="Q21" s="171"/>
      <c r="R21" s="210">
        <f>N21+O21-P21+Q21</f>
        <v>8519.66</v>
      </c>
      <c r="S21" s="183">
        <f>M21</f>
        <v>790</v>
      </c>
      <c r="T21" s="171">
        <v>105</v>
      </c>
      <c r="U21" s="171"/>
      <c r="V21" s="171"/>
      <c r="W21" s="213">
        <f>S21+T21-U21+V21</f>
        <v>895</v>
      </c>
      <c r="X21" s="182">
        <f>R21</f>
        <v>8519.66</v>
      </c>
      <c r="Y21" s="171"/>
      <c r="Z21" s="171"/>
      <c r="AA21" s="171"/>
      <c r="AB21" s="210">
        <f>X21+Y21-Z21+AA21</f>
        <v>8519.66</v>
      </c>
      <c r="AC21" s="183">
        <f>W21</f>
        <v>895</v>
      </c>
      <c r="AD21" s="171">
        <v>162</v>
      </c>
      <c r="AE21" s="171"/>
      <c r="AF21" s="171"/>
      <c r="AG21" s="213">
        <f>AC21+AD21-AE21+AF21</f>
        <v>1057</v>
      </c>
      <c r="AH21" s="193">
        <f>AB21</f>
        <v>8519.66</v>
      </c>
      <c r="AI21" s="171"/>
      <c r="AJ21" s="171"/>
      <c r="AK21" s="218"/>
      <c r="AL21" s="27">
        <f>AH21+AI21-AJ21+AK21</f>
        <v>8519.66</v>
      </c>
      <c r="AM21" s="184">
        <f>AG21</f>
        <v>1057</v>
      </c>
      <c r="AN21" s="171">
        <v>186</v>
      </c>
      <c r="AO21" s="171"/>
      <c r="AP21" s="171"/>
      <c r="AQ21" s="210">
        <f>AM21+AN21-AO21+AP21</f>
        <v>1243</v>
      </c>
      <c r="AR21" s="262">
        <f>AL21</f>
        <v>8519.66</v>
      </c>
      <c r="AS21" s="188"/>
      <c r="AT21" s="171"/>
      <c r="AU21" s="171"/>
      <c r="AV21" s="212">
        <f>AR21+AS21-AT21+AU21</f>
        <v>8519.66</v>
      </c>
      <c r="AW21" s="184">
        <f>AQ21</f>
        <v>1243</v>
      </c>
      <c r="AX21" s="171">
        <v>114</v>
      </c>
      <c r="AY21" s="171"/>
      <c r="AZ21" s="171"/>
      <c r="BA21" s="269">
        <f>AW21+AX21-AY21+AZ21</f>
        <v>1357</v>
      </c>
      <c r="BB21" s="262">
        <f>AV21</f>
        <v>8519.66</v>
      </c>
      <c r="BC21" s="171"/>
      <c r="BD21" s="171"/>
      <c r="BE21" s="171"/>
      <c r="BF21" s="210">
        <f>BB21+BC21-BD21+BE21</f>
        <v>8519.66</v>
      </c>
      <c r="BG21" s="184">
        <f>BA21</f>
        <v>1357</v>
      </c>
      <c r="BH21" s="171">
        <f>(BB21+BF21)/2*0.57%</f>
        <v>48.56206199999999</v>
      </c>
      <c r="BI21" s="171"/>
      <c r="BJ21" s="171"/>
      <c r="BK21" s="263">
        <f>BG21+BH21-BI21+BJ21</f>
        <v>1405.562062</v>
      </c>
      <c r="BL21" s="284"/>
      <c r="BM21" s="29"/>
      <c r="BN21" s="30">
        <f>BF21-BL21</f>
        <v>8519.66</v>
      </c>
      <c r="BO21" s="30">
        <f>BK21-BM21</f>
        <v>1405.562062</v>
      </c>
      <c r="BP21" s="200">
        <f>(BF21+BN21)/2*0.57%</f>
        <v>48.56206199999999</v>
      </c>
      <c r="BQ21" s="189">
        <f>BO21+BP21</f>
        <v>1454.1241239999999</v>
      </c>
      <c r="BR21" s="207">
        <f t="shared" si="24"/>
        <v>0</v>
      </c>
      <c r="BS21" s="154" t="s">
        <v>45</v>
      </c>
      <c r="BT21" s="171">
        <f>SUM(AV21,BA21)</f>
        <v>9876.66</v>
      </c>
      <c r="BU21" s="285">
        <f>BT21-SUM(AV21,BA21)</f>
        <v>0</v>
      </c>
      <c r="BW21" s="2"/>
    </row>
    <row r="22" spans="2:75" ht="16.5" thickBot="1" x14ac:dyDescent="0.3">
      <c r="B22" s="31" t="s">
        <v>104</v>
      </c>
      <c r="C22" s="162">
        <v>1509</v>
      </c>
      <c r="D22" s="66"/>
      <c r="E22" s="67"/>
      <c r="F22" s="67"/>
      <c r="G22" s="171">
        <v>0</v>
      </c>
      <c r="H22" s="210">
        <f t="shared" ref="H22" si="61">D22+E22-F22+G22</f>
        <v>0</v>
      </c>
      <c r="I22" s="67"/>
      <c r="J22" s="67"/>
      <c r="K22" s="67"/>
      <c r="L22" s="171"/>
      <c r="M22" s="213">
        <f t="shared" ref="M22" si="62">I22+J22-K22+L22</f>
        <v>0</v>
      </c>
      <c r="N22" s="193">
        <f>H22</f>
        <v>0</v>
      </c>
      <c r="O22" s="29"/>
      <c r="P22" s="29"/>
      <c r="Q22" s="29"/>
      <c r="R22" s="210">
        <f t="shared" ref="R22" si="63">N22+O22-P22+Q22</f>
        <v>0</v>
      </c>
      <c r="S22" s="183">
        <f t="shared" ref="S22" si="64">M22</f>
        <v>0</v>
      </c>
      <c r="T22" s="29"/>
      <c r="U22" s="29"/>
      <c r="V22" s="29"/>
      <c r="W22" s="213">
        <f t="shared" ref="W22" si="65">S22+T22-U22+V22</f>
        <v>0</v>
      </c>
      <c r="X22" s="182">
        <f>R22</f>
        <v>0</v>
      </c>
      <c r="Y22" s="29"/>
      <c r="Z22" s="29"/>
      <c r="AA22" s="29"/>
      <c r="AB22" s="210">
        <f t="shared" ref="AB22" si="66">X22+Y22-Z22+AA22</f>
        <v>0</v>
      </c>
      <c r="AC22" s="184">
        <f t="shared" ref="AC22" si="67">W22</f>
        <v>0</v>
      </c>
      <c r="AD22" s="29"/>
      <c r="AE22" s="29"/>
      <c r="AF22" s="29"/>
      <c r="AG22" s="213">
        <f t="shared" ref="AG22" si="68">AC22+AD22-AE22+AF22</f>
        <v>0</v>
      </c>
      <c r="AH22" s="193">
        <f>AB22</f>
        <v>0</v>
      </c>
      <c r="AI22" s="29"/>
      <c r="AJ22" s="29"/>
      <c r="AK22" s="222"/>
      <c r="AL22" s="27">
        <f t="shared" ref="AL22" si="69">AH22+AI22-AJ22+AK22</f>
        <v>0</v>
      </c>
      <c r="AM22" s="184">
        <f t="shared" ref="AM22" si="70">AG22</f>
        <v>0</v>
      </c>
      <c r="AN22" s="29"/>
      <c r="AO22" s="29"/>
      <c r="AP22" s="29"/>
      <c r="AQ22" s="210">
        <f t="shared" ref="AQ22" si="71">AM22+AN22-AO22+AP22</f>
        <v>0</v>
      </c>
      <c r="AR22" s="262">
        <f>AL22</f>
        <v>0</v>
      </c>
      <c r="AS22" s="29">
        <v>328151.26</v>
      </c>
      <c r="AT22" s="29"/>
      <c r="AU22" s="29"/>
      <c r="AV22" s="212">
        <f t="shared" ref="AV22" si="72">AR22+AS22-AT22+AU22</f>
        <v>328151.26</v>
      </c>
      <c r="AW22" s="184">
        <f t="shared" ref="AW22" si="73">AQ22</f>
        <v>0</v>
      </c>
      <c r="AX22" s="29"/>
      <c r="AY22" s="29"/>
      <c r="AZ22" s="29"/>
      <c r="BA22" s="263">
        <f>AW22+AX22-AY22+AZ22</f>
        <v>0</v>
      </c>
      <c r="BB22" s="262">
        <f>AV22</f>
        <v>328151.26</v>
      </c>
      <c r="BC22" s="29"/>
      <c r="BD22" s="29"/>
      <c r="BE22" s="29"/>
      <c r="BF22" s="210">
        <f t="shared" ref="BF22" si="74">BB22+BC22-BD22+BE22</f>
        <v>328151.26</v>
      </c>
      <c r="BG22" s="184">
        <f t="shared" ref="BG22" si="75">BA22</f>
        <v>0</v>
      </c>
      <c r="BH22" s="171"/>
      <c r="BI22" s="29"/>
      <c r="BJ22" s="29"/>
      <c r="BK22" s="263">
        <f t="shared" ref="BK22" si="76">BG22+BH22-BI22+BJ22</f>
        <v>0</v>
      </c>
      <c r="BL22" s="284"/>
      <c r="BM22" s="29"/>
      <c r="BN22" s="30">
        <f t="shared" ref="BN22" si="77">BF22-BL22</f>
        <v>328151.26</v>
      </c>
      <c r="BO22" s="30">
        <f>BK22-BM22</f>
        <v>0</v>
      </c>
      <c r="BP22" s="200"/>
      <c r="BQ22" s="189">
        <f t="shared" ref="BQ22" si="78">BO22+BP22</f>
        <v>0</v>
      </c>
      <c r="BR22" s="207">
        <f t="shared" si="24"/>
        <v>0</v>
      </c>
      <c r="BS22" s="154" t="s">
        <v>45</v>
      </c>
      <c r="BT22" s="171">
        <f>SUM(AV22,BA22)</f>
        <v>328151.26</v>
      </c>
      <c r="BU22" s="285">
        <f>BT22-SUM(AV22,BA22)</f>
        <v>0</v>
      </c>
      <c r="BW22" s="2"/>
    </row>
    <row r="23" spans="2:75" s="6" customFormat="1" ht="15.95" customHeight="1" thickBot="1" x14ac:dyDescent="0.3">
      <c r="B23" s="31"/>
      <c r="C23" s="163"/>
      <c r="D23" s="23"/>
      <c r="E23" s="24"/>
      <c r="F23" s="24"/>
      <c r="G23" s="176"/>
      <c r="H23" s="210"/>
      <c r="I23" s="24"/>
      <c r="J23" s="24"/>
      <c r="K23" s="24"/>
      <c r="L23" s="176"/>
      <c r="M23" s="213"/>
      <c r="N23" s="46"/>
      <c r="O23" s="27"/>
      <c r="P23" s="27"/>
      <c r="Q23" s="27"/>
      <c r="R23" s="210"/>
      <c r="S23" s="27"/>
      <c r="T23" s="27"/>
      <c r="U23" s="27"/>
      <c r="V23" s="27"/>
      <c r="W23" s="213"/>
      <c r="X23" s="46"/>
      <c r="Y23" s="27"/>
      <c r="Z23" s="27"/>
      <c r="AA23" s="27"/>
      <c r="AB23" s="210"/>
      <c r="AC23" s="27"/>
      <c r="AD23" s="27"/>
      <c r="AE23" s="27"/>
      <c r="AF23" s="27"/>
      <c r="AG23" s="213"/>
      <c r="AH23" s="46"/>
      <c r="AI23" s="27"/>
      <c r="AJ23" s="27"/>
      <c r="AK23" s="210"/>
      <c r="AL23" s="27"/>
      <c r="AM23" s="27"/>
      <c r="AN23" s="27"/>
      <c r="AO23" s="27"/>
      <c r="AP23" s="27"/>
      <c r="AQ23" s="210"/>
      <c r="AR23" s="267"/>
      <c r="AS23" s="27"/>
      <c r="AT23" s="27"/>
      <c r="AU23" s="27"/>
      <c r="AV23" s="210"/>
      <c r="AW23" s="27"/>
      <c r="AX23" s="27"/>
      <c r="AY23" s="27"/>
      <c r="AZ23" s="27"/>
      <c r="BA23" s="263"/>
      <c r="BB23" s="267"/>
      <c r="BC23" s="27"/>
      <c r="BD23" s="27"/>
      <c r="BE23" s="27"/>
      <c r="BF23" s="210"/>
      <c r="BG23" s="27"/>
      <c r="BH23" s="27"/>
      <c r="BI23" s="27"/>
      <c r="BJ23" s="27"/>
      <c r="BK23" s="263"/>
      <c r="BL23" s="289"/>
      <c r="BM23" s="24"/>
      <c r="BN23" s="27"/>
      <c r="BO23" s="30">
        <f t="shared" si="59"/>
        <v>0</v>
      </c>
      <c r="BP23" s="203"/>
      <c r="BQ23" s="47"/>
      <c r="BR23" s="207">
        <f t="shared" si="24"/>
        <v>0</v>
      </c>
      <c r="BS23" s="23"/>
      <c r="BT23" s="171">
        <f t="shared" si="51"/>
        <v>0</v>
      </c>
      <c r="BU23" s="285"/>
      <c r="BW23" s="2"/>
    </row>
    <row r="24" spans="2:75" ht="18" thickBot="1" x14ac:dyDescent="0.3">
      <c r="B24" s="31" t="s">
        <v>93</v>
      </c>
      <c r="C24" s="161" t="s">
        <v>94</v>
      </c>
      <c r="D24" s="169"/>
      <c r="E24" s="170"/>
      <c r="F24" s="170"/>
      <c r="G24" s="171">
        <v>-62667.590000000011</v>
      </c>
      <c r="H24" s="210">
        <f>G24</f>
        <v>-62667.590000000011</v>
      </c>
      <c r="I24" s="172"/>
      <c r="J24" s="170"/>
      <c r="K24" s="170"/>
      <c r="L24" s="171">
        <v>-4369</v>
      </c>
      <c r="M24" s="213">
        <f>L24</f>
        <v>-4369</v>
      </c>
      <c r="N24" s="193">
        <f>H24</f>
        <v>-62667.590000000011</v>
      </c>
      <c r="O24" s="171">
        <v>-1454.0099999999984</v>
      </c>
      <c r="P24" s="171"/>
      <c r="Q24" s="171"/>
      <c r="R24" s="210">
        <f>N24+O24-P24+Q24</f>
        <v>-64121.600000000006</v>
      </c>
      <c r="S24" s="183">
        <f>M24</f>
        <v>-4369</v>
      </c>
      <c r="T24" s="171">
        <v>-785</v>
      </c>
      <c r="U24" s="171"/>
      <c r="V24" s="171"/>
      <c r="W24" s="213">
        <f>S24+T24-U24+V24</f>
        <v>-5154</v>
      </c>
      <c r="X24" s="182">
        <f>R24</f>
        <v>-64121.600000000006</v>
      </c>
      <c r="Y24" s="171">
        <v>447.17000000000007</v>
      </c>
      <c r="Z24" s="171"/>
      <c r="AA24" s="171"/>
      <c r="AB24" s="210">
        <f>X24+Y24-Z24+AA24</f>
        <v>-63674.430000000008</v>
      </c>
      <c r="AC24" s="184">
        <f>W24</f>
        <v>-5154</v>
      </c>
      <c r="AD24" s="171">
        <v>-1219</v>
      </c>
      <c r="AE24" s="171"/>
      <c r="AF24" s="171"/>
      <c r="AG24" s="213">
        <f>AC24+AD24-AE24+AF24</f>
        <v>-6373</v>
      </c>
      <c r="AH24" s="193">
        <f>AB24</f>
        <v>-63674.430000000008</v>
      </c>
      <c r="AI24" s="171">
        <v>-5018.99</v>
      </c>
      <c r="AJ24" s="171"/>
      <c r="AK24" s="218"/>
      <c r="AL24" s="27">
        <f>AH24+AI24-AJ24+AK24</f>
        <v>-68693.420000000013</v>
      </c>
      <c r="AM24" s="184">
        <f>AG24</f>
        <v>-6373</v>
      </c>
      <c r="AN24" s="171">
        <v>-1493</v>
      </c>
      <c r="AO24" s="171"/>
      <c r="AP24" s="171"/>
      <c r="AQ24" s="210">
        <f>AM24+AN24-AO24+AP24</f>
        <v>-7866</v>
      </c>
      <c r="AR24" s="262">
        <f>AL24</f>
        <v>-68693.420000000013</v>
      </c>
      <c r="AS24" s="171">
        <v>-7592.429999999993</v>
      </c>
      <c r="AT24" s="171"/>
      <c r="AU24" s="171"/>
      <c r="AV24" s="212">
        <f>AR24+AS24-AT24+AU24</f>
        <v>-76285.850000000006</v>
      </c>
      <c r="AW24" s="184">
        <f>AQ24</f>
        <v>-7866</v>
      </c>
      <c r="AX24" s="171">
        <v>-986</v>
      </c>
      <c r="AY24" s="171"/>
      <c r="AZ24" s="171"/>
      <c r="BA24" s="269">
        <f>AW24+AX24-AY24+AZ24</f>
        <v>-8852</v>
      </c>
      <c r="BB24" s="262">
        <f>AV24</f>
        <v>-76285.850000000006</v>
      </c>
      <c r="BC24" s="171"/>
      <c r="BD24" s="171"/>
      <c r="BE24" s="171"/>
      <c r="BF24" s="210">
        <f>BB24+BC24-BD24+BE24</f>
        <v>-76285.850000000006</v>
      </c>
      <c r="BG24" s="184">
        <f>BA24</f>
        <v>-8852</v>
      </c>
      <c r="BH24" s="171">
        <f t="shared" ref="BH24:BH26" si="79">(BB24+BF24)/2*0.57%</f>
        <v>-434.82934499999999</v>
      </c>
      <c r="BI24" s="171"/>
      <c r="BJ24" s="171"/>
      <c r="BK24" s="263">
        <f>BG24+BH24-BI24+BJ24</f>
        <v>-9286.8293450000001</v>
      </c>
      <c r="BL24" s="284"/>
      <c r="BM24" s="29"/>
      <c r="BN24" s="30">
        <f>BF24-BL24</f>
        <v>-76285.850000000006</v>
      </c>
      <c r="BO24" s="30">
        <f>BK24-BM24</f>
        <v>-9286.8293450000001</v>
      </c>
      <c r="BP24" s="200">
        <f>(BF24+BN24)/2*0.57%</f>
        <v>-434.82934499999999</v>
      </c>
      <c r="BQ24" s="189">
        <f>BO24+BP24</f>
        <v>-9721.6586900000002</v>
      </c>
      <c r="BR24" s="207">
        <f t="shared" si="24"/>
        <v>0</v>
      </c>
      <c r="BS24" s="154" t="s">
        <v>45</v>
      </c>
      <c r="BT24" s="171">
        <f t="shared" ref="BT24:BT29" si="80">SUM(AV24,BA24)</f>
        <v>-85137.85</v>
      </c>
      <c r="BU24" s="285">
        <f>BT24-SUM(AV24,BA24)</f>
        <v>0</v>
      </c>
      <c r="BW24" s="2"/>
    </row>
    <row r="25" spans="2:75" ht="39.950000000000003" customHeight="1" thickBot="1" x14ac:dyDescent="0.3">
      <c r="B25" s="26" t="s">
        <v>102</v>
      </c>
      <c r="C25" s="161">
        <v>1555</v>
      </c>
      <c r="D25" s="169"/>
      <c r="E25" s="170"/>
      <c r="F25" s="170"/>
      <c r="G25" s="171">
        <v>240022.24</v>
      </c>
      <c r="H25" s="210">
        <f>G25</f>
        <v>240022.24</v>
      </c>
      <c r="I25" s="172"/>
      <c r="J25" s="170"/>
      <c r="K25" s="170"/>
      <c r="L25" s="171">
        <v>0</v>
      </c>
      <c r="M25" s="213">
        <f>L25</f>
        <v>0</v>
      </c>
      <c r="N25" s="193">
        <f>H25</f>
        <v>240022.24</v>
      </c>
      <c r="O25" s="171">
        <v>-34093</v>
      </c>
      <c r="P25" s="171"/>
      <c r="Q25" s="171"/>
      <c r="R25" s="210">
        <f>N25+O25-P25+Q25</f>
        <v>205929.24</v>
      </c>
      <c r="S25" s="183">
        <f>M25</f>
        <v>0</v>
      </c>
      <c r="T25" s="171"/>
      <c r="U25" s="171"/>
      <c r="V25" s="171"/>
      <c r="W25" s="213">
        <f>S25+T25-U25+V25</f>
        <v>0</v>
      </c>
      <c r="X25" s="182">
        <f>R25</f>
        <v>205929.24</v>
      </c>
      <c r="Y25" s="171">
        <v>-34093</v>
      </c>
      <c r="Z25" s="171"/>
      <c r="AA25" s="171"/>
      <c r="AB25" s="210">
        <f>X25+Y25-Z25+AA25</f>
        <v>171836.24</v>
      </c>
      <c r="AC25" s="184">
        <f>W25</f>
        <v>0</v>
      </c>
      <c r="AD25" s="171"/>
      <c r="AE25" s="171"/>
      <c r="AF25" s="171"/>
      <c r="AG25" s="213">
        <f t="shared" ref="AG25" si="81">AC25+AD25-AE25+AF25</f>
        <v>0</v>
      </c>
      <c r="AH25" s="193">
        <f>AB25</f>
        <v>171836.24</v>
      </c>
      <c r="AI25" s="171">
        <v>-34093</v>
      </c>
      <c r="AJ25" s="171"/>
      <c r="AK25" s="218"/>
      <c r="AL25" s="27">
        <f>AH25+AI25-AJ25+AK25</f>
        <v>137743.24</v>
      </c>
      <c r="AM25" s="184">
        <f>AG25</f>
        <v>0</v>
      </c>
      <c r="AN25" s="171"/>
      <c r="AO25" s="171"/>
      <c r="AP25" s="171"/>
      <c r="AQ25" s="210">
        <f t="shared" ref="AQ25" si="82">AM25+AN25-AO25+AP25</f>
        <v>0</v>
      </c>
      <c r="AR25" s="262">
        <f>AL25</f>
        <v>137743.24</v>
      </c>
      <c r="AS25" s="171">
        <v>-34092.999999999985</v>
      </c>
      <c r="AT25" s="171"/>
      <c r="AU25" s="171"/>
      <c r="AV25" s="212">
        <f>AR25+AS25-AT25+AU25</f>
        <v>103650.24000000001</v>
      </c>
      <c r="AW25" s="184">
        <f>AQ25</f>
        <v>0</v>
      </c>
      <c r="AX25" s="171"/>
      <c r="AY25" s="171"/>
      <c r="AZ25" s="171"/>
      <c r="BA25" s="263">
        <f t="shared" ref="BA25" si="83">AW25+AX25-AY25+AZ25</f>
        <v>0</v>
      </c>
      <c r="BB25" s="262">
        <f>AV25</f>
        <v>103650.24000000001</v>
      </c>
      <c r="BC25" s="171"/>
      <c r="BD25" s="171"/>
      <c r="BE25" s="171"/>
      <c r="BF25" s="210">
        <f>BB25+BC25-BD25+BE25</f>
        <v>103650.24000000001</v>
      </c>
      <c r="BG25" s="184">
        <f>BA25</f>
        <v>0</v>
      </c>
      <c r="BH25" s="171"/>
      <c r="BI25" s="171"/>
      <c r="BJ25" s="171"/>
      <c r="BK25" s="263">
        <f>BG25+BH25-BI25+BJ25</f>
        <v>0</v>
      </c>
      <c r="BL25" s="284"/>
      <c r="BM25" s="29"/>
      <c r="BN25" s="30">
        <f>BF25-BL25</f>
        <v>103650.24000000001</v>
      </c>
      <c r="BO25" s="30">
        <f>BK25-BM25</f>
        <v>0</v>
      </c>
      <c r="BP25" s="200"/>
      <c r="BQ25" s="189">
        <f>BO25+BP25</f>
        <v>0</v>
      </c>
      <c r="BR25" s="207">
        <f t="shared" si="24"/>
        <v>0</v>
      </c>
      <c r="BS25" s="154" t="s">
        <v>45</v>
      </c>
      <c r="BT25" s="171">
        <f t="shared" si="80"/>
        <v>103650.24000000001</v>
      </c>
      <c r="BU25" s="285">
        <f t="shared" ref="BU25" si="84">BT25-SUM(AV25,BA25)</f>
        <v>0</v>
      </c>
      <c r="BW25" s="2"/>
    </row>
    <row r="26" spans="2:75" ht="16.5" thickBot="1" x14ac:dyDescent="0.3">
      <c r="B26" s="38" t="s">
        <v>99</v>
      </c>
      <c r="C26" s="162">
        <v>1592</v>
      </c>
      <c r="D26" s="169"/>
      <c r="E26" s="170"/>
      <c r="F26" s="170"/>
      <c r="G26" s="171"/>
      <c r="H26" s="210">
        <f>D26+E26-F26+G26</f>
        <v>0</v>
      </c>
      <c r="I26" s="172"/>
      <c r="J26" s="170"/>
      <c r="K26" s="170"/>
      <c r="L26" s="171"/>
      <c r="M26" s="213">
        <f>I26+J26-K26+L26</f>
        <v>0</v>
      </c>
      <c r="N26" s="193">
        <f>H26</f>
        <v>0</v>
      </c>
      <c r="O26" s="171"/>
      <c r="P26" s="171"/>
      <c r="Q26" s="171"/>
      <c r="R26" s="210">
        <f>N26+O26-P26+Q26</f>
        <v>0</v>
      </c>
      <c r="S26" s="183">
        <f>M26</f>
        <v>0</v>
      </c>
      <c r="T26" s="171"/>
      <c r="U26" s="171"/>
      <c r="V26" s="171"/>
      <c r="W26" s="213">
        <f>S26+T26-U26+V26</f>
        <v>0</v>
      </c>
      <c r="X26" s="182">
        <f>R26</f>
        <v>0</v>
      </c>
      <c r="Y26" s="171"/>
      <c r="Z26" s="171"/>
      <c r="AA26" s="171"/>
      <c r="AB26" s="210">
        <f t="shared" ref="AB26" si="85">X26+Y26-Z26+AA26</f>
        <v>0</v>
      </c>
      <c r="AC26" s="184">
        <f>W26</f>
        <v>0</v>
      </c>
      <c r="AD26" s="171"/>
      <c r="AE26" s="171"/>
      <c r="AF26" s="171"/>
      <c r="AG26" s="213">
        <f>AC26+AD26-AE26+AF26</f>
        <v>0</v>
      </c>
      <c r="AH26" s="193">
        <f>AB26</f>
        <v>0</v>
      </c>
      <c r="AI26" s="171"/>
      <c r="AJ26" s="171"/>
      <c r="AK26" s="218"/>
      <c r="AL26" s="27">
        <f t="shared" ref="AL26" si="86">AH26+AI26-AJ26+AK26</f>
        <v>0</v>
      </c>
      <c r="AM26" s="184">
        <f>AG26</f>
        <v>0</v>
      </c>
      <c r="AN26" s="171"/>
      <c r="AO26" s="171"/>
      <c r="AP26" s="171"/>
      <c r="AQ26" s="210">
        <f>AM26+AN26-AO26+AP26</f>
        <v>0</v>
      </c>
      <c r="AR26" s="262">
        <f>AL26</f>
        <v>0</v>
      </c>
      <c r="AS26" s="171">
        <v>-200567</v>
      </c>
      <c r="AT26" s="171"/>
      <c r="AU26" s="171"/>
      <c r="AV26" s="212">
        <f t="shared" ref="AV26" si="87">AR26+AS26-AT26+AU26</f>
        <v>-200567</v>
      </c>
      <c r="AW26" s="184">
        <f>AQ26</f>
        <v>0</v>
      </c>
      <c r="AX26" s="171"/>
      <c r="AY26" s="171"/>
      <c r="AZ26" s="171"/>
      <c r="BA26" s="263">
        <f>AW26+AX26-AY26+AZ26</f>
        <v>0</v>
      </c>
      <c r="BB26" s="262">
        <f>AV26</f>
        <v>-200567</v>
      </c>
      <c r="BC26" s="171"/>
      <c r="BD26" s="171"/>
      <c r="BE26" s="171"/>
      <c r="BF26" s="210">
        <f t="shared" ref="BF26" si="88">BB26+BC26-BD26+BE26</f>
        <v>-200567</v>
      </c>
      <c r="BG26" s="184">
        <f>BA26</f>
        <v>0</v>
      </c>
      <c r="BH26" s="171">
        <f t="shared" si="79"/>
        <v>-1143.2318999999998</v>
      </c>
      <c r="BI26" s="171"/>
      <c r="BJ26" s="171"/>
      <c r="BK26" s="263">
        <f>BG26+BH26-BI26+BJ26</f>
        <v>-1143.2318999999998</v>
      </c>
      <c r="BL26" s="284"/>
      <c r="BM26" s="29"/>
      <c r="BN26" s="30">
        <f>BF26-BL26</f>
        <v>-200567</v>
      </c>
      <c r="BO26" s="30">
        <f>BK26-BM26</f>
        <v>-1143.2318999999998</v>
      </c>
      <c r="BP26" s="200"/>
      <c r="BQ26" s="189">
        <f>BO26+BP26</f>
        <v>-1143.2318999999998</v>
      </c>
      <c r="BR26" s="207">
        <f t="shared" si="24"/>
        <v>0</v>
      </c>
      <c r="BS26" s="154" t="s">
        <v>45</v>
      </c>
      <c r="BT26" s="171">
        <f t="shared" si="80"/>
        <v>-200567</v>
      </c>
      <c r="BU26" s="285">
        <f>BT26-SUM(AV26,BA26)</f>
        <v>0</v>
      </c>
      <c r="BW26" s="2"/>
    </row>
    <row r="27" spans="2:75" s="6" customFormat="1" ht="15.75" thickBot="1" x14ac:dyDescent="0.3">
      <c r="B27" s="31"/>
      <c r="C27" s="163"/>
      <c r="D27" s="23"/>
      <c r="E27" s="24"/>
      <c r="F27" s="24"/>
      <c r="G27" s="176"/>
      <c r="H27" s="210"/>
      <c r="I27" s="24"/>
      <c r="J27" s="24"/>
      <c r="K27" s="24"/>
      <c r="L27" s="176"/>
      <c r="M27" s="213"/>
      <c r="N27" s="46"/>
      <c r="O27" s="27"/>
      <c r="P27" s="27"/>
      <c r="Q27" s="27"/>
      <c r="R27" s="210"/>
      <c r="S27" s="27"/>
      <c r="T27" s="27"/>
      <c r="U27" s="27"/>
      <c r="V27" s="27"/>
      <c r="W27" s="213"/>
      <c r="X27" s="46"/>
      <c r="Y27" s="27"/>
      <c r="Z27" s="27"/>
      <c r="AA27" s="27"/>
      <c r="AB27" s="210"/>
      <c r="AC27" s="27"/>
      <c r="AD27" s="27"/>
      <c r="AE27" s="27"/>
      <c r="AF27" s="27"/>
      <c r="AG27" s="213"/>
      <c r="AH27" s="46"/>
      <c r="AI27" s="27"/>
      <c r="AJ27" s="27"/>
      <c r="AK27" s="210"/>
      <c r="AL27" s="27"/>
      <c r="AM27" s="27"/>
      <c r="AN27" s="27"/>
      <c r="AO27" s="27"/>
      <c r="AP27" s="27"/>
      <c r="AQ27" s="210"/>
      <c r="AR27" s="267"/>
      <c r="AS27" s="27"/>
      <c r="AT27" s="27"/>
      <c r="AU27" s="27"/>
      <c r="AV27" s="210"/>
      <c r="AW27" s="27"/>
      <c r="AX27" s="27"/>
      <c r="AY27" s="27"/>
      <c r="AZ27" s="27"/>
      <c r="BA27" s="263"/>
      <c r="BB27" s="267"/>
      <c r="BC27" s="27"/>
      <c r="BD27" s="27"/>
      <c r="BE27" s="27"/>
      <c r="BF27" s="210"/>
      <c r="BG27" s="27"/>
      <c r="BH27" s="27"/>
      <c r="BI27" s="27"/>
      <c r="BJ27" s="27"/>
      <c r="BK27" s="263"/>
      <c r="BL27" s="289"/>
      <c r="BM27" s="24"/>
      <c r="BN27" s="27"/>
      <c r="BO27" s="27"/>
      <c r="BP27" s="203"/>
      <c r="BQ27" s="47"/>
      <c r="BR27" s="207">
        <f t="shared" si="24"/>
        <v>0</v>
      </c>
      <c r="BS27" s="23"/>
      <c r="BT27" s="171">
        <f t="shared" si="80"/>
        <v>0</v>
      </c>
      <c r="BU27" s="285"/>
      <c r="BW27" s="2"/>
    </row>
    <row r="28" spans="2:75" ht="19.5" customHeight="1" thickBot="1" x14ac:dyDescent="0.3">
      <c r="B28" s="62" t="s">
        <v>100</v>
      </c>
      <c r="C28" s="165">
        <v>1568</v>
      </c>
      <c r="D28" s="169"/>
      <c r="E28" s="172"/>
      <c r="F28" s="172"/>
      <c r="G28" s="171">
        <v>377769</v>
      </c>
      <c r="H28" s="210">
        <f>D28+E28-F28+G28</f>
        <v>377769</v>
      </c>
      <c r="I28" s="172"/>
      <c r="J28" s="172"/>
      <c r="K28" s="172"/>
      <c r="L28" s="171">
        <v>14561.9</v>
      </c>
      <c r="M28" s="213">
        <f>I28+J28-K28+L28</f>
        <v>14561.9</v>
      </c>
      <c r="N28" s="193">
        <f>H28</f>
        <v>377769</v>
      </c>
      <c r="O28" s="171">
        <v>239035.99</v>
      </c>
      <c r="P28" s="171">
        <v>377768.99</v>
      </c>
      <c r="Q28" s="171"/>
      <c r="R28" s="210">
        <f t="shared" ref="R28" si="89">N28+O28-P28+Q28</f>
        <v>239036</v>
      </c>
      <c r="S28" s="183">
        <f>M28</f>
        <v>14561.9</v>
      </c>
      <c r="T28" s="171">
        <v>4172.42</v>
      </c>
      <c r="U28" s="171">
        <v>15948.32</v>
      </c>
      <c r="V28" s="171"/>
      <c r="W28" s="213">
        <f>S28+T28-U28+V28</f>
        <v>2786</v>
      </c>
      <c r="X28" s="182">
        <f>R28</f>
        <v>239036</v>
      </c>
      <c r="Y28" s="171">
        <v>153522</v>
      </c>
      <c r="Z28" s="171"/>
      <c r="AA28" s="171"/>
      <c r="AB28" s="210">
        <f t="shared" ref="AB28" si="90">X28+Y28-Z28+AA28</f>
        <v>392558</v>
      </c>
      <c r="AC28" s="184">
        <f>W28</f>
        <v>2786</v>
      </c>
      <c r="AD28" s="171">
        <v>6360</v>
      </c>
      <c r="AE28" s="171"/>
      <c r="AF28" s="171"/>
      <c r="AG28" s="213">
        <f>AC28+AD28-AE28+AF28</f>
        <v>9146</v>
      </c>
      <c r="AH28" s="193">
        <f>AB28</f>
        <v>392558</v>
      </c>
      <c r="AI28" s="171">
        <v>85949</v>
      </c>
      <c r="AJ28" s="171"/>
      <c r="AK28" s="218"/>
      <c r="AL28" s="27">
        <f t="shared" ref="AL28" si="91">AH28+AI28-AJ28+AK28</f>
        <v>478507</v>
      </c>
      <c r="AM28" s="184">
        <f>AG28</f>
        <v>9146</v>
      </c>
      <c r="AN28" s="171">
        <v>9475</v>
      </c>
      <c r="AO28" s="171"/>
      <c r="AP28" s="171"/>
      <c r="AQ28" s="210">
        <f>AM28+AN28-AO28+AP28</f>
        <v>18621</v>
      </c>
      <c r="AR28" s="262">
        <f>AL28</f>
        <v>478507</v>
      </c>
      <c r="AS28" s="171">
        <v>108933</v>
      </c>
      <c r="AT28" s="171"/>
      <c r="AU28" s="171"/>
      <c r="AV28" s="212">
        <f t="shared" ref="AV28" si="92">AR28+AS28-AT28+AU28</f>
        <v>587440</v>
      </c>
      <c r="AW28" s="184">
        <f>AQ28</f>
        <v>18621</v>
      </c>
      <c r="AX28" s="171">
        <v>7550</v>
      </c>
      <c r="AY28" s="171"/>
      <c r="AZ28" s="171"/>
      <c r="BA28" s="269">
        <f>AW28+AX28-AY28+AZ28</f>
        <v>26171</v>
      </c>
      <c r="BB28" s="262">
        <f>AV28</f>
        <v>587440</v>
      </c>
      <c r="BC28" s="171"/>
      <c r="BD28" s="171"/>
      <c r="BE28" s="171"/>
      <c r="BF28" s="210">
        <f t="shared" ref="BF28" si="93">BB28+BC28-BD28+BE28</f>
        <v>587440</v>
      </c>
      <c r="BG28" s="184">
        <f>BA28</f>
        <v>26171</v>
      </c>
      <c r="BH28" s="171">
        <f>(BB28+BF28)/2*0.57%</f>
        <v>3348.4079999999994</v>
      </c>
      <c r="BI28" s="171"/>
      <c r="BJ28" s="171"/>
      <c r="BK28" s="263">
        <f>BG28+BH28-BI28+BJ28</f>
        <v>29519.407999999999</v>
      </c>
      <c r="BL28" s="284"/>
      <c r="BM28" s="29"/>
      <c r="BN28" s="30">
        <f>BF28-BL28</f>
        <v>587440</v>
      </c>
      <c r="BO28" s="30">
        <f>BK28-BM28</f>
        <v>29519.407999999999</v>
      </c>
      <c r="BP28" s="200">
        <f t="shared" ref="BP28" si="94">(BF28+BN28)/2*0.57%</f>
        <v>3348.4079999999994</v>
      </c>
      <c r="BQ28" s="189">
        <f t="shared" ref="BQ28" si="95">BO28+BP28</f>
        <v>32867.815999999999</v>
      </c>
      <c r="BR28" s="207">
        <f t="shared" si="24"/>
        <v>0</v>
      </c>
      <c r="BS28" s="154" t="s">
        <v>45</v>
      </c>
      <c r="BT28" s="171">
        <f t="shared" si="80"/>
        <v>613611</v>
      </c>
      <c r="BU28" s="285">
        <f>BT28-SUM(AV28,BA28)</f>
        <v>0</v>
      </c>
      <c r="BW28" s="2"/>
    </row>
    <row r="29" spans="2:75" s="35" customFormat="1" ht="26.1" customHeight="1" thickBot="1" x14ac:dyDescent="0.25">
      <c r="B29" s="26" t="s">
        <v>95</v>
      </c>
      <c r="C29" s="162">
        <v>2405</v>
      </c>
      <c r="D29" s="173"/>
      <c r="E29" s="174"/>
      <c r="F29" s="174"/>
      <c r="G29" s="171"/>
      <c r="H29" s="211">
        <f>G29</f>
        <v>0</v>
      </c>
      <c r="I29" s="170"/>
      <c r="J29" s="174"/>
      <c r="K29" s="174"/>
      <c r="L29" s="171"/>
      <c r="M29" s="214">
        <f>L29</f>
        <v>0</v>
      </c>
      <c r="N29" s="194">
        <f>H29</f>
        <v>0</v>
      </c>
      <c r="O29" s="186"/>
      <c r="P29" s="186"/>
      <c r="Q29" s="186"/>
      <c r="R29" s="211">
        <f>N29+O29-P29+Q29</f>
        <v>0</v>
      </c>
      <c r="S29" s="196">
        <f>M29</f>
        <v>0</v>
      </c>
      <c r="T29" s="186"/>
      <c r="U29" s="186"/>
      <c r="V29" s="186"/>
      <c r="W29" s="214">
        <f>S29+T29-U29+V29</f>
        <v>0</v>
      </c>
      <c r="X29" s="185">
        <f>R29</f>
        <v>0</v>
      </c>
      <c r="Y29" s="186"/>
      <c r="Z29" s="186"/>
      <c r="AA29" s="186"/>
      <c r="AB29" s="211">
        <f>X29+Y29-Z29+AA29</f>
        <v>0</v>
      </c>
      <c r="AC29" s="187">
        <f>W29</f>
        <v>0</v>
      </c>
      <c r="AD29" s="186"/>
      <c r="AE29" s="186"/>
      <c r="AF29" s="186"/>
      <c r="AG29" s="214">
        <f>AC29+AD29-AE29+AF29</f>
        <v>0</v>
      </c>
      <c r="AH29" s="194">
        <f>AB29</f>
        <v>0</v>
      </c>
      <c r="AI29" s="186">
        <v>-53870</v>
      </c>
      <c r="AJ29" s="171"/>
      <c r="AK29" s="219"/>
      <c r="AL29" s="32">
        <f>AH29+AI29-AJ29+AK29</f>
        <v>-53870</v>
      </c>
      <c r="AM29" s="187">
        <f>AG29</f>
        <v>0</v>
      </c>
      <c r="AN29" s="186"/>
      <c r="AO29" s="171"/>
      <c r="AP29" s="186"/>
      <c r="AQ29" s="211">
        <f>AM29+AN29-AO29+AP29</f>
        <v>0</v>
      </c>
      <c r="AR29" s="264">
        <f>AL29</f>
        <v>-53870</v>
      </c>
      <c r="AS29" s="186">
        <v>-52178</v>
      </c>
      <c r="AT29" s="186"/>
      <c r="AU29" s="186"/>
      <c r="AV29" s="223">
        <f>AR29+AS29-AT29+AU29</f>
        <v>-106048</v>
      </c>
      <c r="AW29" s="187">
        <f>AQ29</f>
        <v>0</v>
      </c>
      <c r="AX29" s="186">
        <v>-808</v>
      </c>
      <c r="AY29" s="186"/>
      <c r="AZ29" s="186"/>
      <c r="BA29" s="265">
        <f>AW29+AX29-AY29+AZ29</f>
        <v>-808</v>
      </c>
      <c r="BB29" s="264">
        <f>AV29</f>
        <v>-106048</v>
      </c>
      <c r="BC29" s="186"/>
      <c r="BD29" s="186"/>
      <c r="BE29" s="186"/>
      <c r="BF29" s="211">
        <f>BB29+BC29-BD29+BE29</f>
        <v>-106048</v>
      </c>
      <c r="BG29" s="187">
        <f>BA29</f>
        <v>-808</v>
      </c>
      <c r="BH29" s="171">
        <f t="shared" ref="BH29" si="96">(BB29+BF29)/2*0.57%</f>
        <v>-604.47359999999992</v>
      </c>
      <c r="BI29" s="186"/>
      <c r="BJ29" s="186"/>
      <c r="BK29" s="263">
        <f>BG29+BH29-BI29+BJ29</f>
        <v>-1412.4735999999998</v>
      </c>
      <c r="BL29" s="286"/>
      <c r="BM29" s="33"/>
      <c r="BN29" s="34">
        <f>BF29-BL29</f>
        <v>-106048</v>
      </c>
      <c r="BO29" s="34">
        <f>BK29-BM29</f>
        <v>-1412.4735999999998</v>
      </c>
      <c r="BP29" s="200">
        <f t="shared" ref="BP29" si="97">(BF29+BN29)/2*0.57%</f>
        <v>-604.47359999999992</v>
      </c>
      <c r="BQ29" s="204">
        <f>BO29+BP29</f>
        <v>-2016.9471999999996</v>
      </c>
      <c r="BR29" s="207">
        <f t="shared" si="24"/>
        <v>0</v>
      </c>
      <c r="BS29" s="154" t="s">
        <v>45</v>
      </c>
      <c r="BT29" s="171">
        <f t="shared" si="80"/>
        <v>-106856</v>
      </c>
      <c r="BU29" s="292">
        <f>BT29-SUM(AV29,BA29)</f>
        <v>0</v>
      </c>
      <c r="BW29" s="36"/>
    </row>
    <row r="30" spans="2:75" s="6" customFormat="1" x14ac:dyDescent="0.25">
      <c r="B30" s="31"/>
      <c r="C30" s="162"/>
      <c r="D30" s="68"/>
      <c r="E30" s="69"/>
      <c r="F30" s="69"/>
      <c r="G30" s="70"/>
      <c r="H30" s="210"/>
      <c r="I30" s="69"/>
      <c r="J30" s="69"/>
      <c r="K30" s="69"/>
      <c r="L30" s="70"/>
      <c r="M30" s="213"/>
      <c r="N30" s="46"/>
      <c r="O30" s="70"/>
      <c r="P30" s="70"/>
      <c r="Q30" s="70"/>
      <c r="R30" s="210"/>
      <c r="S30" s="27"/>
      <c r="T30" s="70"/>
      <c r="U30" s="70"/>
      <c r="V30" s="70"/>
      <c r="W30" s="213"/>
      <c r="X30" s="46"/>
      <c r="Y30" s="70"/>
      <c r="Z30" s="70"/>
      <c r="AA30" s="70"/>
      <c r="AB30" s="210"/>
      <c r="AC30" s="27"/>
      <c r="AD30" s="70"/>
      <c r="AE30" s="70"/>
      <c r="AF30" s="70"/>
      <c r="AG30" s="213"/>
      <c r="AH30" s="71"/>
      <c r="AI30" s="70"/>
      <c r="AJ30" s="70"/>
      <c r="AK30" s="222"/>
      <c r="AL30" s="27"/>
      <c r="AM30" s="27"/>
      <c r="AN30" s="70"/>
      <c r="AO30" s="70"/>
      <c r="AP30" s="70"/>
      <c r="AQ30" s="210"/>
      <c r="AR30" s="271"/>
      <c r="AS30" s="70"/>
      <c r="AT30" s="70"/>
      <c r="AU30" s="70"/>
      <c r="AV30" s="210"/>
      <c r="AW30" s="27"/>
      <c r="AX30" s="70"/>
      <c r="AY30" s="70"/>
      <c r="AZ30" s="70"/>
      <c r="BA30" s="263"/>
      <c r="BB30" s="271"/>
      <c r="BC30" s="70"/>
      <c r="BD30" s="70"/>
      <c r="BE30" s="70"/>
      <c r="BF30" s="210"/>
      <c r="BG30" s="27"/>
      <c r="BH30" s="70"/>
      <c r="BI30" s="70"/>
      <c r="BJ30" s="70"/>
      <c r="BK30" s="263"/>
      <c r="BL30" s="293"/>
      <c r="BM30" s="70"/>
      <c r="BN30" s="27"/>
      <c r="BO30" s="30">
        <f t="shared" si="59"/>
        <v>0</v>
      </c>
      <c r="BP30" s="203"/>
      <c r="BQ30" s="44"/>
      <c r="BR30" s="207">
        <f t="shared" si="24"/>
        <v>0</v>
      </c>
      <c r="BS30" s="191"/>
      <c r="BT30" s="42"/>
      <c r="BU30" s="294"/>
      <c r="BW30" s="72"/>
    </row>
    <row r="31" spans="2:75" ht="21.75" customHeight="1" x14ac:dyDescent="0.25">
      <c r="B31" s="64" t="s">
        <v>105</v>
      </c>
      <c r="C31" s="167"/>
      <c r="D31" s="73"/>
      <c r="E31" s="74"/>
      <c r="F31" s="74"/>
      <c r="G31" s="75">
        <f>SUM(G20:G29)</f>
        <v>575278.31000000006</v>
      </c>
      <c r="H31" s="216">
        <f t="shared" ref="H31:BS31" si="98">SUM(H20:H29)</f>
        <v>575278.31000000006</v>
      </c>
      <c r="I31" s="75">
        <f t="shared" si="98"/>
        <v>0</v>
      </c>
      <c r="J31" s="75">
        <f t="shared" si="98"/>
        <v>0</v>
      </c>
      <c r="K31" s="75">
        <f t="shared" si="98"/>
        <v>0</v>
      </c>
      <c r="L31" s="75">
        <v>11034.9</v>
      </c>
      <c r="M31" s="217">
        <f t="shared" si="98"/>
        <v>11034.9</v>
      </c>
      <c r="N31" s="77">
        <f t="shared" si="98"/>
        <v>575278.31000000006</v>
      </c>
      <c r="O31" s="75">
        <f t="shared" si="98"/>
        <v>219706.97999999998</v>
      </c>
      <c r="P31" s="75">
        <f t="shared" si="98"/>
        <v>377768.99</v>
      </c>
      <c r="Q31" s="75">
        <f t="shared" si="98"/>
        <v>0</v>
      </c>
      <c r="R31" s="216">
        <f t="shared" si="98"/>
        <v>417216.3</v>
      </c>
      <c r="S31" s="75">
        <f t="shared" si="98"/>
        <v>11034.9</v>
      </c>
      <c r="T31" s="75">
        <f t="shared" si="98"/>
        <v>3751.42</v>
      </c>
      <c r="U31" s="75">
        <f t="shared" si="98"/>
        <v>15948.32</v>
      </c>
      <c r="V31" s="75">
        <f t="shared" si="98"/>
        <v>0</v>
      </c>
      <c r="W31" s="217">
        <f t="shared" si="98"/>
        <v>-1162</v>
      </c>
      <c r="X31" s="77">
        <f t="shared" si="98"/>
        <v>417216.3</v>
      </c>
      <c r="Y31" s="75">
        <f t="shared" si="98"/>
        <v>131998.16999999998</v>
      </c>
      <c r="Z31" s="75">
        <f t="shared" si="98"/>
        <v>0</v>
      </c>
      <c r="AA31" s="75">
        <f t="shared" si="98"/>
        <v>0</v>
      </c>
      <c r="AB31" s="216">
        <f t="shared" si="98"/>
        <v>549214.47</v>
      </c>
      <c r="AC31" s="75">
        <f t="shared" si="98"/>
        <v>-1162</v>
      </c>
      <c r="AD31" s="75">
        <f t="shared" si="98"/>
        <v>5972</v>
      </c>
      <c r="AE31" s="75">
        <f t="shared" si="98"/>
        <v>0</v>
      </c>
      <c r="AF31" s="75">
        <f t="shared" si="98"/>
        <v>0</v>
      </c>
      <c r="AG31" s="217">
        <f t="shared" si="98"/>
        <v>4810</v>
      </c>
      <c r="AH31" s="77">
        <f t="shared" si="98"/>
        <v>549214.47</v>
      </c>
      <c r="AI31" s="75">
        <f t="shared" si="98"/>
        <v>6097.010000000002</v>
      </c>
      <c r="AJ31" s="75">
        <f t="shared" si="98"/>
        <v>0</v>
      </c>
      <c r="AK31" s="216">
        <f t="shared" si="98"/>
        <v>0</v>
      </c>
      <c r="AL31" s="75">
        <f t="shared" si="98"/>
        <v>555311.48</v>
      </c>
      <c r="AM31" s="75">
        <f t="shared" si="98"/>
        <v>4810</v>
      </c>
      <c r="AN31" s="75">
        <f t="shared" si="98"/>
        <v>9226</v>
      </c>
      <c r="AO31" s="75">
        <f t="shared" si="98"/>
        <v>0</v>
      </c>
      <c r="AP31" s="75">
        <f t="shared" si="98"/>
        <v>0</v>
      </c>
      <c r="AQ31" s="216">
        <f t="shared" si="98"/>
        <v>14036</v>
      </c>
      <c r="AR31" s="272">
        <f t="shared" si="98"/>
        <v>555311.48</v>
      </c>
      <c r="AS31" s="75">
        <f t="shared" si="98"/>
        <v>156126.83000000002</v>
      </c>
      <c r="AT31" s="75">
        <f t="shared" si="98"/>
        <v>0</v>
      </c>
      <c r="AU31" s="75">
        <f t="shared" si="98"/>
        <v>0</v>
      </c>
      <c r="AV31" s="216">
        <f t="shared" si="98"/>
        <v>711438.31</v>
      </c>
      <c r="AW31" s="75">
        <f t="shared" si="98"/>
        <v>14036</v>
      </c>
      <c r="AX31" s="75">
        <f t="shared" si="98"/>
        <v>6641</v>
      </c>
      <c r="AY31" s="75">
        <f t="shared" si="98"/>
        <v>0</v>
      </c>
      <c r="AZ31" s="75">
        <f t="shared" si="98"/>
        <v>0</v>
      </c>
      <c r="BA31" s="273">
        <f t="shared" si="98"/>
        <v>20677</v>
      </c>
      <c r="BB31" s="272">
        <f t="shared" si="98"/>
        <v>711438.31</v>
      </c>
      <c r="BC31" s="75">
        <f t="shared" si="98"/>
        <v>0</v>
      </c>
      <c r="BD31" s="75">
        <f t="shared" si="98"/>
        <v>0</v>
      </c>
      <c r="BE31" s="75">
        <f t="shared" si="98"/>
        <v>0</v>
      </c>
      <c r="BF31" s="216">
        <f t="shared" si="98"/>
        <v>711438.31</v>
      </c>
      <c r="BG31" s="75">
        <f t="shared" si="98"/>
        <v>20677</v>
      </c>
      <c r="BH31" s="75">
        <f t="shared" si="98"/>
        <v>1593.9298169999997</v>
      </c>
      <c r="BI31" s="75">
        <f t="shared" si="98"/>
        <v>0</v>
      </c>
      <c r="BJ31" s="75">
        <f t="shared" si="98"/>
        <v>0</v>
      </c>
      <c r="BK31" s="273">
        <f t="shared" si="98"/>
        <v>22270.929817</v>
      </c>
      <c r="BL31" s="272">
        <f t="shared" si="98"/>
        <v>0</v>
      </c>
      <c r="BM31" s="75">
        <f t="shared" si="98"/>
        <v>0</v>
      </c>
      <c r="BN31" s="75">
        <f t="shared" si="98"/>
        <v>711438.31</v>
      </c>
      <c r="BO31" s="75">
        <f t="shared" si="98"/>
        <v>22270.929817</v>
      </c>
      <c r="BP31" s="77">
        <f t="shared" si="98"/>
        <v>2737.1617169999995</v>
      </c>
      <c r="BQ31" s="75">
        <f t="shared" si="98"/>
        <v>25008.091533999999</v>
      </c>
      <c r="BR31" s="75">
        <f t="shared" si="98"/>
        <v>0</v>
      </c>
      <c r="BS31" s="77">
        <f t="shared" si="98"/>
        <v>0</v>
      </c>
      <c r="BT31" s="75">
        <f t="shared" ref="BT31:BU31" si="99">SUM(BT20:BT29)</f>
        <v>732115.31</v>
      </c>
      <c r="BU31" s="295">
        <f t="shared" si="99"/>
        <v>0</v>
      </c>
    </row>
    <row r="32" spans="2:75" s="78" customFormat="1" ht="25.5" customHeight="1" thickBot="1" x14ac:dyDescent="0.3">
      <c r="B32" s="31"/>
      <c r="D32" s="60"/>
      <c r="E32" s="59"/>
      <c r="F32" s="59"/>
      <c r="G32" s="59"/>
      <c r="H32" s="59"/>
      <c r="I32" s="59"/>
      <c r="J32" s="59"/>
      <c r="K32" s="59"/>
      <c r="L32" s="59"/>
      <c r="M32" s="79"/>
      <c r="N32" s="60"/>
      <c r="O32" s="59"/>
      <c r="P32" s="59"/>
      <c r="Q32" s="59"/>
      <c r="R32" s="59"/>
      <c r="S32" s="59"/>
      <c r="T32" s="59"/>
      <c r="U32" s="59"/>
      <c r="V32" s="59"/>
      <c r="W32" s="79"/>
      <c r="X32" s="60"/>
      <c r="Y32" s="59"/>
      <c r="Z32" s="59"/>
      <c r="AA32" s="59"/>
      <c r="AB32" s="59"/>
      <c r="AC32" s="59"/>
      <c r="AD32" s="59"/>
      <c r="AE32" s="59"/>
      <c r="AF32" s="59"/>
      <c r="AG32" s="79"/>
      <c r="AH32" s="60"/>
      <c r="AI32" s="59"/>
      <c r="AJ32" s="59"/>
      <c r="AK32" s="59"/>
      <c r="AL32" s="59"/>
      <c r="AM32" s="59"/>
      <c r="AN32" s="59"/>
      <c r="AO32" s="59"/>
      <c r="AP32" s="59"/>
      <c r="AQ32" s="59"/>
      <c r="AR32" s="274"/>
      <c r="AS32" s="59"/>
      <c r="AT32" s="59"/>
      <c r="AU32" s="59"/>
      <c r="AV32" s="59"/>
      <c r="AW32" s="59"/>
      <c r="AX32" s="59"/>
      <c r="AY32" s="59"/>
      <c r="AZ32" s="59"/>
      <c r="BA32" s="275"/>
      <c r="BB32" s="274"/>
      <c r="BC32" s="59"/>
      <c r="BD32" s="59"/>
      <c r="BE32" s="59"/>
      <c r="BF32" s="59"/>
      <c r="BG32" s="59"/>
      <c r="BH32" s="59"/>
      <c r="BI32" s="59"/>
      <c r="BJ32" s="59"/>
      <c r="BK32" s="275"/>
      <c r="BL32" s="274"/>
      <c r="BM32" s="59"/>
      <c r="BN32" s="50"/>
      <c r="BO32" s="30">
        <f t="shared" si="59"/>
        <v>0</v>
      </c>
      <c r="BP32" s="203"/>
      <c r="BQ32" s="50"/>
      <c r="BR32" s="50"/>
      <c r="BS32" s="191"/>
      <c r="BT32" s="80"/>
      <c r="BU32" s="296"/>
      <c r="BW32" s="81"/>
    </row>
    <row r="33" spans="1:75" s="6" customFormat="1" ht="24" customHeight="1" x14ac:dyDescent="0.25">
      <c r="B33" s="64" t="s">
        <v>106</v>
      </c>
      <c r="C33" s="167"/>
      <c r="D33" s="73"/>
      <c r="E33" s="74"/>
      <c r="F33" s="74"/>
      <c r="G33" s="75"/>
      <c r="H33" s="51"/>
      <c r="I33" s="74"/>
      <c r="J33" s="74"/>
      <c r="K33" s="74"/>
      <c r="L33" s="75"/>
      <c r="M33" s="52"/>
      <c r="N33" s="57"/>
      <c r="O33" s="75"/>
      <c r="P33" s="75"/>
      <c r="Q33" s="75"/>
      <c r="R33" s="51"/>
      <c r="S33" s="51"/>
      <c r="T33" s="75"/>
      <c r="U33" s="75"/>
      <c r="V33" s="75"/>
      <c r="W33" s="52"/>
      <c r="X33" s="57"/>
      <c r="Y33" s="75"/>
      <c r="Z33" s="75"/>
      <c r="AA33" s="75"/>
      <c r="AB33" s="51"/>
      <c r="AC33" s="51"/>
      <c r="AD33" s="75"/>
      <c r="AE33" s="75"/>
      <c r="AF33" s="75"/>
      <c r="AG33" s="52"/>
      <c r="AH33" s="76"/>
      <c r="AI33" s="75"/>
      <c r="AJ33" s="75"/>
      <c r="AK33" s="75"/>
      <c r="AL33" s="51"/>
      <c r="AM33" s="51"/>
      <c r="AN33" s="75"/>
      <c r="AO33" s="75"/>
      <c r="AP33" s="75"/>
      <c r="AQ33" s="51"/>
      <c r="AR33" s="276"/>
      <c r="AS33" s="75"/>
      <c r="AT33" s="75"/>
      <c r="AU33" s="75"/>
      <c r="AV33" s="51"/>
      <c r="AW33" s="51"/>
      <c r="AX33" s="75"/>
      <c r="AY33" s="75"/>
      <c r="AZ33" s="75"/>
      <c r="BA33" s="277"/>
      <c r="BB33" s="276"/>
      <c r="BC33" s="75"/>
      <c r="BD33" s="75"/>
      <c r="BE33" s="75"/>
      <c r="BF33" s="51"/>
      <c r="BG33" s="51"/>
      <c r="BH33" s="75"/>
      <c r="BI33" s="75"/>
      <c r="BJ33" s="75"/>
      <c r="BK33" s="277"/>
      <c r="BL33" s="272"/>
      <c r="BM33" s="75"/>
      <c r="BN33" s="224">
        <f>BN19</f>
        <v>-3606886.0500000003</v>
      </c>
      <c r="BO33" s="224">
        <f t="shared" ref="BO33:BR33" si="100">BO19</f>
        <v>0</v>
      </c>
      <c r="BP33" s="225">
        <f t="shared" si="100"/>
        <v>0</v>
      </c>
      <c r="BQ33" s="224">
        <f t="shared" si="100"/>
        <v>0</v>
      </c>
      <c r="BR33" s="224">
        <f t="shared" si="100"/>
        <v>0</v>
      </c>
      <c r="BS33" s="191"/>
      <c r="BT33" s="42"/>
      <c r="BU33" s="294"/>
      <c r="BW33" s="72"/>
    </row>
    <row r="34" spans="1:75" s="78" customFormat="1" ht="20.25" customHeight="1" thickBot="1" x14ac:dyDescent="0.3">
      <c r="B34" s="64" t="s">
        <v>107</v>
      </c>
      <c r="D34" s="60"/>
      <c r="E34" s="59"/>
      <c r="F34" s="59"/>
      <c r="G34" s="59"/>
      <c r="H34" s="59"/>
      <c r="I34" s="59"/>
      <c r="J34" s="59"/>
      <c r="K34" s="59"/>
      <c r="L34" s="59"/>
      <c r="M34" s="79"/>
      <c r="N34" s="60"/>
      <c r="O34" s="59"/>
      <c r="P34" s="59"/>
      <c r="Q34" s="59"/>
      <c r="R34" s="59"/>
      <c r="S34" s="59"/>
      <c r="T34" s="59"/>
      <c r="U34" s="59"/>
      <c r="V34" s="59"/>
      <c r="W34" s="79"/>
      <c r="X34" s="60"/>
      <c r="Y34" s="59"/>
      <c r="Z34" s="59"/>
      <c r="AA34" s="59"/>
      <c r="AB34" s="59"/>
      <c r="AC34" s="59"/>
      <c r="AD34" s="59"/>
      <c r="AE34" s="59"/>
      <c r="AF34" s="59"/>
      <c r="AG34" s="79"/>
      <c r="AH34" s="60"/>
      <c r="AI34" s="59"/>
      <c r="AJ34" s="59"/>
      <c r="AK34" s="59"/>
      <c r="AL34" s="59"/>
      <c r="AM34" s="59"/>
      <c r="AN34" s="59"/>
      <c r="AO34" s="59"/>
      <c r="AP34" s="59"/>
      <c r="AQ34" s="59"/>
      <c r="AR34" s="274"/>
      <c r="AS34" s="59"/>
      <c r="AT34" s="59"/>
      <c r="AU34" s="59"/>
      <c r="AV34" s="59"/>
      <c r="AW34" s="59"/>
      <c r="AX34" s="59"/>
      <c r="AY34" s="59"/>
      <c r="AZ34" s="59"/>
      <c r="BA34" s="275"/>
      <c r="BB34" s="274"/>
      <c r="BC34" s="59"/>
      <c r="BD34" s="59"/>
      <c r="BE34" s="59"/>
      <c r="BF34" s="59"/>
      <c r="BG34" s="59"/>
      <c r="BH34" s="59"/>
      <c r="BI34" s="59"/>
      <c r="BJ34" s="59"/>
      <c r="BK34" s="275"/>
      <c r="BL34" s="274"/>
      <c r="BM34" s="59"/>
      <c r="BN34" s="226">
        <f>BN31+'2a. Continuity Schedule'!BN33</f>
        <v>2462126.0600000005</v>
      </c>
      <c r="BO34" s="226">
        <f>BO31+'2a. Continuity Schedule'!BO33</f>
        <v>84713.399935000009</v>
      </c>
      <c r="BP34" s="226">
        <f>BP31+'2a. Continuity Schedule'!BP33</f>
        <v>12716.081891999997</v>
      </c>
      <c r="BQ34" s="226">
        <f>BQ31+'2a. Continuity Schedule'!BQ33</f>
        <v>97429.481827000011</v>
      </c>
      <c r="BR34" s="226"/>
      <c r="BS34" s="191"/>
      <c r="BT34" s="80"/>
      <c r="BU34" s="296"/>
      <c r="BW34" s="81"/>
    </row>
    <row r="35" spans="1:75" s="6" customFormat="1" ht="23.1" customHeight="1" thickBot="1" x14ac:dyDescent="0.3">
      <c r="B35" s="31"/>
      <c r="C35" s="162"/>
      <c r="D35" s="68"/>
      <c r="E35" s="69"/>
      <c r="F35" s="69"/>
      <c r="G35" s="70"/>
      <c r="H35" s="27"/>
      <c r="I35" s="69"/>
      <c r="J35" s="69"/>
      <c r="K35" s="69"/>
      <c r="L35" s="70"/>
      <c r="M35" s="28"/>
      <c r="N35" s="46"/>
      <c r="O35" s="70"/>
      <c r="P35" s="70"/>
      <c r="Q35" s="70"/>
      <c r="R35" s="27"/>
      <c r="S35" s="27"/>
      <c r="T35" s="70"/>
      <c r="U35" s="70"/>
      <c r="V35" s="70"/>
      <c r="W35" s="28"/>
      <c r="X35" s="46"/>
      <c r="Y35" s="70"/>
      <c r="Z35" s="70"/>
      <c r="AA35" s="70"/>
      <c r="AB35" s="27"/>
      <c r="AC35" s="27"/>
      <c r="AD35" s="70"/>
      <c r="AE35" s="70"/>
      <c r="AF35" s="70"/>
      <c r="AG35" s="28"/>
      <c r="AH35" s="71"/>
      <c r="AI35" s="70"/>
      <c r="AJ35" s="70"/>
      <c r="AK35" s="70"/>
      <c r="AL35" s="27"/>
      <c r="AM35" s="27"/>
      <c r="AN35" s="70"/>
      <c r="AO35" s="70"/>
      <c r="AP35" s="70"/>
      <c r="AQ35" s="27"/>
      <c r="AR35" s="271"/>
      <c r="AS35" s="70"/>
      <c r="AT35" s="70"/>
      <c r="AU35" s="70"/>
      <c r="AV35" s="27"/>
      <c r="AW35" s="27"/>
      <c r="AX35" s="70"/>
      <c r="AY35" s="70"/>
      <c r="AZ35" s="70"/>
      <c r="BA35" s="278"/>
      <c r="BB35" s="271"/>
      <c r="BC35" s="70"/>
      <c r="BD35" s="70"/>
      <c r="BE35" s="70"/>
      <c r="BF35" s="27"/>
      <c r="BG35" s="27"/>
      <c r="BH35" s="70"/>
      <c r="BI35" s="70"/>
      <c r="BJ35" s="70"/>
      <c r="BK35" s="278"/>
      <c r="BL35" s="293"/>
      <c r="BM35" s="70"/>
      <c r="BN35" s="27"/>
      <c r="BO35" s="30">
        <f t="shared" si="59"/>
        <v>0</v>
      </c>
      <c r="BP35" s="203"/>
      <c r="BQ35" s="61"/>
      <c r="BR35" s="58"/>
      <c r="BS35" s="191"/>
      <c r="BT35" s="42"/>
      <c r="BU35" s="294"/>
      <c r="BW35" s="72"/>
    </row>
    <row r="36" spans="1:75" s="6" customFormat="1" ht="30.6" customHeight="1" thickBot="1" x14ac:dyDescent="0.3">
      <c r="B36" s="31"/>
      <c r="C36" s="162"/>
      <c r="D36" s="68"/>
      <c r="E36" s="69"/>
      <c r="F36" s="69"/>
      <c r="G36" s="70"/>
      <c r="H36" s="27"/>
      <c r="I36" s="69"/>
      <c r="J36" s="69"/>
      <c r="K36" s="69"/>
      <c r="L36" s="70"/>
      <c r="M36" s="28"/>
      <c r="N36" s="46"/>
      <c r="O36" s="70"/>
      <c r="P36" s="70"/>
      <c r="Q36" s="70"/>
      <c r="R36" s="27"/>
      <c r="S36" s="27"/>
      <c r="T36" s="70"/>
      <c r="U36" s="70"/>
      <c r="V36" s="70"/>
      <c r="W36" s="28"/>
      <c r="X36" s="46"/>
      <c r="Y36" s="70"/>
      <c r="Z36" s="70"/>
      <c r="AA36" s="70"/>
      <c r="AB36" s="27"/>
      <c r="AC36" s="27"/>
      <c r="AD36" s="70"/>
      <c r="AE36" s="70"/>
      <c r="AF36" s="70"/>
      <c r="AG36" s="28"/>
      <c r="AH36" s="71"/>
      <c r="AI36" s="70"/>
      <c r="AJ36" s="70"/>
      <c r="AK36" s="70"/>
      <c r="AL36" s="27"/>
      <c r="AM36" s="27"/>
      <c r="AN36" s="70"/>
      <c r="AO36" s="70"/>
      <c r="AP36" s="70"/>
      <c r="AQ36" s="27"/>
      <c r="AR36" s="271"/>
      <c r="AS36" s="70"/>
      <c r="AT36" s="70"/>
      <c r="AU36" s="70"/>
      <c r="AV36" s="27"/>
      <c r="AW36" s="27"/>
      <c r="AX36" s="70"/>
      <c r="AY36" s="70"/>
      <c r="AZ36" s="70"/>
      <c r="BA36" s="278"/>
      <c r="BB36" s="271"/>
      <c r="BC36" s="70"/>
      <c r="BD36" s="70"/>
      <c r="BE36" s="70"/>
      <c r="BF36" s="27"/>
      <c r="BG36" s="27"/>
      <c r="BH36" s="70"/>
      <c r="BI36" s="70"/>
      <c r="BJ36" s="70"/>
      <c r="BK36" s="278"/>
      <c r="BL36" s="293"/>
      <c r="BM36" s="70"/>
      <c r="BN36" s="27"/>
      <c r="BO36" s="30">
        <f t="shared" ref="BO36" si="101">BK36-BM36</f>
        <v>0</v>
      </c>
      <c r="BP36" s="203"/>
      <c r="BQ36" s="61"/>
      <c r="BR36" s="58"/>
      <c r="BS36" s="191"/>
      <c r="BT36" s="42"/>
      <c r="BU36" s="294"/>
      <c r="BW36" s="72"/>
    </row>
    <row r="37" spans="1:75" s="6" customFormat="1" ht="15.75" thickBot="1" x14ac:dyDescent="0.3">
      <c r="B37" s="31"/>
      <c r="C37" s="162"/>
      <c r="D37" s="68"/>
      <c r="E37" s="69"/>
      <c r="F37" s="69"/>
      <c r="G37" s="70"/>
      <c r="H37" s="27"/>
      <c r="I37" s="69"/>
      <c r="J37" s="69"/>
      <c r="K37" s="69"/>
      <c r="L37" s="70"/>
      <c r="M37" s="28"/>
      <c r="N37" s="46"/>
      <c r="O37" s="70"/>
      <c r="P37" s="70"/>
      <c r="Q37" s="70"/>
      <c r="R37" s="27"/>
      <c r="S37" s="27"/>
      <c r="T37" s="70"/>
      <c r="U37" s="70"/>
      <c r="V37" s="70"/>
      <c r="W37" s="28"/>
      <c r="X37" s="46"/>
      <c r="Y37" s="70"/>
      <c r="Z37" s="70"/>
      <c r="AA37" s="70"/>
      <c r="AB37" s="27"/>
      <c r="AC37" s="27"/>
      <c r="AD37" s="70"/>
      <c r="AE37" s="70"/>
      <c r="AF37" s="70"/>
      <c r="AG37" s="28"/>
      <c r="AH37" s="71"/>
      <c r="AI37" s="70"/>
      <c r="AJ37" s="70"/>
      <c r="AK37" s="70"/>
      <c r="AL37" s="27"/>
      <c r="AM37" s="27"/>
      <c r="AN37" s="70"/>
      <c r="AO37" s="70"/>
      <c r="AP37" s="70"/>
      <c r="AQ37" s="27"/>
      <c r="AR37" s="271"/>
      <c r="AS37" s="70"/>
      <c r="AT37" s="70"/>
      <c r="AU37" s="70"/>
      <c r="AV37" s="27"/>
      <c r="AW37" s="27"/>
      <c r="AX37" s="70"/>
      <c r="AY37" s="70"/>
      <c r="AZ37" s="70"/>
      <c r="BA37" s="278"/>
      <c r="BB37" s="271"/>
      <c r="BC37" s="70"/>
      <c r="BD37" s="70"/>
      <c r="BE37" s="70"/>
      <c r="BF37" s="27"/>
      <c r="BG37" s="27"/>
      <c r="BH37" s="70"/>
      <c r="BI37" s="70"/>
      <c r="BJ37" s="70"/>
      <c r="BK37" s="278"/>
      <c r="BL37" s="293"/>
      <c r="BM37" s="70"/>
      <c r="BN37" s="27"/>
      <c r="BO37" s="27"/>
      <c r="BP37" s="205"/>
      <c r="BQ37" s="44"/>
      <c r="BR37" s="47"/>
      <c r="BS37" s="191"/>
      <c r="BT37" s="42"/>
      <c r="BU37" s="294"/>
      <c r="BW37" s="72"/>
    </row>
    <row r="38" spans="1:75" s="6" customFormat="1" ht="15.75" thickBot="1" x14ac:dyDescent="0.3">
      <c r="B38" s="82"/>
      <c r="C38" s="168"/>
      <c r="D38" s="83"/>
      <c r="E38" s="192"/>
      <c r="F38" s="192"/>
      <c r="G38" s="192"/>
      <c r="H38" s="192"/>
      <c r="I38" s="192"/>
      <c r="J38" s="192"/>
      <c r="K38" s="192"/>
      <c r="L38" s="192"/>
      <c r="M38" s="181"/>
      <c r="N38" s="83"/>
      <c r="O38" s="192"/>
      <c r="P38" s="192"/>
      <c r="Q38" s="192"/>
      <c r="R38" s="192"/>
      <c r="S38" s="192"/>
      <c r="T38" s="192"/>
      <c r="U38" s="192"/>
      <c r="V38" s="192"/>
      <c r="W38" s="181"/>
      <c r="X38" s="83"/>
      <c r="Y38" s="192"/>
      <c r="Z38" s="192"/>
      <c r="AA38" s="192"/>
      <c r="AB38" s="192"/>
      <c r="AC38" s="192"/>
      <c r="AD38" s="192"/>
      <c r="AE38" s="192"/>
      <c r="AF38" s="192"/>
      <c r="AG38" s="181"/>
      <c r="AH38" s="84"/>
      <c r="AI38" s="198"/>
      <c r="AJ38" s="198"/>
      <c r="AK38" s="198"/>
      <c r="AL38" s="198"/>
      <c r="AM38" s="198"/>
      <c r="AN38" s="198"/>
      <c r="AO38" s="198"/>
      <c r="AP38" s="198"/>
      <c r="AQ38" s="198"/>
      <c r="AR38" s="279"/>
      <c r="AS38" s="280"/>
      <c r="AT38" s="280"/>
      <c r="AU38" s="280"/>
      <c r="AV38" s="280"/>
      <c r="AW38" s="280"/>
      <c r="AX38" s="280"/>
      <c r="AY38" s="280"/>
      <c r="AZ38" s="280"/>
      <c r="BA38" s="281"/>
      <c r="BB38" s="279"/>
      <c r="BC38" s="280"/>
      <c r="BD38" s="280"/>
      <c r="BE38" s="280"/>
      <c r="BF38" s="280"/>
      <c r="BG38" s="280"/>
      <c r="BH38" s="280"/>
      <c r="BI38" s="280"/>
      <c r="BJ38" s="280"/>
      <c r="BK38" s="281"/>
      <c r="BL38" s="297"/>
      <c r="BM38" s="298"/>
      <c r="BN38" s="280"/>
      <c r="BO38" s="280"/>
      <c r="BP38" s="299"/>
      <c r="BQ38" s="280"/>
      <c r="BR38" s="300"/>
      <c r="BS38" s="301"/>
      <c r="BT38" s="298"/>
      <c r="BU38" s="302"/>
    </row>
    <row r="41" spans="1:75" ht="51" customHeight="1" x14ac:dyDescent="0.25">
      <c r="A41" s="8"/>
      <c r="B41" s="358" t="s">
        <v>58</v>
      </c>
      <c r="C41" s="358"/>
      <c r="D41" s="358"/>
      <c r="E41" s="358"/>
      <c r="F41" s="358"/>
      <c r="G41" s="358"/>
      <c r="H41" s="358"/>
      <c r="I41" s="358"/>
      <c r="J41" s="358"/>
      <c r="K41" s="358"/>
      <c r="L41" s="358"/>
      <c r="M41" s="358"/>
      <c r="N41" s="358"/>
      <c r="O41" s="358"/>
      <c r="AV41" s="2"/>
      <c r="AW41" s="2"/>
      <c r="AX41" s="2"/>
      <c r="AY41" s="2"/>
      <c r="AZ41" s="2"/>
      <c r="BA41" s="2"/>
      <c r="BB41" s="2"/>
    </row>
    <row r="42" spans="1:75" ht="16.5" x14ac:dyDescent="0.25">
      <c r="A42" s="9"/>
      <c r="B42" s="346"/>
      <c r="C42" s="346"/>
      <c r="D42" s="10"/>
      <c r="E42" s="10"/>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row>
    <row r="43" spans="1:75" ht="46.5" customHeight="1" x14ac:dyDescent="0.25">
      <c r="A43" s="9">
        <v>1</v>
      </c>
      <c r="B43" s="346" t="s">
        <v>108</v>
      </c>
      <c r="C43" s="346"/>
      <c r="D43" s="11"/>
      <c r="E43" s="11"/>
      <c r="H43" s="2"/>
      <c r="I43" s="147"/>
      <c r="N43" s="11"/>
      <c r="O43" s="11"/>
      <c r="R43" s="2"/>
      <c r="S43" s="147"/>
      <c r="T43" s="1"/>
      <c r="AB43" s="2"/>
      <c r="AC43" s="147"/>
      <c r="AD43" s="1"/>
      <c r="AL43" s="2"/>
      <c r="AM43" s="147"/>
      <c r="AN43" s="1"/>
      <c r="AV43" s="2"/>
      <c r="BA43" s="140"/>
    </row>
    <row r="44" spans="1:75" ht="80.25" customHeight="1" x14ac:dyDescent="0.25">
      <c r="A44" s="9">
        <v>2</v>
      </c>
      <c r="B44" s="346" t="s">
        <v>109</v>
      </c>
      <c r="C44" s="346"/>
      <c r="D44" s="12"/>
      <c r="E44" s="11"/>
    </row>
    <row r="45" spans="1:75" ht="47.25" customHeight="1" x14ac:dyDescent="0.25">
      <c r="A45" s="9">
        <v>3</v>
      </c>
      <c r="B45" s="346" t="s">
        <v>110</v>
      </c>
      <c r="C45" s="346"/>
      <c r="D45" s="10"/>
      <c r="E45" s="10"/>
      <c r="N45" s="10"/>
      <c r="O45" s="10"/>
      <c r="AV45" s="1"/>
      <c r="BA45" s="1"/>
    </row>
    <row r="46" spans="1:75" ht="39" customHeight="1" x14ac:dyDescent="0.25">
      <c r="A46" s="9">
        <v>4</v>
      </c>
      <c r="B46" s="346" t="s">
        <v>111</v>
      </c>
      <c r="C46" s="346"/>
      <c r="D46" s="10"/>
      <c r="E46" s="10"/>
      <c r="N46" s="10"/>
      <c r="O46" s="10"/>
    </row>
    <row r="47" spans="1:75" ht="62.25" customHeight="1" x14ac:dyDescent="0.25">
      <c r="A47" s="9">
        <v>5</v>
      </c>
      <c r="B47" s="346" t="s">
        <v>112</v>
      </c>
      <c r="C47" s="346"/>
      <c r="D47" s="13"/>
      <c r="E47" s="13"/>
      <c r="N47" s="13"/>
      <c r="O47" s="13"/>
    </row>
    <row r="48" spans="1:75" ht="58.5" customHeight="1" x14ac:dyDescent="0.25">
      <c r="A48" s="9">
        <v>6</v>
      </c>
      <c r="B48" s="346" t="s">
        <v>113</v>
      </c>
      <c r="C48" s="346"/>
      <c r="D48" s="13"/>
      <c r="E48" s="13"/>
      <c r="N48" s="13"/>
      <c r="O48" s="13"/>
    </row>
    <row r="49" ht="80.25" customHeight="1" x14ac:dyDescent="0.25"/>
  </sheetData>
  <mergeCells count="88">
    <mergeCell ref="BB3:BK3"/>
    <mergeCell ref="O4:O6"/>
    <mergeCell ref="BL3:BO3"/>
    <mergeCell ref="BP3:BR3"/>
    <mergeCell ref="B4:B6"/>
    <mergeCell ref="C4:C6"/>
    <mergeCell ref="D4:D6"/>
    <mergeCell ref="E4:E6"/>
    <mergeCell ref="F4:F6"/>
    <mergeCell ref="G4:G6"/>
    <mergeCell ref="H4:H6"/>
    <mergeCell ref="I4:I6"/>
    <mergeCell ref="D3:M3"/>
    <mergeCell ref="N3:W3"/>
    <mergeCell ref="X3:AG3"/>
    <mergeCell ref="AH3:AQ3"/>
    <mergeCell ref="AR3:BA3"/>
    <mergeCell ref="J4:J6"/>
    <mergeCell ref="K4:K6"/>
    <mergeCell ref="L4:L6"/>
    <mergeCell ref="M4:M6"/>
    <mergeCell ref="N4:N6"/>
    <mergeCell ref="AA4:AA6"/>
    <mergeCell ref="P4:P6"/>
    <mergeCell ref="Q4:Q6"/>
    <mergeCell ref="R4:R6"/>
    <mergeCell ref="S4:S6"/>
    <mergeCell ref="T4:T6"/>
    <mergeCell ref="U4:U6"/>
    <mergeCell ref="V4:V6"/>
    <mergeCell ref="W4:W6"/>
    <mergeCell ref="X4:X6"/>
    <mergeCell ref="Y4:Y6"/>
    <mergeCell ref="Z4:Z6"/>
    <mergeCell ref="AM4:AM6"/>
    <mergeCell ref="AB4:AB6"/>
    <mergeCell ref="AC4:AC6"/>
    <mergeCell ref="AD4:AD6"/>
    <mergeCell ref="AE4:AE6"/>
    <mergeCell ref="AF4:AF6"/>
    <mergeCell ref="AG4:AG6"/>
    <mergeCell ref="AH4:AH6"/>
    <mergeCell ref="AI4:AI6"/>
    <mergeCell ref="AJ4:AJ6"/>
    <mergeCell ref="AK4:AK6"/>
    <mergeCell ref="AL4:AL6"/>
    <mergeCell ref="AY4:AY6"/>
    <mergeCell ref="AN4:AN6"/>
    <mergeCell ref="AO4:AO6"/>
    <mergeCell ref="AP4:AP6"/>
    <mergeCell ref="AQ4:AQ6"/>
    <mergeCell ref="AR4:AR6"/>
    <mergeCell ref="AS4:AS6"/>
    <mergeCell ref="AT4:AT6"/>
    <mergeCell ref="AU4:AU6"/>
    <mergeCell ref="AV4:AV6"/>
    <mergeCell ref="AW4:AW6"/>
    <mergeCell ref="AX4:AX6"/>
    <mergeCell ref="BI4:BI6"/>
    <mergeCell ref="BJ4:BJ6"/>
    <mergeCell ref="BK4:BK6"/>
    <mergeCell ref="AZ4:AZ6"/>
    <mergeCell ref="BA4:BA6"/>
    <mergeCell ref="BB4:BB6"/>
    <mergeCell ref="BC4:BC6"/>
    <mergeCell ref="BD4:BD6"/>
    <mergeCell ref="BE4:BE6"/>
    <mergeCell ref="B48:C48"/>
    <mergeCell ref="BR4:BR6"/>
    <mergeCell ref="BS4:BS6"/>
    <mergeCell ref="BT4:BT6"/>
    <mergeCell ref="BU4:BU6"/>
    <mergeCell ref="B41:O41"/>
    <mergeCell ref="B42:C42"/>
    <mergeCell ref="BL4:BL6"/>
    <mergeCell ref="BM4:BM6"/>
    <mergeCell ref="BN4:BN6"/>
    <mergeCell ref="BO4:BO6"/>
    <mergeCell ref="BP4:BP6"/>
    <mergeCell ref="BQ4:BQ6"/>
    <mergeCell ref="BF4:BF6"/>
    <mergeCell ref="BG4:BG6"/>
    <mergeCell ref="BH4:BH6"/>
    <mergeCell ref="B43:C43"/>
    <mergeCell ref="B44:C44"/>
    <mergeCell ref="B45:C45"/>
    <mergeCell ref="B46:C46"/>
    <mergeCell ref="B47:C47"/>
  </mergeCells>
  <dataValidations count="1">
    <dataValidation type="list" errorTitle="Selection Needed" error="Please select an option from the drop-down list." prompt="Use the following format eg: January 1, 2013" sqref="BS32:BS37 BS28:BS30 BS9:BS13 BS20:BS22 BS24:BS26">
      <formula1>"Yes,No"</formula1>
    </dataValidation>
  </dataValidations>
  <pageMargins left="0.7" right="0.7" top="0.75" bottom="0.75" header="0.3" footer="0.3"/>
  <pageSetup scale="1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69</xdr:col>
                    <xdr:colOff>104775</xdr:colOff>
                    <xdr:row>8</xdr:row>
                    <xdr:rowOff>0</xdr:rowOff>
                  </from>
                  <to>
                    <xdr:col>71</xdr:col>
                    <xdr:colOff>9525</xdr:colOff>
                    <xdr:row>12</xdr:row>
                    <xdr:rowOff>47625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69</xdr:col>
                    <xdr:colOff>104775</xdr:colOff>
                    <xdr:row>8</xdr:row>
                    <xdr:rowOff>0</xdr:rowOff>
                  </from>
                  <to>
                    <xdr:col>71</xdr:col>
                    <xdr:colOff>9525</xdr:colOff>
                    <xdr:row>8</xdr:row>
                    <xdr:rowOff>161925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69</xdr:col>
                    <xdr:colOff>104775</xdr:colOff>
                    <xdr:row>8</xdr:row>
                    <xdr:rowOff>0</xdr:rowOff>
                  </from>
                  <to>
                    <xdr:col>71</xdr:col>
                    <xdr:colOff>9525</xdr:colOff>
                    <xdr:row>12</xdr:row>
                    <xdr:rowOff>47625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69</xdr:col>
                    <xdr:colOff>104775</xdr:colOff>
                    <xdr:row>8</xdr:row>
                    <xdr:rowOff>0</xdr:rowOff>
                  </from>
                  <to>
                    <xdr:col>71</xdr:col>
                    <xdr:colOff>9525</xdr:colOff>
                    <xdr:row>8</xdr:row>
                    <xdr:rowOff>161925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69</xdr:col>
                    <xdr:colOff>104775</xdr:colOff>
                    <xdr:row>8</xdr:row>
                    <xdr:rowOff>0</xdr:rowOff>
                  </from>
                  <to>
                    <xdr:col>71</xdr:col>
                    <xdr:colOff>9525</xdr:colOff>
                    <xdr:row>8</xdr:row>
                    <xdr:rowOff>161925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69</xdr:col>
                    <xdr:colOff>104775</xdr:colOff>
                    <xdr:row>7</xdr:row>
                    <xdr:rowOff>0</xdr:rowOff>
                  </from>
                  <to>
                    <xdr:col>71</xdr:col>
                    <xdr:colOff>9525</xdr:colOff>
                    <xdr:row>8</xdr:row>
                    <xdr:rowOff>19050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69</xdr:col>
                    <xdr:colOff>104775</xdr:colOff>
                    <xdr:row>7</xdr:row>
                    <xdr:rowOff>28575</xdr:rowOff>
                  </from>
                  <to>
                    <xdr:col>71</xdr:col>
                    <xdr:colOff>9525</xdr:colOff>
                    <xdr:row>8</xdr:row>
                    <xdr:rowOff>66675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69</xdr:col>
                    <xdr:colOff>104775</xdr:colOff>
                    <xdr:row>8</xdr:row>
                    <xdr:rowOff>0</xdr:rowOff>
                  </from>
                  <to>
                    <xdr:col>71</xdr:col>
                    <xdr:colOff>9525</xdr:colOff>
                    <xdr:row>12</xdr:row>
                    <xdr:rowOff>47625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69</xdr:col>
                    <xdr:colOff>104775</xdr:colOff>
                    <xdr:row>7</xdr:row>
                    <xdr:rowOff>0</xdr:rowOff>
                  </from>
                  <to>
                    <xdr:col>71</xdr:col>
                    <xdr:colOff>9525</xdr:colOff>
                    <xdr:row>8</xdr:row>
                    <xdr:rowOff>19050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69</xdr:col>
                    <xdr:colOff>104775</xdr:colOff>
                    <xdr:row>7</xdr:row>
                    <xdr:rowOff>28575</xdr:rowOff>
                  </from>
                  <to>
                    <xdr:col>71</xdr:col>
                    <xdr:colOff>9525</xdr:colOff>
                    <xdr:row>8</xdr:row>
                    <xdr:rowOff>66675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69</xdr:col>
                    <xdr:colOff>104775</xdr:colOff>
                    <xdr:row>8</xdr:row>
                    <xdr:rowOff>0</xdr:rowOff>
                  </from>
                  <to>
                    <xdr:col>71</xdr:col>
                    <xdr:colOff>9525</xdr:colOff>
                    <xdr:row>12</xdr:row>
                    <xdr:rowOff>47625</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69</xdr:col>
                    <xdr:colOff>104775</xdr:colOff>
                    <xdr:row>8</xdr:row>
                    <xdr:rowOff>0</xdr:rowOff>
                  </from>
                  <to>
                    <xdr:col>71</xdr:col>
                    <xdr:colOff>9525</xdr:colOff>
                    <xdr:row>8</xdr:row>
                    <xdr:rowOff>161925</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69</xdr:col>
                    <xdr:colOff>104775</xdr:colOff>
                    <xdr:row>6</xdr:row>
                    <xdr:rowOff>0</xdr:rowOff>
                  </from>
                  <to>
                    <xdr:col>71</xdr:col>
                    <xdr:colOff>9525</xdr:colOff>
                    <xdr:row>6</xdr:row>
                    <xdr:rowOff>219075</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69</xdr:col>
                    <xdr:colOff>104775</xdr:colOff>
                    <xdr:row>6</xdr:row>
                    <xdr:rowOff>28575</xdr:rowOff>
                  </from>
                  <to>
                    <xdr:col>71</xdr:col>
                    <xdr:colOff>9525</xdr:colOff>
                    <xdr:row>6</xdr:row>
                    <xdr:rowOff>257175</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69</xdr:col>
                    <xdr:colOff>104775</xdr:colOff>
                    <xdr:row>7</xdr:row>
                    <xdr:rowOff>28575</xdr:rowOff>
                  </from>
                  <to>
                    <xdr:col>71</xdr:col>
                    <xdr:colOff>9525</xdr:colOff>
                    <xdr:row>8</xdr:row>
                    <xdr:rowOff>66675</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69</xdr:col>
                    <xdr:colOff>104775</xdr:colOff>
                    <xdr:row>8</xdr:row>
                    <xdr:rowOff>0</xdr:rowOff>
                  </from>
                  <to>
                    <xdr:col>71</xdr:col>
                    <xdr:colOff>9525</xdr:colOff>
                    <xdr:row>8</xdr:row>
                    <xdr:rowOff>161925</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69</xdr:col>
                    <xdr:colOff>104775</xdr:colOff>
                    <xdr:row>8</xdr:row>
                    <xdr:rowOff>0</xdr:rowOff>
                  </from>
                  <to>
                    <xdr:col>71</xdr:col>
                    <xdr:colOff>9525</xdr:colOff>
                    <xdr:row>8</xdr:row>
                    <xdr:rowOff>161925</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69</xdr:col>
                    <xdr:colOff>104775</xdr:colOff>
                    <xdr:row>6</xdr:row>
                    <xdr:rowOff>0</xdr:rowOff>
                  </from>
                  <to>
                    <xdr:col>71</xdr:col>
                    <xdr:colOff>9525</xdr:colOff>
                    <xdr:row>6</xdr:row>
                    <xdr:rowOff>219075</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69</xdr:col>
                    <xdr:colOff>104775</xdr:colOff>
                    <xdr:row>6</xdr:row>
                    <xdr:rowOff>28575</xdr:rowOff>
                  </from>
                  <to>
                    <xdr:col>71</xdr:col>
                    <xdr:colOff>9525</xdr:colOff>
                    <xdr:row>6</xdr:row>
                    <xdr:rowOff>257175</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69</xdr:col>
                    <xdr:colOff>104775</xdr:colOff>
                    <xdr:row>7</xdr:row>
                    <xdr:rowOff>28575</xdr:rowOff>
                  </from>
                  <to>
                    <xdr:col>71</xdr:col>
                    <xdr:colOff>9525</xdr:colOff>
                    <xdr:row>8</xdr:row>
                    <xdr:rowOff>66675</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69</xdr:col>
                    <xdr:colOff>104775</xdr:colOff>
                    <xdr:row>8</xdr:row>
                    <xdr:rowOff>0</xdr:rowOff>
                  </from>
                  <to>
                    <xdr:col>71</xdr:col>
                    <xdr:colOff>9525</xdr:colOff>
                    <xdr:row>12</xdr:row>
                    <xdr:rowOff>47625</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69</xdr:col>
                    <xdr:colOff>104775</xdr:colOff>
                    <xdr:row>5</xdr:row>
                    <xdr:rowOff>0</xdr:rowOff>
                  </from>
                  <to>
                    <xdr:col>71</xdr:col>
                    <xdr:colOff>9525</xdr:colOff>
                    <xdr:row>5</xdr:row>
                    <xdr:rowOff>219075</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69</xdr:col>
                    <xdr:colOff>104775</xdr:colOff>
                    <xdr:row>5</xdr:row>
                    <xdr:rowOff>28575</xdr:rowOff>
                  </from>
                  <to>
                    <xdr:col>71</xdr:col>
                    <xdr:colOff>9525</xdr:colOff>
                    <xdr:row>5</xdr:row>
                    <xdr:rowOff>257175</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69</xdr:col>
                    <xdr:colOff>104775</xdr:colOff>
                    <xdr:row>6</xdr:row>
                    <xdr:rowOff>28575</xdr:rowOff>
                  </from>
                  <to>
                    <xdr:col>71</xdr:col>
                    <xdr:colOff>9525</xdr:colOff>
                    <xdr:row>6</xdr:row>
                    <xdr:rowOff>257175</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69</xdr:col>
                    <xdr:colOff>104775</xdr:colOff>
                    <xdr:row>7</xdr:row>
                    <xdr:rowOff>28575</xdr:rowOff>
                  </from>
                  <to>
                    <xdr:col>71</xdr:col>
                    <xdr:colOff>9525</xdr:colOff>
                    <xdr:row>8</xdr:row>
                    <xdr:rowOff>66675</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69</xdr:col>
                    <xdr:colOff>104775</xdr:colOff>
                    <xdr:row>8</xdr:row>
                    <xdr:rowOff>0</xdr:rowOff>
                  </from>
                  <to>
                    <xdr:col>71</xdr:col>
                    <xdr:colOff>9525</xdr:colOff>
                    <xdr:row>8</xdr:row>
                    <xdr:rowOff>161925</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69</xdr:col>
                    <xdr:colOff>104775</xdr:colOff>
                    <xdr:row>5</xdr:row>
                    <xdr:rowOff>0</xdr:rowOff>
                  </from>
                  <to>
                    <xdr:col>71</xdr:col>
                    <xdr:colOff>9525</xdr:colOff>
                    <xdr:row>5</xdr:row>
                    <xdr:rowOff>219075</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69</xdr:col>
                    <xdr:colOff>104775</xdr:colOff>
                    <xdr:row>5</xdr:row>
                    <xdr:rowOff>28575</xdr:rowOff>
                  </from>
                  <to>
                    <xdr:col>71</xdr:col>
                    <xdr:colOff>9525</xdr:colOff>
                    <xdr:row>5</xdr:row>
                    <xdr:rowOff>257175</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69</xdr:col>
                    <xdr:colOff>104775</xdr:colOff>
                    <xdr:row>6</xdr:row>
                    <xdr:rowOff>28575</xdr:rowOff>
                  </from>
                  <to>
                    <xdr:col>71</xdr:col>
                    <xdr:colOff>9525</xdr:colOff>
                    <xdr:row>6</xdr:row>
                    <xdr:rowOff>257175</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69</xdr:col>
                    <xdr:colOff>104775</xdr:colOff>
                    <xdr:row>7</xdr:row>
                    <xdr:rowOff>28575</xdr:rowOff>
                  </from>
                  <to>
                    <xdr:col>71</xdr:col>
                    <xdr:colOff>9525</xdr:colOff>
                    <xdr:row>8</xdr:row>
                    <xdr:rowOff>66675</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69</xdr:col>
                    <xdr:colOff>104775</xdr:colOff>
                    <xdr:row>8</xdr:row>
                    <xdr:rowOff>0</xdr:rowOff>
                  </from>
                  <to>
                    <xdr:col>71</xdr:col>
                    <xdr:colOff>9525</xdr:colOff>
                    <xdr:row>8</xdr:row>
                    <xdr:rowOff>161925</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69</xdr:col>
                    <xdr:colOff>104775</xdr:colOff>
                    <xdr:row>4</xdr:row>
                    <xdr:rowOff>0</xdr:rowOff>
                  </from>
                  <to>
                    <xdr:col>71</xdr:col>
                    <xdr:colOff>9525</xdr:colOff>
                    <xdr:row>5</xdr:row>
                    <xdr:rowOff>28575</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69</xdr:col>
                    <xdr:colOff>104775</xdr:colOff>
                    <xdr:row>4</xdr:row>
                    <xdr:rowOff>28575</xdr:rowOff>
                  </from>
                  <to>
                    <xdr:col>71</xdr:col>
                    <xdr:colOff>9525</xdr:colOff>
                    <xdr:row>5</xdr:row>
                    <xdr:rowOff>66675</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69</xdr:col>
                    <xdr:colOff>104775</xdr:colOff>
                    <xdr:row>5</xdr:row>
                    <xdr:rowOff>28575</xdr:rowOff>
                  </from>
                  <to>
                    <xdr:col>71</xdr:col>
                    <xdr:colOff>9525</xdr:colOff>
                    <xdr:row>5</xdr:row>
                    <xdr:rowOff>257175</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69</xdr:col>
                    <xdr:colOff>104775</xdr:colOff>
                    <xdr:row>6</xdr:row>
                    <xdr:rowOff>28575</xdr:rowOff>
                  </from>
                  <to>
                    <xdr:col>71</xdr:col>
                    <xdr:colOff>9525</xdr:colOff>
                    <xdr:row>6</xdr:row>
                    <xdr:rowOff>257175</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69</xdr:col>
                    <xdr:colOff>104775</xdr:colOff>
                    <xdr:row>7</xdr:row>
                    <xdr:rowOff>28575</xdr:rowOff>
                  </from>
                  <to>
                    <xdr:col>71</xdr:col>
                    <xdr:colOff>9525</xdr:colOff>
                    <xdr:row>8</xdr:row>
                    <xdr:rowOff>66675</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69</xdr:col>
                    <xdr:colOff>104775</xdr:colOff>
                    <xdr:row>4</xdr:row>
                    <xdr:rowOff>0</xdr:rowOff>
                  </from>
                  <to>
                    <xdr:col>71</xdr:col>
                    <xdr:colOff>9525</xdr:colOff>
                    <xdr:row>5</xdr:row>
                    <xdr:rowOff>28575</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69</xdr:col>
                    <xdr:colOff>104775</xdr:colOff>
                    <xdr:row>4</xdr:row>
                    <xdr:rowOff>28575</xdr:rowOff>
                  </from>
                  <to>
                    <xdr:col>71</xdr:col>
                    <xdr:colOff>9525</xdr:colOff>
                    <xdr:row>5</xdr:row>
                    <xdr:rowOff>66675</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69</xdr:col>
                    <xdr:colOff>104775</xdr:colOff>
                    <xdr:row>5</xdr:row>
                    <xdr:rowOff>28575</xdr:rowOff>
                  </from>
                  <to>
                    <xdr:col>71</xdr:col>
                    <xdr:colOff>9525</xdr:colOff>
                    <xdr:row>5</xdr:row>
                    <xdr:rowOff>257175</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69</xdr:col>
                    <xdr:colOff>104775</xdr:colOff>
                    <xdr:row>6</xdr:row>
                    <xdr:rowOff>28575</xdr:rowOff>
                  </from>
                  <to>
                    <xdr:col>71</xdr:col>
                    <xdr:colOff>9525</xdr:colOff>
                    <xdr:row>6</xdr:row>
                    <xdr:rowOff>257175</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69</xdr:col>
                    <xdr:colOff>104775</xdr:colOff>
                    <xdr:row>7</xdr:row>
                    <xdr:rowOff>28575</xdr:rowOff>
                  </from>
                  <to>
                    <xdr:col>71</xdr:col>
                    <xdr:colOff>9525</xdr:colOff>
                    <xdr:row>8</xdr:row>
                    <xdr:rowOff>66675</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69</xdr:col>
                    <xdr:colOff>104775</xdr:colOff>
                    <xdr:row>8</xdr:row>
                    <xdr:rowOff>0</xdr:rowOff>
                  </from>
                  <to>
                    <xdr:col>71</xdr:col>
                    <xdr:colOff>9525</xdr:colOff>
                    <xdr:row>8</xdr:row>
                    <xdr:rowOff>161925</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from>
                    <xdr:col>69</xdr:col>
                    <xdr:colOff>104775</xdr:colOff>
                    <xdr:row>3</xdr:row>
                    <xdr:rowOff>0</xdr:rowOff>
                  </from>
                  <to>
                    <xdr:col>71</xdr:col>
                    <xdr:colOff>9525</xdr:colOff>
                    <xdr:row>4</xdr:row>
                    <xdr:rowOff>28575</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from>
                    <xdr:col>69</xdr:col>
                    <xdr:colOff>104775</xdr:colOff>
                    <xdr:row>3</xdr:row>
                    <xdr:rowOff>28575</xdr:rowOff>
                  </from>
                  <to>
                    <xdr:col>71</xdr:col>
                    <xdr:colOff>9525</xdr:colOff>
                    <xdr:row>4</xdr:row>
                    <xdr:rowOff>66675</xdr:rowOff>
                  </to>
                </anchor>
              </controlPr>
            </control>
          </mc:Choice>
        </mc:AlternateContent>
        <mc:AlternateContent xmlns:mc="http://schemas.openxmlformats.org/markup-compatibility/2006">
          <mc:Choice Requires="x14">
            <control shapeId="1159" r:id="rId138" name="Check Box 135">
              <controlPr defaultSize="0" autoFill="0" autoLine="0" autoPict="0">
                <anchor moveWithCells="1">
                  <from>
                    <xdr:col>69</xdr:col>
                    <xdr:colOff>104775</xdr:colOff>
                    <xdr:row>4</xdr:row>
                    <xdr:rowOff>28575</xdr:rowOff>
                  </from>
                  <to>
                    <xdr:col>71</xdr:col>
                    <xdr:colOff>9525</xdr:colOff>
                    <xdr:row>5</xdr:row>
                    <xdr:rowOff>66675</xdr:rowOff>
                  </to>
                </anchor>
              </controlPr>
            </control>
          </mc:Choice>
        </mc:AlternateContent>
        <mc:AlternateContent xmlns:mc="http://schemas.openxmlformats.org/markup-compatibility/2006">
          <mc:Choice Requires="x14">
            <control shapeId="1160" r:id="rId139" name="Check Box 136">
              <controlPr defaultSize="0" autoFill="0" autoLine="0" autoPict="0">
                <anchor moveWithCells="1">
                  <from>
                    <xdr:col>69</xdr:col>
                    <xdr:colOff>104775</xdr:colOff>
                    <xdr:row>5</xdr:row>
                    <xdr:rowOff>28575</xdr:rowOff>
                  </from>
                  <to>
                    <xdr:col>71</xdr:col>
                    <xdr:colOff>9525</xdr:colOff>
                    <xdr:row>5</xdr:row>
                    <xdr:rowOff>257175</xdr:rowOff>
                  </to>
                </anchor>
              </controlPr>
            </control>
          </mc:Choice>
        </mc:AlternateContent>
        <mc:AlternateContent xmlns:mc="http://schemas.openxmlformats.org/markup-compatibility/2006">
          <mc:Choice Requires="x14">
            <control shapeId="1161" r:id="rId140" name="Check Box 137">
              <controlPr defaultSize="0" autoFill="0" autoLine="0" autoPict="0">
                <anchor moveWithCells="1">
                  <from>
                    <xdr:col>69</xdr:col>
                    <xdr:colOff>104775</xdr:colOff>
                    <xdr:row>6</xdr:row>
                    <xdr:rowOff>28575</xdr:rowOff>
                  </from>
                  <to>
                    <xdr:col>71</xdr:col>
                    <xdr:colOff>9525</xdr:colOff>
                    <xdr:row>6</xdr:row>
                    <xdr:rowOff>257175</xdr:rowOff>
                  </to>
                </anchor>
              </controlPr>
            </control>
          </mc:Choice>
        </mc:AlternateContent>
        <mc:AlternateContent xmlns:mc="http://schemas.openxmlformats.org/markup-compatibility/2006">
          <mc:Choice Requires="x14">
            <control shapeId="1162" r:id="rId141" name="Check Box 138">
              <controlPr defaultSize="0" autoFill="0" autoLine="0" autoPict="0">
                <anchor moveWithCells="1">
                  <from>
                    <xdr:col>69</xdr:col>
                    <xdr:colOff>104775</xdr:colOff>
                    <xdr:row>7</xdr:row>
                    <xdr:rowOff>28575</xdr:rowOff>
                  </from>
                  <to>
                    <xdr:col>71</xdr:col>
                    <xdr:colOff>9525</xdr:colOff>
                    <xdr:row>8</xdr:row>
                    <xdr:rowOff>66675</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from>
                    <xdr:col>69</xdr:col>
                    <xdr:colOff>104775</xdr:colOff>
                    <xdr:row>3</xdr:row>
                    <xdr:rowOff>0</xdr:rowOff>
                  </from>
                  <to>
                    <xdr:col>71</xdr:col>
                    <xdr:colOff>9525</xdr:colOff>
                    <xdr:row>4</xdr:row>
                    <xdr:rowOff>28575</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from>
                    <xdr:col>69</xdr:col>
                    <xdr:colOff>104775</xdr:colOff>
                    <xdr:row>3</xdr:row>
                    <xdr:rowOff>28575</xdr:rowOff>
                  </from>
                  <to>
                    <xdr:col>71</xdr:col>
                    <xdr:colOff>9525</xdr:colOff>
                    <xdr:row>4</xdr:row>
                    <xdr:rowOff>66675</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from>
                    <xdr:col>69</xdr:col>
                    <xdr:colOff>104775</xdr:colOff>
                    <xdr:row>4</xdr:row>
                    <xdr:rowOff>28575</xdr:rowOff>
                  </from>
                  <to>
                    <xdr:col>71</xdr:col>
                    <xdr:colOff>9525</xdr:colOff>
                    <xdr:row>5</xdr:row>
                    <xdr:rowOff>66675</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from>
                    <xdr:col>69</xdr:col>
                    <xdr:colOff>104775</xdr:colOff>
                    <xdr:row>5</xdr:row>
                    <xdr:rowOff>28575</xdr:rowOff>
                  </from>
                  <to>
                    <xdr:col>71</xdr:col>
                    <xdr:colOff>9525</xdr:colOff>
                    <xdr:row>5</xdr:row>
                    <xdr:rowOff>257175</xdr:rowOff>
                  </to>
                </anchor>
              </controlPr>
            </control>
          </mc:Choice>
        </mc:AlternateContent>
        <mc:AlternateContent xmlns:mc="http://schemas.openxmlformats.org/markup-compatibility/2006">
          <mc:Choice Requires="x14">
            <control shapeId="1171" r:id="rId150" name="Check Box 147">
              <controlPr defaultSize="0" autoFill="0" autoLine="0" autoPict="0">
                <anchor moveWithCells="1">
                  <from>
                    <xdr:col>69</xdr:col>
                    <xdr:colOff>104775</xdr:colOff>
                    <xdr:row>6</xdr:row>
                    <xdr:rowOff>28575</xdr:rowOff>
                  </from>
                  <to>
                    <xdr:col>71</xdr:col>
                    <xdr:colOff>9525</xdr:colOff>
                    <xdr:row>6</xdr:row>
                    <xdr:rowOff>257175</xdr:rowOff>
                  </to>
                </anchor>
              </controlPr>
            </control>
          </mc:Choice>
        </mc:AlternateContent>
        <mc:AlternateContent xmlns:mc="http://schemas.openxmlformats.org/markup-compatibility/2006">
          <mc:Choice Requires="x14">
            <control shapeId="1172" r:id="rId151" name="Check Box 148">
              <controlPr defaultSize="0" autoFill="0" autoLine="0" autoPict="0">
                <anchor moveWithCells="1">
                  <from>
                    <xdr:col>69</xdr:col>
                    <xdr:colOff>104775</xdr:colOff>
                    <xdr:row>7</xdr:row>
                    <xdr:rowOff>28575</xdr:rowOff>
                  </from>
                  <to>
                    <xdr:col>71</xdr:col>
                    <xdr:colOff>9525</xdr:colOff>
                    <xdr:row>8</xdr:row>
                    <xdr:rowOff>66675</xdr:rowOff>
                  </to>
                </anchor>
              </controlPr>
            </control>
          </mc:Choice>
        </mc:AlternateContent>
        <mc:AlternateContent xmlns:mc="http://schemas.openxmlformats.org/markup-compatibility/2006">
          <mc:Choice Requires="x14">
            <control shapeId="1173" r:id="rId152" name="Check Box 149">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74" r:id="rId153" name="Check Box 150">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175" r:id="rId154" name="Check Box 151">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176" r:id="rId155" name="Check Box 15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77" r:id="rId156" name="Check Box 153">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78" r:id="rId157" name="Check Box 154">
              <controlPr defaultSize="0" autoFill="0" autoLine="0" autoPict="0">
                <anchor moveWithCells="1">
                  <from>
                    <xdr:col>69</xdr:col>
                    <xdr:colOff>104775</xdr:colOff>
                    <xdr:row>2</xdr:row>
                    <xdr:rowOff>0</xdr:rowOff>
                  </from>
                  <to>
                    <xdr:col>71</xdr:col>
                    <xdr:colOff>9525</xdr:colOff>
                    <xdr:row>2</xdr:row>
                    <xdr:rowOff>219075</xdr:rowOff>
                  </to>
                </anchor>
              </controlPr>
            </control>
          </mc:Choice>
        </mc:AlternateContent>
        <mc:AlternateContent xmlns:mc="http://schemas.openxmlformats.org/markup-compatibility/2006">
          <mc:Choice Requires="x14">
            <control shapeId="1179" r:id="rId158" name="Check Box 155">
              <controlPr defaultSize="0" autoFill="0" autoLine="0" autoPict="0">
                <anchor moveWithCells="1">
                  <from>
                    <xdr:col>69</xdr:col>
                    <xdr:colOff>104775</xdr:colOff>
                    <xdr:row>2</xdr:row>
                    <xdr:rowOff>28575</xdr:rowOff>
                  </from>
                  <to>
                    <xdr:col>71</xdr:col>
                    <xdr:colOff>9525</xdr:colOff>
                    <xdr:row>2</xdr:row>
                    <xdr:rowOff>257175</xdr:rowOff>
                  </to>
                </anchor>
              </controlPr>
            </control>
          </mc:Choice>
        </mc:AlternateContent>
        <mc:AlternateContent xmlns:mc="http://schemas.openxmlformats.org/markup-compatibility/2006">
          <mc:Choice Requires="x14">
            <control shapeId="1180" r:id="rId159" name="Check Box 156">
              <controlPr defaultSize="0" autoFill="0" autoLine="0" autoPict="0">
                <anchor moveWithCells="1">
                  <from>
                    <xdr:col>69</xdr:col>
                    <xdr:colOff>104775</xdr:colOff>
                    <xdr:row>3</xdr:row>
                    <xdr:rowOff>28575</xdr:rowOff>
                  </from>
                  <to>
                    <xdr:col>71</xdr:col>
                    <xdr:colOff>9525</xdr:colOff>
                    <xdr:row>4</xdr:row>
                    <xdr:rowOff>66675</xdr:rowOff>
                  </to>
                </anchor>
              </controlPr>
            </control>
          </mc:Choice>
        </mc:AlternateContent>
        <mc:AlternateContent xmlns:mc="http://schemas.openxmlformats.org/markup-compatibility/2006">
          <mc:Choice Requires="x14">
            <control shapeId="1181" r:id="rId160" name="Check Box 157">
              <controlPr defaultSize="0" autoFill="0" autoLine="0" autoPict="0">
                <anchor moveWithCells="1">
                  <from>
                    <xdr:col>69</xdr:col>
                    <xdr:colOff>104775</xdr:colOff>
                    <xdr:row>4</xdr:row>
                    <xdr:rowOff>28575</xdr:rowOff>
                  </from>
                  <to>
                    <xdr:col>71</xdr:col>
                    <xdr:colOff>9525</xdr:colOff>
                    <xdr:row>5</xdr:row>
                    <xdr:rowOff>66675</xdr:rowOff>
                  </to>
                </anchor>
              </controlPr>
            </control>
          </mc:Choice>
        </mc:AlternateContent>
        <mc:AlternateContent xmlns:mc="http://schemas.openxmlformats.org/markup-compatibility/2006">
          <mc:Choice Requires="x14">
            <control shapeId="1182" r:id="rId161" name="Check Box 158">
              <controlPr defaultSize="0" autoFill="0" autoLine="0" autoPict="0">
                <anchor moveWithCells="1">
                  <from>
                    <xdr:col>69</xdr:col>
                    <xdr:colOff>104775</xdr:colOff>
                    <xdr:row>5</xdr:row>
                    <xdr:rowOff>28575</xdr:rowOff>
                  </from>
                  <to>
                    <xdr:col>71</xdr:col>
                    <xdr:colOff>9525</xdr:colOff>
                    <xdr:row>5</xdr:row>
                    <xdr:rowOff>257175</xdr:rowOff>
                  </to>
                </anchor>
              </controlPr>
            </control>
          </mc:Choice>
        </mc:AlternateContent>
        <mc:AlternateContent xmlns:mc="http://schemas.openxmlformats.org/markup-compatibility/2006">
          <mc:Choice Requires="x14">
            <control shapeId="1183" r:id="rId162" name="Check Box 159">
              <controlPr defaultSize="0" autoFill="0" autoLine="0" autoPict="0">
                <anchor moveWithCells="1">
                  <from>
                    <xdr:col>69</xdr:col>
                    <xdr:colOff>104775</xdr:colOff>
                    <xdr:row>6</xdr:row>
                    <xdr:rowOff>28575</xdr:rowOff>
                  </from>
                  <to>
                    <xdr:col>71</xdr:col>
                    <xdr:colOff>9525</xdr:colOff>
                    <xdr:row>6</xdr:row>
                    <xdr:rowOff>257175</xdr:rowOff>
                  </to>
                </anchor>
              </controlPr>
            </control>
          </mc:Choice>
        </mc:AlternateContent>
        <mc:AlternateContent xmlns:mc="http://schemas.openxmlformats.org/markup-compatibility/2006">
          <mc:Choice Requires="x14">
            <control shapeId="1184" r:id="rId163" name="Check Box 16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85" r:id="rId164" name="Check Box 161">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86" r:id="rId165" name="Check Box 162">
              <controlPr defaultSize="0" autoFill="0" autoLine="0" autoPict="0">
                <anchor moveWithCells="1">
                  <from>
                    <xdr:col>69</xdr:col>
                    <xdr:colOff>104775</xdr:colOff>
                    <xdr:row>7</xdr:row>
                    <xdr:rowOff>28575</xdr:rowOff>
                  </from>
                  <to>
                    <xdr:col>71</xdr:col>
                    <xdr:colOff>9525</xdr:colOff>
                    <xdr:row>8</xdr:row>
                    <xdr:rowOff>66675</xdr:rowOff>
                  </to>
                </anchor>
              </controlPr>
            </control>
          </mc:Choice>
        </mc:AlternateContent>
        <mc:AlternateContent xmlns:mc="http://schemas.openxmlformats.org/markup-compatibility/2006">
          <mc:Choice Requires="x14">
            <control shapeId="1187" r:id="rId166" name="Check Box 163">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88" r:id="rId167" name="Check Box 164">
              <controlPr defaultSize="0" autoFill="0" autoLine="0" autoPict="0">
                <anchor moveWithCells="1">
                  <from>
                    <xdr:col>69</xdr:col>
                    <xdr:colOff>104775</xdr:colOff>
                    <xdr:row>2</xdr:row>
                    <xdr:rowOff>0</xdr:rowOff>
                  </from>
                  <to>
                    <xdr:col>71</xdr:col>
                    <xdr:colOff>9525</xdr:colOff>
                    <xdr:row>2</xdr:row>
                    <xdr:rowOff>219075</xdr:rowOff>
                  </to>
                </anchor>
              </controlPr>
            </control>
          </mc:Choice>
        </mc:AlternateContent>
        <mc:AlternateContent xmlns:mc="http://schemas.openxmlformats.org/markup-compatibility/2006">
          <mc:Choice Requires="x14">
            <control shapeId="1189" r:id="rId168" name="Check Box 165">
              <controlPr defaultSize="0" autoFill="0" autoLine="0" autoPict="0">
                <anchor moveWithCells="1">
                  <from>
                    <xdr:col>69</xdr:col>
                    <xdr:colOff>104775</xdr:colOff>
                    <xdr:row>2</xdr:row>
                    <xdr:rowOff>28575</xdr:rowOff>
                  </from>
                  <to>
                    <xdr:col>71</xdr:col>
                    <xdr:colOff>9525</xdr:colOff>
                    <xdr:row>2</xdr:row>
                    <xdr:rowOff>257175</xdr:rowOff>
                  </to>
                </anchor>
              </controlPr>
            </control>
          </mc:Choice>
        </mc:AlternateContent>
        <mc:AlternateContent xmlns:mc="http://schemas.openxmlformats.org/markup-compatibility/2006">
          <mc:Choice Requires="x14">
            <control shapeId="1190" r:id="rId169" name="Check Box 166">
              <controlPr defaultSize="0" autoFill="0" autoLine="0" autoPict="0">
                <anchor moveWithCells="1">
                  <from>
                    <xdr:col>69</xdr:col>
                    <xdr:colOff>104775</xdr:colOff>
                    <xdr:row>3</xdr:row>
                    <xdr:rowOff>28575</xdr:rowOff>
                  </from>
                  <to>
                    <xdr:col>71</xdr:col>
                    <xdr:colOff>9525</xdr:colOff>
                    <xdr:row>4</xdr:row>
                    <xdr:rowOff>66675</xdr:rowOff>
                  </to>
                </anchor>
              </controlPr>
            </control>
          </mc:Choice>
        </mc:AlternateContent>
        <mc:AlternateContent xmlns:mc="http://schemas.openxmlformats.org/markup-compatibility/2006">
          <mc:Choice Requires="x14">
            <control shapeId="1191" r:id="rId170" name="Check Box 167">
              <controlPr defaultSize="0" autoFill="0" autoLine="0" autoPict="0">
                <anchor moveWithCells="1">
                  <from>
                    <xdr:col>69</xdr:col>
                    <xdr:colOff>104775</xdr:colOff>
                    <xdr:row>4</xdr:row>
                    <xdr:rowOff>28575</xdr:rowOff>
                  </from>
                  <to>
                    <xdr:col>71</xdr:col>
                    <xdr:colOff>9525</xdr:colOff>
                    <xdr:row>5</xdr:row>
                    <xdr:rowOff>66675</xdr:rowOff>
                  </to>
                </anchor>
              </controlPr>
            </control>
          </mc:Choice>
        </mc:AlternateContent>
        <mc:AlternateContent xmlns:mc="http://schemas.openxmlformats.org/markup-compatibility/2006">
          <mc:Choice Requires="x14">
            <control shapeId="1192" r:id="rId171" name="Check Box 168">
              <controlPr defaultSize="0" autoFill="0" autoLine="0" autoPict="0">
                <anchor moveWithCells="1">
                  <from>
                    <xdr:col>69</xdr:col>
                    <xdr:colOff>104775</xdr:colOff>
                    <xdr:row>5</xdr:row>
                    <xdr:rowOff>28575</xdr:rowOff>
                  </from>
                  <to>
                    <xdr:col>71</xdr:col>
                    <xdr:colOff>9525</xdr:colOff>
                    <xdr:row>5</xdr:row>
                    <xdr:rowOff>257175</xdr:rowOff>
                  </to>
                </anchor>
              </controlPr>
            </control>
          </mc:Choice>
        </mc:AlternateContent>
        <mc:AlternateContent xmlns:mc="http://schemas.openxmlformats.org/markup-compatibility/2006">
          <mc:Choice Requires="x14">
            <control shapeId="1193" r:id="rId172" name="Check Box 169">
              <controlPr defaultSize="0" autoFill="0" autoLine="0" autoPict="0">
                <anchor moveWithCells="1">
                  <from>
                    <xdr:col>69</xdr:col>
                    <xdr:colOff>104775</xdr:colOff>
                    <xdr:row>6</xdr:row>
                    <xdr:rowOff>28575</xdr:rowOff>
                  </from>
                  <to>
                    <xdr:col>71</xdr:col>
                    <xdr:colOff>9525</xdr:colOff>
                    <xdr:row>6</xdr:row>
                    <xdr:rowOff>257175</xdr:rowOff>
                  </to>
                </anchor>
              </controlPr>
            </control>
          </mc:Choice>
        </mc:AlternateContent>
        <mc:AlternateContent xmlns:mc="http://schemas.openxmlformats.org/markup-compatibility/2006">
          <mc:Choice Requires="x14">
            <control shapeId="1194" r:id="rId173" name="Check Box 170">
              <controlPr defaultSize="0" autoFill="0" autoLine="0" autoPict="0">
                <anchor moveWithCells="1">
                  <from>
                    <xdr:col>69</xdr:col>
                    <xdr:colOff>104775</xdr:colOff>
                    <xdr:row>7</xdr:row>
                    <xdr:rowOff>28575</xdr:rowOff>
                  </from>
                  <to>
                    <xdr:col>71</xdr:col>
                    <xdr:colOff>9525</xdr:colOff>
                    <xdr:row>8</xdr:row>
                    <xdr:rowOff>66675</xdr:rowOff>
                  </to>
                </anchor>
              </controlPr>
            </control>
          </mc:Choice>
        </mc:AlternateContent>
        <mc:AlternateContent xmlns:mc="http://schemas.openxmlformats.org/markup-compatibility/2006">
          <mc:Choice Requires="x14">
            <control shapeId="1195" r:id="rId174" name="Check Box 171">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96" r:id="rId175" name="Check Box 172">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197" r:id="rId176" name="Check Box 173">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198" r:id="rId177" name="Check Box 174">
              <controlPr defaultSize="0" autoFill="0" autoLine="0" autoPict="0">
                <anchor moveWithCells="1">
                  <from>
                    <xdr:col>69</xdr:col>
                    <xdr:colOff>104775</xdr:colOff>
                    <xdr:row>7</xdr:row>
                    <xdr:rowOff>28575</xdr:rowOff>
                  </from>
                  <to>
                    <xdr:col>71</xdr:col>
                    <xdr:colOff>9525</xdr:colOff>
                    <xdr:row>8</xdr:row>
                    <xdr:rowOff>66675</xdr:rowOff>
                  </to>
                </anchor>
              </controlPr>
            </control>
          </mc:Choice>
        </mc:AlternateContent>
        <mc:AlternateContent xmlns:mc="http://schemas.openxmlformats.org/markup-compatibility/2006">
          <mc:Choice Requires="x14">
            <control shapeId="1199" r:id="rId178" name="Check Box 175">
              <controlPr defaultSize="0" autoFill="0" autoLine="0" autoPict="0">
                <anchor moveWithCells="1">
                  <from>
                    <xdr:col>69</xdr:col>
                    <xdr:colOff>104775</xdr:colOff>
                    <xdr:row>1</xdr:row>
                    <xdr:rowOff>0</xdr:rowOff>
                  </from>
                  <to>
                    <xdr:col>71</xdr:col>
                    <xdr:colOff>9525</xdr:colOff>
                    <xdr:row>2</xdr:row>
                    <xdr:rowOff>28575</xdr:rowOff>
                  </to>
                </anchor>
              </controlPr>
            </control>
          </mc:Choice>
        </mc:AlternateContent>
        <mc:AlternateContent xmlns:mc="http://schemas.openxmlformats.org/markup-compatibility/2006">
          <mc:Choice Requires="x14">
            <control shapeId="1200" r:id="rId179" name="Check Box 176">
              <controlPr defaultSize="0" autoFill="0" autoLine="0" autoPict="0">
                <anchor moveWithCells="1">
                  <from>
                    <xdr:col>69</xdr:col>
                    <xdr:colOff>104775</xdr:colOff>
                    <xdr:row>1</xdr:row>
                    <xdr:rowOff>28575</xdr:rowOff>
                  </from>
                  <to>
                    <xdr:col>71</xdr:col>
                    <xdr:colOff>9525</xdr:colOff>
                    <xdr:row>2</xdr:row>
                    <xdr:rowOff>66675</xdr:rowOff>
                  </to>
                </anchor>
              </controlPr>
            </control>
          </mc:Choice>
        </mc:AlternateContent>
        <mc:AlternateContent xmlns:mc="http://schemas.openxmlformats.org/markup-compatibility/2006">
          <mc:Choice Requires="x14">
            <control shapeId="1201" r:id="rId180" name="Check Box 177">
              <controlPr defaultSize="0" autoFill="0" autoLine="0" autoPict="0">
                <anchor moveWithCells="1">
                  <from>
                    <xdr:col>69</xdr:col>
                    <xdr:colOff>104775</xdr:colOff>
                    <xdr:row>2</xdr:row>
                    <xdr:rowOff>28575</xdr:rowOff>
                  </from>
                  <to>
                    <xdr:col>71</xdr:col>
                    <xdr:colOff>9525</xdr:colOff>
                    <xdr:row>2</xdr:row>
                    <xdr:rowOff>257175</xdr:rowOff>
                  </to>
                </anchor>
              </controlPr>
            </control>
          </mc:Choice>
        </mc:AlternateContent>
        <mc:AlternateContent xmlns:mc="http://schemas.openxmlformats.org/markup-compatibility/2006">
          <mc:Choice Requires="x14">
            <control shapeId="1202" r:id="rId181" name="Check Box 178">
              <controlPr defaultSize="0" autoFill="0" autoLine="0" autoPict="0">
                <anchor moveWithCells="1">
                  <from>
                    <xdr:col>69</xdr:col>
                    <xdr:colOff>104775</xdr:colOff>
                    <xdr:row>3</xdr:row>
                    <xdr:rowOff>28575</xdr:rowOff>
                  </from>
                  <to>
                    <xdr:col>71</xdr:col>
                    <xdr:colOff>9525</xdr:colOff>
                    <xdr:row>4</xdr:row>
                    <xdr:rowOff>66675</xdr:rowOff>
                  </to>
                </anchor>
              </controlPr>
            </control>
          </mc:Choice>
        </mc:AlternateContent>
        <mc:AlternateContent xmlns:mc="http://schemas.openxmlformats.org/markup-compatibility/2006">
          <mc:Choice Requires="x14">
            <control shapeId="1203" r:id="rId182" name="Check Box 179">
              <controlPr defaultSize="0" autoFill="0" autoLine="0" autoPict="0">
                <anchor moveWithCells="1">
                  <from>
                    <xdr:col>69</xdr:col>
                    <xdr:colOff>104775</xdr:colOff>
                    <xdr:row>4</xdr:row>
                    <xdr:rowOff>28575</xdr:rowOff>
                  </from>
                  <to>
                    <xdr:col>71</xdr:col>
                    <xdr:colOff>9525</xdr:colOff>
                    <xdr:row>5</xdr:row>
                    <xdr:rowOff>66675</xdr:rowOff>
                  </to>
                </anchor>
              </controlPr>
            </control>
          </mc:Choice>
        </mc:AlternateContent>
        <mc:AlternateContent xmlns:mc="http://schemas.openxmlformats.org/markup-compatibility/2006">
          <mc:Choice Requires="x14">
            <control shapeId="1204" r:id="rId183" name="Check Box 180">
              <controlPr defaultSize="0" autoFill="0" autoLine="0" autoPict="0">
                <anchor moveWithCells="1">
                  <from>
                    <xdr:col>69</xdr:col>
                    <xdr:colOff>104775</xdr:colOff>
                    <xdr:row>5</xdr:row>
                    <xdr:rowOff>28575</xdr:rowOff>
                  </from>
                  <to>
                    <xdr:col>71</xdr:col>
                    <xdr:colOff>9525</xdr:colOff>
                    <xdr:row>5</xdr:row>
                    <xdr:rowOff>257175</xdr:rowOff>
                  </to>
                </anchor>
              </controlPr>
            </control>
          </mc:Choice>
        </mc:AlternateContent>
        <mc:AlternateContent xmlns:mc="http://schemas.openxmlformats.org/markup-compatibility/2006">
          <mc:Choice Requires="x14">
            <control shapeId="1205" r:id="rId184" name="Check Box 181">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06" r:id="rId185" name="Check Box 18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07" r:id="rId186" name="Check Box 183">
              <controlPr defaultSize="0" autoFill="0" autoLine="0" autoPict="0">
                <anchor moveWithCells="1">
                  <from>
                    <xdr:col>69</xdr:col>
                    <xdr:colOff>104775</xdr:colOff>
                    <xdr:row>6</xdr:row>
                    <xdr:rowOff>28575</xdr:rowOff>
                  </from>
                  <to>
                    <xdr:col>71</xdr:col>
                    <xdr:colOff>9525</xdr:colOff>
                    <xdr:row>6</xdr:row>
                    <xdr:rowOff>257175</xdr:rowOff>
                  </to>
                </anchor>
              </controlPr>
            </control>
          </mc:Choice>
        </mc:AlternateContent>
        <mc:AlternateContent xmlns:mc="http://schemas.openxmlformats.org/markup-compatibility/2006">
          <mc:Choice Requires="x14">
            <control shapeId="1208" r:id="rId187" name="Check Box 18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09" r:id="rId188" name="Check Box 185">
              <controlPr defaultSize="0" autoFill="0" autoLine="0" autoPict="0">
                <anchor moveWithCells="1">
                  <from>
                    <xdr:col>69</xdr:col>
                    <xdr:colOff>104775</xdr:colOff>
                    <xdr:row>1</xdr:row>
                    <xdr:rowOff>0</xdr:rowOff>
                  </from>
                  <to>
                    <xdr:col>71</xdr:col>
                    <xdr:colOff>9525</xdr:colOff>
                    <xdr:row>2</xdr:row>
                    <xdr:rowOff>28575</xdr:rowOff>
                  </to>
                </anchor>
              </controlPr>
            </control>
          </mc:Choice>
        </mc:AlternateContent>
        <mc:AlternateContent xmlns:mc="http://schemas.openxmlformats.org/markup-compatibility/2006">
          <mc:Choice Requires="x14">
            <control shapeId="1210" r:id="rId189" name="Check Box 186">
              <controlPr defaultSize="0" autoFill="0" autoLine="0" autoPict="0">
                <anchor moveWithCells="1">
                  <from>
                    <xdr:col>69</xdr:col>
                    <xdr:colOff>104775</xdr:colOff>
                    <xdr:row>1</xdr:row>
                    <xdr:rowOff>28575</xdr:rowOff>
                  </from>
                  <to>
                    <xdr:col>71</xdr:col>
                    <xdr:colOff>9525</xdr:colOff>
                    <xdr:row>2</xdr:row>
                    <xdr:rowOff>66675</xdr:rowOff>
                  </to>
                </anchor>
              </controlPr>
            </control>
          </mc:Choice>
        </mc:AlternateContent>
        <mc:AlternateContent xmlns:mc="http://schemas.openxmlformats.org/markup-compatibility/2006">
          <mc:Choice Requires="x14">
            <control shapeId="1211" r:id="rId190" name="Check Box 187">
              <controlPr defaultSize="0" autoFill="0" autoLine="0" autoPict="0">
                <anchor moveWithCells="1">
                  <from>
                    <xdr:col>69</xdr:col>
                    <xdr:colOff>104775</xdr:colOff>
                    <xdr:row>2</xdr:row>
                    <xdr:rowOff>28575</xdr:rowOff>
                  </from>
                  <to>
                    <xdr:col>71</xdr:col>
                    <xdr:colOff>9525</xdr:colOff>
                    <xdr:row>2</xdr:row>
                    <xdr:rowOff>257175</xdr:rowOff>
                  </to>
                </anchor>
              </controlPr>
            </control>
          </mc:Choice>
        </mc:AlternateContent>
        <mc:AlternateContent xmlns:mc="http://schemas.openxmlformats.org/markup-compatibility/2006">
          <mc:Choice Requires="x14">
            <control shapeId="1212" r:id="rId191" name="Check Box 188">
              <controlPr defaultSize="0" autoFill="0" autoLine="0" autoPict="0">
                <anchor moveWithCells="1">
                  <from>
                    <xdr:col>69</xdr:col>
                    <xdr:colOff>104775</xdr:colOff>
                    <xdr:row>3</xdr:row>
                    <xdr:rowOff>28575</xdr:rowOff>
                  </from>
                  <to>
                    <xdr:col>71</xdr:col>
                    <xdr:colOff>9525</xdr:colOff>
                    <xdr:row>4</xdr:row>
                    <xdr:rowOff>66675</xdr:rowOff>
                  </to>
                </anchor>
              </controlPr>
            </control>
          </mc:Choice>
        </mc:AlternateContent>
        <mc:AlternateContent xmlns:mc="http://schemas.openxmlformats.org/markup-compatibility/2006">
          <mc:Choice Requires="x14">
            <control shapeId="1213" r:id="rId192" name="Check Box 189">
              <controlPr defaultSize="0" autoFill="0" autoLine="0" autoPict="0">
                <anchor moveWithCells="1">
                  <from>
                    <xdr:col>69</xdr:col>
                    <xdr:colOff>104775</xdr:colOff>
                    <xdr:row>4</xdr:row>
                    <xdr:rowOff>28575</xdr:rowOff>
                  </from>
                  <to>
                    <xdr:col>71</xdr:col>
                    <xdr:colOff>9525</xdr:colOff>
                    <xdr:row>5</xdr:row>
                    <xdr:rowOff>66675</xdr:rowOff>
                  </to>
                </anchor>
              </controlPr>
            </control>
          </mc:Choice>
        </mc:AlternateContent>
        <mc:AlternateContent xmlns:mc="http://schemas.openxmlformats.org/markup-compatibility/2006">
          <mc:Choice Requires="x14">
            <control shapeId="1214" r:id="rId193" name="Check Box 190">
              <controlPr defaultSize="0" autoFill="0" autoLine="0" autoPict="0">
                <anchor moveWithCells="1">
                  <from>
                    <xdr:col>69</xdr:col>
                    <xdr:colOff>104775</xdr:colOff>
                    <xdr:row>5</xdr:row>
                    <xdr:rowOff>28575</xdr:rowOff>
                  </from>
                  <to>
                    <xdr:col>71</xdr:col>
                    <xdr:colOff>9525</xdr:colOff>
                    <xdr:row>5</xdr:row>
                    <xdr:rowOff>257175</xdr:rowOff>
                  </to>
                </anchor>
              </controlPr>
            </control>
          </mc:Choice>
        </mc:AlternateContent>
        <mc:AlternateContent xmlns:mc="http://schemas.openxmlformats.org/markup-compatibility/2006">
          <mc:Choice Requires="x14">
            <control shapeId="1215" r:id="rId194" name="Check Box 191">
              <controlPr defaultSize="0" autoFill="0" autoLine="0" autoPict="0">
                <anchor moveWithCells="1">
                  <from>
                    <xdr:col>69</xdr:col>
                    <xdr:colOff>104775</xdr:colOff>
                    <xdr:row>6</xdr:row>
                    <xdr:rowOff>28575</xdr:rowOff>
                  </from>
                  <to>
                    <xdr:col>71</xdr:col>
                    <xdr:colOff>9525</xdr:colOff>
                    <xdr:row>6</xdr:row>
                    <xdr:rowOff>257175</xdr:rowOff>
                  </to>
                </anchor>
              </controlPr>
            </control>
          </mc:Choice>
        </mc:AlternateContent>
        <mc:AlternateContent xmlns:mc="http://schemas.openxmlformats.org/markup-compatibility/2006">
          <mc:Choice Requires="x14">
            <control shapeId="1216" r:id="rId195" name="Check Box 19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17" r:id="rId196" name="Check Box 193">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18" r:id="rId197" name="Check Box 194">
              <controlPr defaultSize="0" autoFill="0" autoLine="0" autoPict="0">
                <anchor moveWithCells="1">
                  <from>
                    <xdr:col>69</xdr:col>
                    <xdr:colOff>104775</xdr:colOff>
                    <xdr:row>7</xdr:row>
                    <xdr:rowOff>28575</xdr:rowOff>
                  </from>
                  <to>
                    <xdr:col>71</xdr:col>
                    <xdr:colOff>9525</xdr:colOff>
                    <xdr:row>8</xdr:row>
                    <xdr:rowOff>66675</xdr:rowOff>
                  </to>
                </anchor>
              </controlPr>
            </control>
          </mc:Choice>
        </mc:AlternateContent>
        <mc:AlternateContent xmlns:mc="http://schemas.openxmlformats.org/markup-compatibility/2006">
          <mc:Choice Requires="x14">
            <control shapeId="1223" r:id="rId198" name="Check Box 199">
              <controlPr defaultSize="0" autoFill="0" autoLine="0" autoPict="0">
                <anchor moveWithCells="1">
                  <from>
                    <xdr:col>69</xdr:col>
                    <xdr:colOff>104775</xdr:colOff>
                    <xdr:row>8</xdr:row>
                    <xdr:rowOff>0</xdr:rowOff>
                  </from>
                  <to>
                    <xdr:col>71</xdr:col>
                    <xdr:colOff>9525</xdr:colOff>
                    <xdr:row>9</xdr:row>
                    <xdr:rowOff>47625</xdr:rowOff>
                  </to>
                </anchor>
              </controlPr>
            </control>
          </mc:Choice>
        </mc:AlternateContent>
        <mc:AlternateContent xmlns:mc="http://schemas.openxmlformats.org/markup-compatibility/2006">
          <mc:Choice Requires="x14">
            <control shapeId="1224" r:id="rId199" name="Check Box 200">
              <controlPr defaultSize="0" autoFill="0" autoLine="0" autoPict="0">
                <anchor moveWithCells="1">
                  <from>
                    <xdr:col>69</xdr:col>
                    <xdr:colOff>104775</xdr:colOff>
                    <xdr:row>8</xdr:row>
                    <xdr:rowOff>0</xdr:rowOff>
                  </from>
                  <to>
                    <xdr:col>71</xdr:col>
                    <xdr:colOff>9525</xdr:colOff>
                    <xdr:row>9</xdr:row>
                    <xdr:rowOff>47625</xdr:rowOff>
                  </to>
                </anchor>
              </controlPr>
            </control>
          </mc:Choice>
        </mc:AlternateContent>
        <mc:AlternateContent xmlns:mc="http://schemas.openxmlformats.org/markup-compatibility/2006">
          <mc:Choice Requires="x14">
            <control shapeId="1225" r:id="rId200" name="Check Box 201">
              <controlPr defaultSize="0" autoFill="0" autoLine="0" autoPict="0">
                <anchor moveWithCells="1">
                  <from>
                    <xdr:col>69</xdr:col>
                    <xdr:colOff>104775</xdr:colOff>
                    <xdr:row>8</xdr:row>
                    <xdr:rowOff>0</xdr:rowOff>
                  </from>
                  <to>
                    <xdr:col>71</xdr:col>
                    <xdr:colOff>9525</xdr:colOff>
                    <xdr:row>9</xdr:row>
                    <xdr:rowOff>47625</xdr:rowOff>
                  </to>
                </anchor>
              </controlPr>
            </control>
          </mc:Choice>
        </mc:AlternateContent>
        <mc:AlternateContent xmlns:mc="http://schemas.openxmlformats.org/markup-compatibility/2006">
          <mc:Choice Requires="x14">
            <control shapeId="1226" r:id="rId201" name="Check Box 202">
              <controlPr defaultSize="0" autoFill="0" autoLine="0" autoPict="0">
                <anchor moveWithCells="1">
                  <from>
                    <xdr:col>69</xdr:col>
                    <xdr:colOff>104775</xdr:colOff>
                    <xdr:row>8</xdr:row>
                    <xdr:rowOff>0</xdr:rowOff>
                  </from>
                  <to>
                    <xdr:col>71</xdr:col>
                    <xdr:colOff>9525</xdr:colOff>
                    <xdr:row>9</xdr:row>
                    <xdr:rowOff>47625</xdr:rowOff>
                  </to>
                </anchor>
              </controlPr>
            </control>
          </mc:Choice>
        </mc:AlternateContent>
        <mc:AlternateContent xmlns:mc="http://schemas.openxmlformats.org/markup-compatibility/2006">
          <mc:Choice Requires="x14">
            <control shapeId="1227" r:id="rId202" name="Check Box 203">
              <controlPr defaultSize="0" autoFill="0" autoLine="0" autoPict="0">
                <anchor moveWithCells="1">
                  <from>
                    <xdr:col>69</xdr:col>
                    <xdr:colOff>104775</xdr:colOff>
                    <xdr:row>8</xdr:row>
                    <xdr:rowOff>0</xdr:rowOff>
                  </from>
                  <to>
                    <xdr:col>71</xdr:col>
                    <xdr:colOff>9525</xdr:colOff>
                    <xdr:row>9</xdr:row>
                    <xdr:rowOff>47625</xdr:rowOff>
                  </to>
                </anchor>
              </controlPr>
            </control>
          </mc:Choice>
        </mc:AlternateContent>
        <mc:AlternateContent xmlns:mc="http://schemas.openxmlformats.org/markup-compatibility/2006">
          <mc:Choice Requires="x14">
            <control shapeId="1228" r:id="rId203" name="Check Box 204">
              <controlPr defaultSize="0" autoFill="0" autoLine="0" autoPict="0">
                <anchor moveWithCells="1">
                  <from>
                    <xdr:col>69</xdr:col>
                    <xdr:colOff>104775</xdr:colOff>
                    <xdr:row>9</xdr:row>
                    <xdr:rowOff>0</xdr:rowOff>
                  </from>
                  <to>
                    <xdr:col>71</xdr:col>
                    <xdr:colOff>9525</xdr:colOff>
                    <xdr:row>13</xdr:row>
                    <xdr:rowOff>142875</xdr:rowOff>
                  </to>
                </anchor>
              </controlPr>
            </control>
          </mc:Choice>
        </mc:AlternateContent>
        <mc:AlternateContent xmlns:mc="http://schemas.openxmlformats.org/markup-compatibility/2006">
          <mc:Choice Requires="x14">
            <control shapeId="1229" r:id="rId204" name="Check Box 205">
              <controlPr defaultSize="0" autoFill="0" autoLine="0" autoPict="0">
                <anchor moveWithCells="1">
                  <from>
                    <xdr:col>69</xdr:col>
                    <xdr:colOff>104775</xdr:colOff>
                    <xdr:row>9</xdr:row>
                    <xdr:rowOff>0</xdr:rowOff>
                  </from>
                  <to>
                    <xdr:col>71</xdr:col>
                    <xdr:colOff>9525</xdr:colOff>
                    <xdr:row>13</xdr:row>
                    <xdr:rowOff>142875</xdr:rowOff>
                  </to>
                </anchor>
              </controlPr>
            </control>
          </mc:Choice>
        </mc:AlternateContent>
        <mc:AlternateContent xmlns:mc="http://schemas.openxmlformats.org/markup-compatibility/2006">
          <mc:Choice Requires="x14">
            <control shapeId="1230" r:id="rId205" name="Check Box 206">
              <controlPr defaultSize="0" autoFill="0" autoLine="0" autoPict="0">
                <anchor moveWithCells="1">
                  <from>
                    <xdr:col>69</xdr:col>
                    <xdr:colOff>104775</xdr:colOff>
                    <xdr:row>9</xdr:row>
                    <xdr:rowOff>0</xdr:rowOff>
                  </from>
                  <to>
                    <xdr:col>71</xdr:col>
                    <xdr:colOff>9525</xdr:colOff>
                    <xdr:row>13</xdr:row>
                    <xdr:rowOff>142875</xdr:rowOff>
                  </to>
                </anchor>
              </controlPr>
            </control>
          </mc:Choice>
        </mc:AlternateContent>
        <mc:AlternateContent xmlns:mc="http://schemas.openxmlformats.org/markup-compatibility/2006">
          <mc:Choice Requires="x14">
            <control shapeId="1231" r:id="rId206" name="Check Box 207">
              <controlPr defaultSize="0" autoFill="0" autoLine="0" autoPict="0">
                <anchor moveWithCells="1">
                  <from>
                    <xdr:col>69</xdr:col>
                    <xdr:colOff>104775</xdr:colOff>
                    <xdr:row>9</xdr:row>
                    <xdr:rowOff>0</xdr:rowOff>
                  </from>
                  <to>
                    <xdr:col>71</xdr:col>
                    <xdr:colOff>9525</xdr:colOff>
                    <xdr:row>13</xdr:row>
                    <xdr:rowOff>142875</xdr:rowOff>
                  </to>
                </anchor>
              </controlPr>
            </control>
          </mc:Choice>
        </mc:AlternateContent>
        <mc:AlternateContent xmlns:mc="http://schemas.openxmlformats.org/markup-compatibility/2006">
          <mc:Choice Requires="x14">
            <control shapeId="1232" r:id="rId207" name="Check Box 208">
              <controlPr defaultSize="0" autoFill="0" autoLine="0" autoPict="0">
                <anchor moveWithCells="1">
                  <from>
                    <xdr:col>69</xdr:col>
                    <xdr:colOff>104775</xdr:colOff>
                    <xdr:row>9</xdr:row>
                    <xdr:rowOff>0</xdr:rowOff>
                  </from>
                  <to>
                    <xdr:col>71</xdr:col>
                    <xdr:colOff>9525</xdr:colOff>
                    <xdr:row>13</xdr:row>
                    <xdr:rowOff>142875</xdr:rowOff>
                  </to>
                </anchor>
              </controlPr>
            </control>
          </mc:Choice>
        </mc:AlternateContent>
        <mc:AlternateContent xmlns:mc="http://schemas.openxmlformats.org/markup-compatibility/2006">
          <mc:Choice Requires="x14">
            <control shapeId="1233" r:id="rId208" name="Check Box 209">
              <controlPr defaultSize="0" autoFill="0" autoLine="0" autoPict="0">
                <anchor moveWithCells="1">
                  <from>
                    <xdr:col>69</xdr:col>
                    <xdr:colOff>104775</xdr:colOff>
                    <xdr:row>10</xdr:row>
                    <xdr:rowOff>0</xdr:rowOff>
                  </from>
                  <to>
                    <xdr:col>71</xdr:col>
                    <xdr:colOff>9525</xdr:colOff>
                    <xdr:row>14</xdr:row>
                    <xdr:rowOff>161925</xdr:rowOff>
                  </to>
                </anchor>
              </controlPr>
            </control>
          </mc:Choice>
        </mc:AlternateContent>
        <mc:AlternateContent xmlns:mc="http://schemas.openxmlformats.org/markup-compatibility/2006">
          <mc:Choice Requires="x14">
            <control shapeId="1234" r:id="rId209" name="Check Box 210">
              <controlPr defaultSize="0" autoFill="0" autoLine="0" autoPict="0">
                <anchor moveWithCells="1">
                  <from>
                    <xdr:col>69</xdr:col>
                    <xdr:colOff>104775</xdr:colOff>
                    <xdr:row>10</xdr:row>
                    <xdr:rowOff>0</xdr:rowOff>
                  </from>
                  <to>
                    <xdr:col>71</xdr:col>
                    <xdr:colOff>9525</xdr:colOff>
                    <xdr:row>14</xdr:row>
                    <xdr:rowOff>161925</xdr:rowOff>
                  </to>
                </anchor>
              </controlPr>
            </control>
          </mc:Choice>
        </mc:AlternateContent>
        <mc:AlternateContent xmlns:mc="http://schemas.openxmlformats.org/markup-compatibility/2006">
          <mc:Choice Requires="x14">
            <control shapeId="1235" r:id="rId210" name="Check Box 211">
              <controlPr defaultSize="0" autoFill="0" autoLine="0" autoPict="0">
                <anchor moveWithCells="1">
                  <from>
                    <xdr:col>69</xdr:col>
                    <xdr:colOff>104775</xdr:colOff>
                    <xdr:row>10</xdr:row>
                    <xdr:rowOff>0</xdr:rowOff>
                  </from>
                  <to>
                    <xdr:col>71</xdr:col>
                    <xdr:colOff>9525</xdr:colOff>
                    <xdr:row>14</xdr:row>
                    <xdr:rowOff>161925</xdr:rowOff>
                  </to>
                </anchor>
              </controlPr>
            </control>
          </mc:Choice>
        </mc:AlternateContent>
        <mc:AlternateContent xmlns:mc="http://schemas.openxmlformats.org/markup-compatibility/2006">
          <mc:Choice Requires="x14">
            <control shapeId="1236" r:id="rId211" name="Check Box 212">
              <controlPr defaultSize="0" autoFill="0" autoLine="0" autoPict="0">
                <anchor moveWithCells="1">
                  <from>
                    <xdr:col>69</xdr:col>
                    <xdr:colOff>104775</xdr:colOff>
                    <xdr:row>10</xdr:row>
                    <xdr:rowOff>0</xdr:rowOff>
                  </from>
                  <to>
                    <xdr:col>71</xdr:col>
                    <xdr:colOff>9525</xdr:colOff>
                    <xdr:row>14</xdr:row>
                    <xdr:rowOff>161925</xdr:rowOff>
                  </to>
                </anchor>
              </controlPr>
            </control>
          </mc:Choice>
        </mc:AlternateContent>
        <mc:AlternateContent xmlns:mc="http://schemas.openxmlformats.org/markup-compatibility/2006">
          <mc:Choice Requires="x14">
            <control shapeId="1237" r:id="rId212" name="Check Box 213">
              <controlPr defaultSize="0" autoFill="0" autoLine="0" autoPict="0">
                <anchor moveWithCells="1">
                  <from>
                    <xdr:col>69</xdr:col>
                    <xdr:colOff>104775</xdr:colOff>
                    <xdr:row>10</xdr:row>
                    <xdr:rowOff>0</xdr:rowOff>
                  </from>
                  <to>
                    <xdr:col>71</xdr:col>
                    <xdr:colOff>9525</xdr:colOff>
                    <xdr:row>14</xdr:row>
                    <xdr:rowOff>161925</xdr:rowOff>
                  </to>
                </anchor>
              </controlPr>
            </control>
          </mc:Choice>
        </mc:AlternateContent>
        <mc:AlternateContent xmlns:mc="http://schemas.openxmlformats.org/markup-compatibility/2006">
          <mc:Choice Requires="x14">
            <control shapeId="1238" r:id="rId213" name="Check Box 214">
              <controlPr defaultSize="0" autoFill="0" autoLine="0" autoPict="0">
                <anchor moveWithCells="1">
                  <from>
                    <xdr:col>69</xdr:col>
                    <xdr:colOff>104775</xdr:colOff>
                    <xdr:row>10</xdr:row>
                    <xdr:rowOff>0</xdr:rowOff>
                  </from>
                  <to>
                    <xdr:col>71</xdr:col>
                    <xdr:colOff>9525</xdr:colOff>
                    <xdr:row>14</xdr:row>
                    <xdr:rowOff>161925</xdr:rowOff>
                  </to>
                </anchor>
              </controlPr>
            </control>
          </mc:Choice>
        </mc:AlternateContent>
        <mc:AlternateContent xmlns:mc="http://schemas.openxmlformats.org/markup-compatibility/2006">
          <mc:Choice Requires="x14">
            <control shapeId="1239" r:id="rId214" name="Check Box 215">
              <controlPr defaultSize="0" autoFill="0" autoLine="0" autoPict="0">
                <anchor moveWithCells="1">
                  <from>
                    <xdr:col>69</xdr:col>
                    <xdr:colOff>104775</xdr:colOff>
                    <xdr:row>10</xdr:row>
                    <xdr:rowOff>0</xdr:rowOff>
                  </from>
                  <to>
                    <xdr:col>71</xdr:col>
                    <xdr:colOff>9525</xdr:colOff>
                    <xdr:row>14</xdr:row>
                    <xdr:rowOff>161925</xdr:rowOff>
                  </to>
                </anchor>
              </controlPr>
            </control>
          </mc:Choice>
        </mc:AlternateContent>
        <mc:AlternateContent xmlns:mc="http://schemas.openxmlformats.org/markup-compatibility/2006">
          <mc:Choice Requires="x14">
            <control shapeId="1240" r:id="rId215" name="Check Box 216">
              <controlPr defaultSize="0" autoFill="0" autoLine="0" autoPict="0">
                <anchor moveWithCells="1">
                  <from>
                    <xdr:col>69</xdr:col>
                    <xdr:colOff>104775</xdr:colOff>
                    <xdr:row>10</xdr:row>
                    <xdr:rowOff>0</xdr:rowOff>
                  </from>
                  <to>
                    <xdr:col>71</xdr:col>
                    <xdr:colOff>9525</xdr:colOff>
                    <xdr:row>14</xdr:row>
                    <xdr:rowOff>161925</xdr:rowOff>
                  </to>
                </anchor>
              </controlPr>
            </control>
          </mc:Choice>
        </mc:AlternateContent>
        <mc:AlternateContent xmlns:mc="http://schemas.openxmlformats.org/markup-compatibility/2006">
          <mc:Choice Requires="x14">
            <control shapeId="1241" r:id="rId216" name="Check Box 217">
              <controlPr defaultSize="0" autoFill="0" autoLine="0" autoPict="0">
                <anchor moveWithCells="1">
                  <from>
                    <xdr:col>69</xdr:col>
                    <xdr:colOff>104775</xdr:colOff>
                    <xdr:row>10</xdr:row>
                    <xdr:rowOff>0</xdr:rowOff>
                  </from>
                  <to>
                    <xdr:col>71</xdr:col>
                    <xdr:colOff>9525</xdr:colOff>
                    <xdr:row>14</xdr:row>
                    <xdr:rowOff>161925</xdr:rowOff>
                  </to>
                </anchor>
              </controlPr>
            </control>
          </mc:Choice>
        </mc:AlternateContent>
        <mc:AlternateContent xmlns:mc="http://schemas.openxmlformats.org/markup-compatibility/2006">
          <mc:Choice Requires="x14">
            <control shapeId="1242" r:id="rId217" name="Check Box 218">
              <controlPr defaultSize="0" autoFill="0" autoLine="0" autoPict="0">
                <anchor moveWithCells="1">
                  <from>
                    <xdr:col>69</xdr:col>
                    <xdr:colOff>104775</xdr:colOff>
                    <xdr:row>10</xdr:row>
                    <xdr:rowOff>0</xdr:rowOff>
                  </from>
                  <to>
                    <xdr:col>71</xdr:col>
                    <xdr:colOff>9525</xdr:colOff>
                    <xdr:row>14</xdr:row>
                    <xdr:rowOff>161925</xdr:rowOff>
                  </to>
                </anchor>
              </controlPr>
            </control>
          </mc:Choice>
        </mc:AlternateContent>
        <mc:AlternateContent xmlns:mc="http://schemas.openxmlformats.org/markup-compatibility/2006">
          <mc:Choice Requires="x14">
            <control shapeId="1243" r:id="rId218" name="Check Box 219">
              <controlPr defaultSize="0" autoFill="0" autoLine="0" autoPict="0">
                <anchor moveWithCells="1">
                  <from>
                    <xdr:col>69</xdr:col>
                    <xdr:colOff>104775</xdr:colOff>
                    <xdr:row>10</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244" r:id="rId219" name="Check Box 220">
              <controlPr defaultSize="0" autoFill="0" autoLine="0" autoPict="0">
                <anchor moveWithCells="1">
                  <from>
                    <xdr:col>69</xdr:col>
                    <xdr:colOff>104775</xdr:colOff>
                    <xdr:row>10</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245" r:id="rId220" name="Check Box 221">
              <controlPr defaultSize="0" autoFill="0" autoLine="0" autoPict="0">
                <anchor moveWithCells="1">
                  <from>
                    <xdr:col>69</xdr:col>
                    <xdr:colOff>104775</xdr:colOff>
                    <xdr:row>10</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246" r:id="rId221" name="Check Box 222">
              <controlPr defaultSize="0" autoFill="0" autoLine="0" autoPict="0">
                <anchor moveWithCells="1">
                  <from>
                    <xdr:col>69</xdr:col>
                    <xdr:colOff>104775</xdr:colOff>
                    <xdr:row>10</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247" r:id="rId222" name="Check Box 223">
              <controlPr defaultSize="0" autoFill="0" autoLine="0" autoPict="0">
                <anchor moveWithCells="1">
                  <from>
                    <xdr:col>69</xdr:col>
                    <xdr:colOff>104775</xdr:colOff>
                    <xdr:row>10</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248" r:id="rId223" name="Check Box 224">
              <controlPr defaultSize="0" autoFill="0" autoLine="0" autoPict="0">
                <anchor moveWithCells="1">
                  <from>
                    <xdr:col>69</xdr:col>
                    <xdr:colOff>104775</xdr:colOff>
                    <xdr:row>10</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249" r:id="rId224" name="Check Box 225">
              <controlPr defaultSize="0" autoFill="0" autoLine="0" autoPict="0">
                <anchor moveWithCells="1">
                  <from>
                    <xdr:col>69</xdr:col>
                    <xdr:colOff>104775</xdr:colOff>
                    <xdr:row>10</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250" r:id="rId225" name="Check Box 226">
              <controlPr defaultSize="0" autoFill="0" autoLine="0" autoPict="0">
                <anchor moveWithCells="1">
                  <from>
                    <xdr:col>69</xdr:col>
                    <xdr:colOff>104775</xdr:colOff>
                    <xdr:row>10</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251" r:id="rId226" name="Check Box 227">
              <controlPr defaultSize="0" autoFill="0" autoLine="0" autoPict="0">
                <anchor moveWithCells="1">
                  <from>
                    <xdr:col>69</xdr:col>
                    <xdr:colOff>104775</xdr:colOff>
                    <xdr:row>10</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252" r:id="rId227" name="Check Box 228">
              <controlPr defaultSize="0" autoFill="0" autoLine="0" autoPict="0">
                <anchor moveWithCells="1">
                  <from>
                    <xdr:col>69</xdr:col>
                    <xdr:colOff>104775</xdr:colOff>
                    <xdr:row>10</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253" r:id="rId228" name="Check Box 229">
              <controlPr defaultSize="0" autoFill="0" autoLine="0" autoPict="0">
                <anchor moveWithCells="1">
                  <from>
                    <xdr:col>69</xdr:col>
                    <xdr:colOff>104775</xdr:colOff>
                    <xdr:row>10</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254" r:id="rId229" name="Check Box 230">
              <controlPr defaultSize="0" autoFill="0" autoLine="0" autoPict="0">
                <anchor moveWithCells="1">
                  <from>
                    <xdr:col>69</xdr:col>
                    <xdr:colOff>104775</xdr:colOff>
                    <xdr:row>10</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255" r:id="rId230" name="Check Box 231">
              <controlPr defaultSize="0" autoFill="0" autoLine="0" autoPict="0">
                <anchor moveWithCells="1">
                  <from>
                    <xdr:col>69</xdr:col>
                    <xdr:colOff>104775</xdr:colOff>
                    <xdr:row>10</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256" r:id="rId231" name="Check Box 232">
              <controlPr defaultSize="0" autoFill="0" autoLine="0" autoPict="0">
                <anchor moveWithCells="1">
                  <from>
                    <xdr:col>69</xdr:col>
                    <xdr:colOff>104775</xdr:colOff>
                    <xdr:row>10</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257" r:id="rId232" name="Check Box 233">
              <controlPr defaultSize="0" autoFill="0" autoLine="0" autoPict="0">
                <anchor moveWithCells="1">
                  <from>
                    <xdr:col>69</xdr:col>
                    <xdr:colOff>104775</xdr:colOff>
                    <xdr:row>10</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258" r:id="rId233" name="Check Box 234">
              <controlPr defaultSize="0" autoFill="0" autoLine="0" autoPict="0">
                <anchor moveWithCells="1">
                  <from>
                    <xdr:col>69</xdr:col>
                    <xdr:colOff>104775</xdr:colOff>
                    <xdr:row>8</xdr:row>
                    <xdr:rowOff>0</xdr:rowOff>
                  </from>
                  <to>
                    <xdr:col>71</xdr:col>
                    <xdr:colOff>9525</xdr:colOff>
                    <xdr:row>9</xdr:row>
                    <xdr:rowOff>47625</xdr:rowOff>
                  </to>
                </anchor>
              </controlPr>
            </control>
          </mc:Choice>
        </mc:AlternateContent>
        <mc:AlternateContent xmlns:mc="http://schemas.openxmlformats.org/markup-compatibility/2006">
          <mc:Choice Requires="x14">
            <control shapeId="1259" r:id="rId234" name="Check Box 235">
              <controlPr defaultSize="0" autoFill="0" autoLine="0" autoPict="0">
                <anchor moveWithCells="1">
                  <from>
                    <xdr:col>69</xdr:col>
                    <xdr:colOff>104775</xdr:colOff>
                    <xdr:row>8</xdr:row>
                    <xdr:rowOff>0</xdr:rowOff>
                  </from>
                  <to>
                    <xdr:col>71</xdr:col>
                    <xdr:colOff>9525</xdr:colOff>
                    <xdr:row>9</xdr:row>
                    <xdr:rowOff>47625</xdr:rowOff>
                  </to>
                </anchor>
              </controlPr>
            </control>
          </mc:Choice>
        </mc:AlternateContent>
        <mc:AlternateContent xmlns:mc="http://schemas.openxmlformats.org/markup-compatibility/2006">
          <mc:Choice Requires="x14">
            <control shapeId="1260" r:id="rId235" name="Check Box 236">
              <controlPr defaultSize="0" autoFill="0" autoLine="0" autoPict="0">
                <anchor moveWithCells="1">
                  <from>
                    <xdr:col>69</xdr:col>
                    <xdr:colOff>104775</xdr:colOff>
                    <xdr:row>8</xdr:row>
                    <xdr:rowOff>0</xdr:rowOff>
                  </from>
                  <to>
                    <xdr:col>71</xdr:col>
                    <xdr:colOff>9525</xdr:colOff>
                    <xdr:row>9</xdr:row>
                    <xdr:rowOff>47625</xdr:rowOff>
                  </to>
                </anchor>
              </controlPr>
            </control>
          </mc:Choice>
        </mc:AlternateContent>
        <mc:AlternateContent xmlns:mc="http://schemas.openxmlformats.org/markup-compatibility/2006">
          <mc:Choice Requires="x14">
            <control shapeId="1261" r:id="rId236" name="Check Box 237">
              <controlPr defaultSize="0" autoFill="0" autoLine="0" autoPict="0">
                <anchor moveWithCells="1">
                  <from>
                    <xdr:col>69</xdr:col>
                    <xdr:colOff>104775</xdr:colOff>
                    <xdr:row>8</xdr:row>
                    <xdr:rowOff>0</xdr:rowOff>
                  </from>
                  <to>
                    <xdr:col>71</xdr:col>
                    <xdr:colOff>9525</xdr:colOff>
                    <xdr:row>9</xdr:row>
                    <xdr:rowOff>47625</xdr:rowOff>
                  </to>
                </anchor>
              </controlPr>
            </control>
          </mc:Choice>
        </mc:AlternateContent>
        <mc:AlternateContent xmlns:mc="http://schemas.openxmlformats.org/markup-compatibility/2006">
          <mc:Choice Requires="x14">
            <control shapeId="1262" r:id="rId237" name="Check Box 238">
              <controlPr defaultSize="0" autoFill="0" autoLine="0" autoPict="0">
                <anchor moveWithCells="1">
                  <from>
                    <xdr:col>69</xdr:col>
                    <xdr:colOff>104775</xdr:colOff>
                    <xdr:row>8</xdr:row>
                    <xdr:rowOff>0</xdr:rowOff>
                  </from>
                  <to>
                    <xdr:col>71</xdr:col>
                    <xdr:colOff>9525</xdr:colOff>
                    <xdr:row>9</xdr:row>
                    <xdr:rowOff>47625</xdr:rowOff>
                  </to>
                </anchor>
              </controlPr>
            </control>
          </mc:Choice>
        </mc:AlternateContent>
        <mc:AlternateContent xmlns:mc="http://schemas.openxmlformats.org/markup-compatibility/2006">
          <mc:Choice Requires="x14">
            <control shapeId="1263" r:id="rId238" name="Check Box 239">
              <controlPr defaultSize="0" autoFill="0" autoLine="0" autoPict="0">
                <anchor moveWithCells="1">
                  <from>
                    <xdr:col>69</xdr:col>
                    <xdr:colOff>104775</xdr:colOff>
                    <xdr:row>8</xdr:row>
                    <xdr:rowOff>0</xdr:rowOff>
                  </from>
                  <to>
                    <xdr:col>71</xdr:col>
                    <xdr:colOff>9525</xdr:colOff>
                    <xdr:row>9</xdr:row>
                    <xdr:rowOff>47625</xdr:rowOff>
                  </to>
                </anchor>
              </controlPr>
            </control>
          </mc:Choice>
        </mc:AlternateContent>
        <mc:AlternateContent xmlns:mc="http://schemas.openxmlformats.org/markup-compatibility/2006">
          <mc:Choice Requires="x14">
            <control shapeId="1264" r:id="rId239" name="Check Box 240">
              <controlPr defaultSize="0" autoFill="0" autoLine="0" autoPict="0">
                <anchor moveWithCells="1">
                  <from>
                    <xdr:col>69</xdr:col>
                    <xdr:colOff>104775</xdr:colOff>
                    <xdr:row>8</xdr:row>
                    <xdr:rowOff>0</xdr:rowOff>
                  </from>
                  <to>
                    <xdr:col>71</xdr:col>
                    <xdr:colOff>9525</xdr:colOff>
                    <xdr:row>9</xdr:row>
                    <xdr:rowOff>47625</xdr:rowOff>
                  </to>
                </anchor>
              </controlPr>
            </control>
          </mc:Choice>
        </mc:AlternateContent>
        <mc:AlternateContent xmlns:mc="http://schemas.openxmlformats.org/markup-compatibility/2006">
          <mc:Choice Requires="x14">
            <control shapeId="1265" r:id="rId240" name="Check Box 241">
              <controlPr defaultSize="0" autoFill="0" autoLine="0" autoPict="0">
                <anchor moveWithCells="1">
                  <from>
                    <xdr:col>69</xdr:col>
                    <xdr:colOff>104775</xdr:colOff>
                    <xdr:row>8</xdr:row>
                    <xdr:rowOff>0</xdr:rowOff>
                  </from>
                  <to>
                    <xdr:col>71</xdr:col>
                    <xdr:colOff>9525</xdr:colOff>
                    <xdr:row>9</xdr:row>
                    <xdr:rowOff>47625</xdr:rowOff>
                  </to>
                </anchor>
              </controlPr>
            </control>
          </mc:Choice>
        </mc:AlternateContent>
        <mc:AlternateContent xmlns:mc="http://schemas.openxmlformats.org/markup-compatibility/2006">
          <mc:Choice Requires="x14">
            <control shapeId="1266" r:id="rId241" name="Check Box 242">
              <controlPr defaultSize="0" autoFill="0" autoLine="0" autoPict="0">
                <anchor moveWithCells="1">
                  <from>
                    <xdr:col>69</xdr:col>
                    <xdr:colOff>104775</xdr:colOff>
                    <xdr:row>8</xdr:row>
                    <xdr:rowOff>0</xdr:rowOff>
                  </from>
                  <to>
                    <xdr:col>71</xdr:col>
                    <xdr:colOff>9525</xdr:colOff>
                    <xdr:row>9</xdr:row>
                    <xdr:rowOff>47625</xdr:rowOff>
                  </to>
                </anchor>
              </controlPr>
            </control>
          </mc:Choice>
        </mc:AlternateContent>
        <mc:AlternateContent xmlns:mc="http://schemas.openxmlformats.org/markup-compatibility/2006">
          <mc:Choice Requires="x14">
            <control shapeId="1267" r:id="rId242" name="Check Box 243">
              <controlPr defaultSize="0" autoFill="0" autoLine="0" autoPict="0">
                <anchor moveWithCells="1">
                  <from>
                    <xdr:col>69</xdr:col>
                    <xdr:colOff>104775</xdr:colOff>
                    <xdr:row>8</xdr:row>
                    <xdr:rowOff>0</xdr:rowOff>
                  </from>
                  <to>
                    <xdr:col>71</xdr:col>
                    <xdr:colOff>9525</xdr:colOff>
                    <xdr:row>9</xdr:row>
                    <xdr:rowOff>47625</xdr:rowOff>
                  </to>
                </anchor>
              </controlPr>
            </control>
          </mc:Choice>
        </mc:AlternateContent>
        <mc:AlternateContent xmlns:mc="http://schemas.openxmlformats.org/markup-compatibility/2006">
          <mc:Choice Requires="x14">
            <control shapeId="1272" r:id="rId243" name="Check Box 248">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73" r:id="rId244" name="Check Box 249">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74" r:id="rId245" name="Check Box 25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75" r:id="rId246" name="Check Box 251">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76" r:id="rId247" name="Check Box 252">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277" r:id="rId248" name="Check Box 253">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78" r:id="rId249" name="Check Box 25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79" r:id="rId250" name="Check Box 255">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80" r:id="rId251" name="Check Box 256">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81" r:id="rId252" name="Check Box 25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282" r:id="rId253" name="Check Box 258">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83" r:id="rId254" name="Check Box 259">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284" r:id="rId255" name="Check Box 26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85" r:id="rId256" name="Check Box 261">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86" r:id="rId257" name="Check Box 26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87" r:id="rId258" name="Check Box 263">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288" r:id="rId259" name="Check Box 26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89" r:id="rId260" name="Check Box 265">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290" r:id="rId261" name="Check Box 266">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91" r:id="rId262" name="Check Box 267">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92" r:id="rId263" name="Check Box 268">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93" r:id="rId264" name="Check Box 269">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294" r:id="rId265" name="Check Box 270">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295" r:id="rId266" name="Check Box 271">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96" r:id="rId267" name="Check Box 27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97" r:id="rId268" name="Check Box 273">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298" r:id="rId269" name="Check Box 274">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299" r:id="rId270" name="Check Box 275">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00" r:id="rId271" name="Check Box 276">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01" r:id="rId272" name="Check Box 277">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02" r:id="rId273" name="Check Box 278">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03" r:id="rId274" name="Check Box 279">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04" r:id="rId275" name="Check Box 280">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05" r:id="rId276" name="Check Box 281">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06" r:id="rId277" name="Check Box 28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07" r:id="rId278" name="Check Box 283">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08" r:id="rId279" name="Check Box 28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09" r:id="rId280" name="Check Box 285">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10" r:id="rId281" name="Check Box 286">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11" r:id="rId282" name="Check Box 287">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12" r:id="rId283" name="Check Box 288">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13" r:id="rId284" name="Check Box 289">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14" r:id="rId285" name="Check Box 29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15" r:id="rId286" name="Check Box 291">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16" r:id="rId287" name="Check Box 29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17" r:id="rId288" name="Check Box 293">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18" r:id="rId289" name="Check Box 29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19" r:id="rId290" name="Check Box 295">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20" r:id="rId291" name="Check Box 296">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21" r:id="rId292" name="Check Box 297">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22" r:id="rId293" name="Check Box 298">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23" r:id="rId294" name="Check Box 299">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24" r:id="rId295" name="Check Box 30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25" r:id="rId296" name="Check Box 301">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26" r:id="rId297" name="Check Box 30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27" r:id="rId298" name="Check Box 303">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28" r:id="rId299" name="Check Box 30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29" r:id="rId300" name="Check Box 305">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30" r:id="rId301" name="Check Box 306">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31" r:id="rId302" name="Check Box 307">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32" r:id="rId303" name="Check Box 308">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33" r:id="rId304" name="Check Box 309">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34" r:id="rId305" name="Check Box 31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35" r:id="rId306" name="Check Box 311">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36" r:id="rId307" name="Check Box 31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37" r:id="rId308" name="Check Box 313">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38" r:id="rId309" name="Check Box 31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39" r:id="rId310" name="Check Box 315">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40" r:id="rId311" name="Check Box 316">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41" r:id="rId312" name="Check Box 31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42" r:id="rId313" name="Check Box 318">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43" r:id="rId314" name="Check Box 319">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44" r:id="rId315" name="Check Box 32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45" r:id="rId316" name="Check Box 321">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46" r:id="rId317" name="Check Box 32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47" r:id="rId318" name="Check Box 323">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48" r:id="rId319" name="Check Box 32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49" r:id="rId320" name="Check Box 325">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50" r:id="rId321" name="Check Box 326">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51" r:id="rId322" name="Check Box 327">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52" r:id="rId323" name="Check Box 328">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53" r:id="rId324" name="Check Box 329">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54" r:id="rId325" name="Check Box 330">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55" r:id="rId326" name="Check Box 331">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56" r:id="rId327" name="Check Box 33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57" r:id="rId328" name="Check Box 333">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58" r:id="rId329" name="Check Box 33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59" r:id="rId330" name="Check Box 335">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60" r:id="rId331" name="Check Box 336">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61" r:id="rId332" name="Check Box 33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62" r:id="rId333" name="Check Box 338">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63" r:id="rId334" name="Check Box 339">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64" r:id="rId335" name="Check Box 34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65" r:id="rId336" name="Check Box 341">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66" r:id="rId337" name="Check Box 34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67" r:id="rId338" name="Check Box 343">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68" r:id="rId339" name="Check Box 34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69" r:id="rId340" name="Check Box 345">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70" r:id="rId341" name="Check Box 346">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71" r:id="rId342" name="Check Box 34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72" r:id="rId343" name="Check Box 348">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73" r:id="rId344" name="Check Box 349">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74" r:id="rId345" name="Check Box 35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75" r:id="rId346" name="Check Box 351">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76" r:id="rId347" name="Check Box 352">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77" r:id="rId348" name="Check Box 353">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78" r:id="rId349" name="Check Box 35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79" r:id="rId350" name="Check Box 355">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80" r:id="rId351" name="Check Box 356">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81" r:id="rId352" name="Check Box 35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82" r:id="rId353" name="Check Box 358">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83" r:id="rId354" name="Check Box 359">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84" r:id="rId355" name="Check Box 36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85" r:id="rId356" name="Check Box 361">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86" r:id="rId357" name="Check Box 36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87" r:id="rId358" name="Check Box 363">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88" r:id="rId359" name="Check Box 36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89" r:id="rId360" name="Check Box 365">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90" r:id="rId361" name="Check Box 366">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91" r:id="rId362" name="Check Box 36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92" r:id="rId363" name="Check Box 368">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93" r:id="rId364" name="Check Box 369">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94" r:id="rId365" name="Check Box 37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95" r:id="rId366" name="Check Box 371">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96" r:id="rId367" name="Check Box 37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397" r:id="rId368" name="Check Box 373">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98" r:id="rId369" name="Check Box 374">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399" r:id="rId370" name="Check Box 375">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00" r:id="rId371" name="Check Box 376">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01" r:id="rId372" name="Check Box 377">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02" r:id="rId373" name="Check Box 378">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03" r:id="rId374" name="Check Box 379">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04" r:id="rId375" name="Check Box 38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05" r:id="rId376" name="Check Box 381">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06" r:id="rId377" name="Check Box 38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07" r:id="rId378" name="Check Box 383">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08" r:id="rId379" name="Check Box 384">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09" r:id="rId380" name="Check Box 385">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10" r:id="rId381" name="Check Box 386">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11" r:id="rId382" name="Check Box 387">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12" r:id="rId383" name="Check Box 388">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13" r:id="rId384" name="Check Box 389">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14" r:id="rId385" name="Check Box 39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15" r:id="rId386" name="Check Box 391">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16" r:id="rId387" name="Check Box 39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17" r:id="rId388" name="Check Box 393">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18" r:id="rId389" name="Check Box 39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19" r:id="rId390" name="Check Box 395">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20" r:id="rId391" name="Check Box 396">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21" r:id="rId392" name="Check Box 39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22" r:id="rId393" name="Check Box 398">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23" r:id="rId394" name="Check Box 399">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24" r:id="rId395" name="Check Box 40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25" r:id="rId396" name="Check Box 401">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26" r:id="rId397" name="Check Box 40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27" r:id="rId398" name="Check Box 403">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28" r:id="rId399" name="Check Box 40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29" r:id="rId400" name="Check Box 405">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30" r:id="rId401" name="Check Box 406">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31" r:id="rId402" name="Check Box 40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32" r:id="rId403" name="Check Box 408">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33" r:id="rId404" name="Check Box 409">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34" r:id="rId405" name="Check Box 410">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35" r:id="rId406" name="Check Box 411">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36" r:id="rId407" name="Check Box 412">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37" r:id="rId408" name="Check Box 413">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38" r:id="rId409" name="Check Box 414">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39" r:id="rId410" name="Check Box 415">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40" r:id="rId411" name="Check Box 416">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41" r:id="rId412" name="Check Box 41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42" r:id="rId413" name="Check Box 418">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43" r:id="rId414" name="Check Box 419">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44" r:id="rId415" name="Check Box 42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45" r:id="rId416" name="Check Box 421">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46" r:id="rId417" name="Check Box 42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47" r:id="rId418" name="Check Box 423">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48" r:id="rId419" name="Check Box 424">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449" r:id="rId420" name="Check Box 425">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50" r:id="rId421" name="Check Box 426">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51" r:id="rId422" name="Check Box 427">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52" r:id="rId423" name="Check Box 428">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53" r:id="rId424" name="Check Box 429">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454" r:id="rId425" name="Check Box 43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55" r:id="rId426" name="Check Box 431">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56" r:id="rId427" name="Check Box 43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57" r:id="rId428" name="Check Box 433">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58" r:id="rId429" name="Check Box 43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59" r:id="rId430" name="Check Box 435">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460" r:id="rId431" name="Check Box 436">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61" r:id="rId432" name="Check Box 43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62" r:id="rId433" name="Check Box 438">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63" r:id="rId434" name="Check Box 439">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64" r:id="rId435" name="Check Box 44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65" r:id="rId436" name="Check Box 441">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466" r:id="rId437" name="Check Box 442">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67" r:id="rId438" name="Check Box 443">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68" r:id="rId439" name="Check Box 44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69" r:id="rId440" name="Check Box 445">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70" r:id="rId441" name="Check Box 446">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471" r:id="rId442" name="Check Box 44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72" r:id="rId443" name="Check Box 448">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73" r:id="rId444" name="Check Box 449">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74" r:id="rId445" name="Check Box 45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75" r:id="rId446" name="Check Box 451">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476" r:id="rId447" name="Check Box 452">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477" r:id="rId448" name="Check Box 453">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78" r:id="rId449" name="Check Box 45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79" r:id="rId450" name="Check Box 455">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80" r:id="rId451" name="Check Box 456">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81" r:id="rId452" name="Check Box 45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82" r:id="rId453" name="Check Box 458">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83" r:id="rId454" name="Check Box 459">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84" r:id="rId455" name="Check Box 46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85" r:id="rId456" name="Check Box 461">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486" r:id="rId457" name="Check Box 46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87" r:id="rId458" name="Check Box 463">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88" r:id="rId459" name="Check Box 46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89" r:id="rId460" name="Check Box 465">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490" r:id="rId461" name="Check Box 466">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91" r:id="rId462" name="Check Box 467">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492" r:id="rId463" name="Check Box 468">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93" r:id="rId464" name="Check Box 469">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94" r:id="rId465" name="Check Box 47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95" r:id="rId466" name="Check Box 471">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96" r:id="rId467" name="Check Box 47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97" r:id="rId468" name="Check Box 473">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498" r:id="rId469" name="Check Box 47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499" r:id="rId470" name="Check Box 475">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500" r:id="rId471" name="Check Box 476">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501" r:id="rId472" name="Check Box 477">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502" r:id="rId473" name="Check Box 478">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503" r:id="rId474" name="Check Box 479">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504" r:id="rId475" name="Check Box 480">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505" r:id="rId476" name="Check Box 481">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506" r:id="rId477" name="Check Box 48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507" r:id="rId478" name="Check Box 483">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508" r:id="rId479" name="Check Box 48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509" r:id="rId480" name="Check Box 485">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510" r:id="rId481" name="Check Box 486">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511" r:id="rId482" name="Check Box 48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512" r:id="rId483" name="Check Box 488">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513" r:id="rId484" name="Check Box 489">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514" r:id="rId485" name="Check Box 49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515" r:id="rId486" name="Check Box 491">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516" r:id="rId487" name="Check Box 492">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517" r:id="rId488" name="Check Box 493">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518" r:id="rId489" name="Check Box 494">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519" r:id="rId490" name="Check Box 495">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520" r:id="rId491" name="Check Box 496">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521" r:id="rId492" name="Check Box 497">
              <controlPr defaultSize="0" autoFill="0" autoLine="0" autoPict="0">
                <anchor moveWithCells="1">
                  <from>
                    <xdr:col>69</xdr:col>
                    <xdr:colOff>104775</xdr:colOff>
                    <xdr:row>8</xdr:row>
                    <xdr:rowOff>0</xdr:rowOff>
                  </from>
                  <to>
                    <xdr:col>71</xdr:col>
                    <xdr:colOff>9525</xdr:colOff>
                    <xdr:row>8</xdr:row>
                    <xdr:rowOff>238125</xdr:rowOff>
                  </to>
                </anchor>
              </controlPr>
            </control>
          </mc:Choice>
        </mc:AlternateContent>
        <mc:AlternateContent xmlns:mc="http://schemas.openxmlformats.org/markup-compatibility/2006">
          <mc:Choice Requires="x14">
            <control shapeId="1522" r:id="rId493" name="Check Box 498">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523" r:id="rId494" name="Check Box 499">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524" r:id="rId495" name="Check Box 500">
              <controlPr defaultSize="0" autoFill="0" autoLine="0" autoPict="0">
                <anchor moveWithCells="1">
                  <from>
                    <xdr:col>69</xdr:col>
                    <xdr:colOff>104775</xdr:colOff>
                    <xdr:row>8</xdr:row>
                    <xdr:rowOff>0</xdr:rowOff>
                  </from>
                  <to>
                    <xdr:col>71</xdr:col>
                    <xdr:colOff>9525</xdr:colOff>
                    <xdr:row>8</xdr:row>
                    <xdr:rowOff>219075</xdr:rowOff>
                  </to>
                </anchor>
              </controlPr>
            </control>
          </mc:Choice>
        </mc:AlternateContent>
        <mc:AlternateContent xmlns:mc="http://schemas.openxmlformats.org/markup-compatibility/2006">
          <mc:Choice Requires="x14">
            <control shapeId="1525" r:id="rId496" name="Check Box 501">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526" r:id="rId497" name="Check Box 502">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527" r:id="rId498" name="Check Box 503">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528" r:id="rId499" name="Check Box 504">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529" r:id="rId500" name="Check Box 505">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530" r:id="rId501" name="Check Box 506">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531" r:id="rId502" name="Check Box 507">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532" r:id="rId503" name="Check Box 508">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533" r:id="rId504" name="Check Box 509">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534" r:id="rId505" name="Check Box 510">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535" r:id="rId506" name="Check Box 511">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536" r:id="rId507" name="Check Box 512">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mc:AlternateContent xmlns:mc="http://schemas.openxmlformats.org/markup-compatibility/2006">
          <mc:Choice Requires="x14">
            <control shapeId="1537" r:id="rId508" name="Check Box 513">
              <controlPr defaultSize="0" autoFill="0" autoLine="0" autoPict="0">
                <anchor moveWithCells="1">
                  <from>
                    <xdr:col>69</xdr:col>
                    <xdr:colOff>104775</xdr:colOff>
                    <xdr:row>8</xdr:row>
                    <xdr:rowOff>0</xdr:rowOff>
                  </from>
                  <to>
                    <xdr:col>71</xdr:col>
                    <xdr:colOff>9525</xdr:colOff>
                    <xdr:row>8</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4862BE6AB6E2104F9D4919B5D6ED2EBE" ma:contentTypeVersion="30" ma:contentTypeDescription="Meta data that will be applied to all documents added to the proceeding document folder" ma:contentTypeScope="" ma:versionID="685417c60757e1efc6503e5b5978fbae">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dff22d5b0d7fdf0ed5fccee9bfbd50ce"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Henry Andre" ma:format="Dropdown" ma:internalName="RA_x0020_Contact">
      <xsd:simpleType>
        <xsd:union memberTypes="dms:Text">
          <xsd:simpleType>
            <xsd:restriction base="dms:Choice">
              <xsd:enumeration value="Henry Andre"/>
              <xsd:enumeration value="Kathleen Burke"/>
              <xsd:enumeration value="Frank D'Andrea"/>
              <xsd:enumeration value="Joanne Richardson"/>
              <xsd:enumeration value="Jeffrey Smith"/>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EB-2021-0050</Case_x0020_Number_x002f_Docket_x0020_Number>
    <Issue_x0020_Date xmlns="f9175001-c430-4d57-adde-c1c10539e919">2021-08-27T04:00:00+00:00</Issue_x0020_Date>
    <Authoring_x0020_Party xmlns="ea909525-6dd5-47d7-9eed-71e77e5cedc6">Hydro One Networks - HONI</Authoring_x0020_Party>
    <Applicant xmlns="f9175001-c430-4d57-adde-c1c10539e919">
      <Value>Hydro One Networks</Value>
    </Applicant>
    <Jurisdiction xmlns="f9175001-c430-4d57-adde-c1c10539e919">OEB</Jurisdiction>
    <Draft_x0020_Ready xmlns="95f47813-6223-4a6f-8345-4f354f0b8e15">false</Draft_x0020_Ready>
    <RA_x0020_Approved xmlns="95f47813-6223-4a6f-8345-4f354f0b8e15">false</RA_x0020_Approved>
    <Case_x0020_Type xmlns="f9175001-c430-4d57-adde-c1c10539e919">Electricity</Case_x0020_Type>
    <Dir_x0020_Approved xmlns="95f47813-6223-4a6f-8345-4f354f0b8e15">false</Dir_x0020_Approved>
    <Document_x0020_Type xmlns="f9175001-c430-4d57-adde-c1c10539e919">Correspondence</Document_x0020_Type>
    <RA_x0020_Contact xmlns="31a38067-a042-4e0e-9037-517587b10700">Henry Andre</RA_x0020_Contact>
    <Hydro_x0020_One_x0020_Data_x0020_Classification xmlns="f0af1d65-dfd0-4b99-b523-def3a954563f">Internal Use</Hydro_x0020_One_x0020_Data_x0020_Classification>
    <Witness xmlns="95f47813-6223-4a6f-8345-4f354f0b8e15" xsi:nil="true"/>
    <Dir_Approved xmlns="95f47813-6223-4a6f-8345-4f354f0b8e15">false</Dir_Approved>
    <_dlc_DocId xmlns="f0af1d65-dfd0-4b99-b523-def3a954563f">PMCN44DTZYCH-1935566727-1308</_dlc_DocId>
    <_dlc_DocIdUrl xmlns="f0af1d65-dfd0-4b99-b523-def3a954563f">
      <Url>https://teams.hydroone.com/sites/ra/ra/_layouts/DocIdRedir.aspx?ID=PMCN44DTZYCH-1935566727-1308</Url>
      <Description>PMCN44DTZYCH-1935566727-1308</Description>
    </_dlc_DocIdUrl>
  </documentManagement>
</p:properties>
</file>

<file path=customXml/itemProps1.xml><?xml version="1.0" encoding="utf-8"?>
<ds:datastoreItem xmlns:ds="http://schemas.openxmlformats.org/officeDocument/2006/customXml" ds:itemID="{439160F5-6E0A-4A8B-9972-C058D2FFB9E6}">
  <ds:schemaRefs>
    <ds:schemaRef ds:uri="http://schemas.microsoft.com/sharepoint/v3/contenttype/forms"/>
  </ds:schemaRefs>
</ds:datastoreItem>
</file>

<file path=customXml/itemProps2.xml><?xml version="1.0" encoding="utf-8"?>
<ds:datastoreItem xmlns:ds="http://schemas.openxmlformats.org/officeDocument/2006/customXml" ds:itemID="{A87C397C-F4C5-4355-9EE5-0D600BF59E67}">
  <ds:schemaRefs>
    <ds:schemaRef ds:uri="http://schemas.microsoft.com/sharepoint/events"/>
  </ds:schemaRefs>
</ds:datastoreItem>
</file>

<file path=customXml/itemProps3.xml><?xml version="1.0" encoding="utf-8"?>
<ds:datastoreItem xmlns:ds="http://schemas.openxmlformats.org/officeDocument/2006/customXml" ds:itemID="{93943209-987B-45A8-A56B-5742262F35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95f47813-6223-4a6f-8345-4f354f0b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719F225-5749-4AAB-BA15-1D80CD3C01D6}">
  <ds:schemaRefs>
    <ds:schemaRef ds:uri="31a38067-a042-4e0e-9037-517587b10700"/>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http://schemas.microsoft.com/office/2006/metadata/properties"/>
    <ds:schemaRef ds:uri="f9175001-c430-4d57-adde-c1c10539e919"/>
    <ds:schemaRef ds:uri="http://purl.org/dc/elements/1.1/"/>
    <ds:schemaRef ds:uri="f0af1d65-dfd0-4b99-b523-def3a954563f"/>
    <ds:schemaRef ds:uri="95f47813-6223-4a6f-8345-4f354f0b8e15"/>
    <ds:schemaRef ds:uri="ea909525-6dd5-47d7-9eed-71e77e5cedc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2a. Continuity Schedule</vt:lpstr>
      <vt:lpstr>2b. Continuity Schedule</vt:lpstr>
      <vt:lpstr>'2a. Continuity Schedule'!Print_Titles</vt:lpstr>
      <vt:lpstr>'2b. Continuity Schedule'!Print_Titles</vt:lpstr>
    </vt:vector>
  </TitlesOfParts>
  <Company>Hydro One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Orillia Continuity Sch</dc:title>
  <dc:creator>KARAM Kareen</dc:creator>
  <cp:lastModifiedBy>LEE Julie(Qiu Ling)</cp:lastModifiedBy>
  <cp:lastPrinted>2021-08-27T16:35:32Z</cp:lastPrinted>
  <dcterms:created xsi:type="dcterms:W3CDTF">2021-07-02T18:11:54Z</dcterms:created>
  <dcterms:modified xsi:type="dcterms:W3CDTF">2021-08-27T16:36:49Z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0x01010061EC7F66509FFD4DA0B1B261A86BE773004862BE6AB6E2104F9D4919B5D6ED2EBE</vt:lpwstr>
  </property>
  <property fmtid="{D5CDD505-2E9C-101B-9397-08002B2CF9AE}" pid="3" name="_dlc_DocIdItemGuid">
    <vt:lpwstr>dfb9a316-7ac6-414b-80d2-156a698e88d5</vt:lpwstr>
  </property>
</Properties>
</file>