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0706MILPFV01\189054$\SynchFolder\Desktop\Appendix\"/>
    </mc:Choice>
  </mc:AlternateContent>
  <bookViews>
    <workbookView xWindow="0" yWindow="0" windowWidth="23250" windowHeight="12030" tabRatio="762"/>
  </bookViews>
  <sheets>
    <sheet name="2a. Continuity Schedule" sheetId="1" r:id="rId1"/>
    <sheet name="2b. Continuity Schedule" sheetId="2" r:id="rId2"/>
  </sheets>
  <externalReferences>
    <externalReference r:id="rId3"/>
    <externalReference r:id="rId4"/>
  </externalReferences>
  <definedNames>
    <definedName name="_Fill" hidden="1">'[1]Old MEA Statistics'!$B$250</definedName>
    <definedName name="_Key1" hidden="1">'[2]Future Capital'!#REF!</definedName>
    <definedName name="_Order1" hidden="1">0</definedName>
    <definedName name="_Order2" hidden="1">255</definedName>
    <definedName name="_Sort" hidden="1">'[2]Future Capital'!#REF!</definedName>
    <definedName name="_xlnm.Print_Titles" localSheetId="0">'2a. Continuity Schedule'!$B:$C</definedName>
    <definedName name="_xlnm.Print_Titles" localSheetId="1">'2b. Continuity Schedule'!$B:$C</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2" l="1"/>
  <c r="S21" i="2" l="1"/>
  <c r="S20" i="2"/>
  <c r="S19" i="2"/>
  <c r="S18" i="2"/>
  <c r="S17" i="2"/>
  <c r="S16" i="2"/>
  <c r="S15" i="2"/>
  <c r="S9" i="2"/>
  <c r="N21" i="2"/>
  <c r="N20" i="2"/>
  <c r="N19" i="2"/>
  <c r="N18" i="2"/>
  <c r="N17" i="2"/>
  <c r="N16" i="2"/>
  <c r="N15" i="2"/>
  <c r="N9" i="2"/>
  <c r="M23" i="2"/>
  <c r="L23" i="2"/>
  <c r="M13" i="2"/>
  <c r="M11" i="2"/>
  <c r="M9" i="2"/>
  <c r="L13" i="2"/>
  <c r="L11" i="2"/>
  <c r="H11" i="2"/>
  <c r="H9" i="2"/>
  <c r="H23" i="2"/>
  <c r="G23" i="2"/>
  <c r="G13" i="2"/>
  <c r="G11" i="2"/>
  <c r="S27" i="1"/>
  <c r="S26" i="1"/>
  <c r="S25" i="1"/>
  <c r="S24" i="1"/>
  <c r="S23" i="1"/>
  <c r="S22" i="1"/>
  <c r="S21" i="1"/>
  <c r="S20" i="1"/>
  <c r="S19" i="1"/>
  <c r="S18" i="1"/>
  <c r="S17" i="1"/>
  <c r="S16" i="1"/>
  <c r="S15" i="1"/>
  <c r="S14" i="1"/>
  <c r="S13" i="1"/>
  <c r="S12" i="1"/>
  <c r="S11" i="1"/>
  <c r="S10" i="1"/>
  <c r="S9" i="1"/>
  <c r="S8" i="1"/>
  <c r="N27" i="1"/>
  <c r="N26" i="1"/>
  <c r="N25" i="1"/>
  <c r="N24" i="1"/>
  <c r="N23" i="1"/>
  <c r="N22" i="1"/>
  <c r="N21" i="1"/>
  <c r="N20" i="1"/>
  <c r="N19" i="1"/>
  <c r="N18" i="1"/>
  <c r="N17" i="1"/>
  <c r="N16" i="1"/>
  <c r="N15" i="1"/>
  <c r="N14" i="1"/>
  <c r="N13" i="1"/>
  <c r="N12" i="1"/>
  <c r="N11" i="1"/>
  <c r="N10" i="1"/>
  <c r="N9" i="1"/>
  <c r="N8" i="1"/>
  <c r="H13" i="1"/>
  <c r="H12" i="1"/>
  <c r="H11" i="1"/>
  <c r="H10" i="1"/>
  <c r="BR21" i="2" l="1"/>
  <c r="BS23" i="2"/>
  <c r="BM23" i="2"/>
  <c r="BL23" i="2"/>
  <c r="BJ23" i="2"/>
  <c r="BI23" i="2"/>
  <c r="BE23" i="2"/>
  <c r="BD23" i="2"/>
  <c r="BC23" i="2"/>
  <c r="AZ23" i="2"/>
  <c r="AY23" i="2"/>
  <c r="AU23" i="2"/>
  <c r="AT23" i="2"/>
  <c r="AP23" i="2"/>
  <c r="AO23" i="2"/>
  <c r="AK23" i="2"/>
  <c r="AJ23" i="2"/>
  <c r="AF23" i="2"/>
  <c r="AE23" i="2"/>
  <c r="AA23" i="2"/>
  <c r="Z23" i="2"/>
  <c r="V23" i="2"/>
  <c r="U23" i="2"/>
  <c r="Q23" i="2"/>
  <c r="P23" i="2"/>
  <c r="BP11" i="2"/>
  <c r="BP13" i="2" s="1"/>
  <c r="BP25" i="2" s="1"/>
  <c r="BM11" i="2"/>
  <c r="BM13" i="2" s="1"/>
  <c r="BL11" i="2"/>
  <c r="BL13" i="2" s="1"/>
  <c r="BJ11" i="2"/>
  <c r="BJ13" i="2" s="1"/>
  <c r="BI11" i="2"/>
  <c r="BI13" i="2" s="1"/>
  <c r="BH11" i="2"/>
  <c r="BH13" i="2" s="1"/>
  <c r="BE11" i="2"/>
  <c r="BE13" i="2" s="1"/>
  <c r="BD11" i="2"/>
  <c r="BD13" i="2" s="1"/>
  <c r="BC11" i="2"/>
  <c r="BC13" i="2" s="1"/>
  <c r="AZ11" i="2"/>
  <c r="AZ13" i="2" s="1"/>
  <c r="AY11" i="2"/>
  <c r="AY13" i="2" s="1"/>
  <c r="AX11" i="2"/>
  <c r="AX13" i="2" s="1"/>
  <c r="AU11" i="2"/>
  <c r="AU13" i="2" s="1"/>
  <c r="AT11" i="2"/>
  <c r="AT13" i="2" s="1"/>
  <c r="AS11" i="2"/>
  <c r="AS13" i="2" s="1"/>
  <c r="AP11" i="2"/>
  <c r="AP13" i="2" s="1"/>
  <c r="AO11" i="2"/>
  <c r="AO13" i="2" s="1"/>
  <c r="AN11" i="2"/>
  <c r="AN13" i="2" s="1"/>
  <c r="AK11" i="2"/>
  <c r="AK13" i="2" s="1"/>
  <c r="AJ11" i="2"/>
  <c r="AJ13" i="2" s="1"/>
  <c r="AI11" i="2"/>
  <c r="AI13" i="2" s="1"/>
  <c r="AF11" i="2"/>
  <c r="AF13" i="2" s="1"/>
  <c r="AE11" i="2"/>
  <c r="AE13" i="2" s="1"/>
  <c r="AD11" i="2"/>
  <c r="AD13" i="2" s="1"/>
  <c r="AA11" i="2"/>
  <c r="AA13" i="2" s="1"/>
  <c r="Z11" i="2"/>
  <c r="Z13" i="2" s="1"/>
  <c r="V11" i="2"/>
  <c r="V13" i="2" s="1"/>
  <c r="U11" i="2"/>
  <c r="U13" i="2" s="1"/>
  <c r="T11" i="2"/>
  <c r="T13" i="2" s="1"/>
  <c r="Q11" i="2"/>
  <c r="Q13" i="2" s="1"/>
  <c r="P11" i="2"/>
  <c r="P13" i="2" s="1"/>
  <c r="H20" i="2" l="1"/>
  <c r="H19" i="2"/>
  <c r="O11" i="2"/>
  <c r="O13" i="2" s="1"/>
  <c r="Y11" i="2"/>
  <c r="Y13" i="2" s="1"/>
  <c r="R8" i="1"/>
  <c r="N31" i="1"/>
  <c r="N32" i="1" s="1"/>
  <c r="R10" i="1"/>
  <c r="X10" i="1" s="1"/>
  <c r="AB10" i="1" s="1"/>
  <c r="AH10" i="1" s="1"/>
  <c r="AL10" i="1" s="1"/>
  <c r="AR10" i="1" s="1"/>
  <c r="AV10" i="1" s="1"/>
  <c r="R11" i="1"/>
  <c r="X11" i="1" s="1"/>
  <c r="AB11" i="1" s="1"/>
  <c r="AH11" i="1" s="1"/>
  <c r="AL11" i="1" s="1"/>
  <c r="AR11" i="1" s="1"/>
  <c r="AV11" i="1" s="1"/>
  <c r="R12" i="1"/>
  <c r="X12" i="1" s="1"/>
  <c r="AB12" i="1" s="1"/>
  <c r="AH12" i="1" s="1"/>
  <c r="AL12" i="1" s="1"/>
  <c r="AR12" i="1" s="1"/>
  <c r="AV12" i="1" s="1"/>
  <c r="R13" i="1"/>
  <c r="X13" i="1" s="1"/>
  <c r="AB13" i="1" s="1"/>
  <c r="AH13" i="1" s="1"/>
  <c r="AL13" i="1" s="1"/>
  <c r="AR13" i="1" s="1"/>
  <c r="AV13" i="1" s="1"/>
  <c r="R14" i="1"/>
  <c r="X14" i="1" s="1"/>
  <c r="AB14" i="1" s="1"/>
  <c r="AH14" i="1" s="1"/>
  <c r="AL14" i="1" s="1"/>
  <c r="AR14" i="1" s="1"/>
  <c r="AV14" i="1" s="1"/>
  <c r="R15" i="1"/>
  <c r="R16" i="1"/>
  <c r="R33" i="1" s="1"/>
  <c r="R17" i="1"/>
  <c r="X17" i="1" s="1"/>
  <c r="AB17" i="1" s="1"/>
  <c r="AH17" i="1" s="1"/>
  <c r="AL17" i="1" s="1"/>
  <c r="AR17" i="1" s="1"/>
  <c r="AV17" i="1" s="1"/>
  <c r="BB17" i="1" s="1"/>
  <c r="R18" i="1"/>
  <c r="X18" i="1" s="1"/>
  <c r="AB18" i="1" s="1"/>
  <c r="AH18" i="1" s="1"/>
  <c r="AL18" i="1" s="1"/>
  <c r="AR18" i="1" s="1"/>
  <c r="AV18" i="1" s="1"/>
  <c r="R19" i="1"/>
  <c r="R20" i="1"/>
  <c r="X20" i="1" s="1"/>
  <c r="AB20" i="1" s="1"/>
  <c r="AH20" i="1" s="1"/>
  <c r="AL20" i="1" s="1"/>
  <c r="AR20" i="1" s="1"/>
  <c r="AV20" i="1" s="1"/>
  <c r="R21" i="1"/>
  <c r="X21" i="1" s="1"/>
  <c r="AB21" i="1" s="1"/>
  <c r="AH21" i="1" s="1"/>
  <c r="AL21" i="1" s="1"/>
  <c r="AR21" i="1" s="1"/>
  <c r="AV21" i="1" s="1"/>
  <c r="R22" i="1"/>
  <c r="X22" i="1" s="1"/>
  <c r="AB22" i="1" s="1"/>
  <c r="AH22" i="1" s="1"/>
  <c r="AL22" i="1" s="1"/>
  <c r="AR22" i="1" s="1"/>
  <c r="R23" i="1"/>
  <c r="R24" i="1"/>
  <c r="X24" i="1" s="1"/>
  <c r="AB24" i="1" s="1"/>
  <c r="AH24" i="1" s="1"/>
  <c r="AL24" i="1" s="1"/>
  <c r="AR24" i="1" s="1"/>
  <c r="AV24" i="1" s="1"/>
  <c r="R25" i="1"/>
  <c r="X25" i="1" s="1"/>
  <c r="AB25" i="1" s="1"/>
  <c r="AH25" i="1" s="1"/>
  <c r="AL25" i="1" s="1"/>
  <c r="AR25" i="1" s="1"/>
  <c r="AV25" i="1" s="1"/>
  <c r="BB25" i="1" s="1"/>
  <c r="BF25" i="1" s="1"/>
  <c r="R26" i="1"/>
  <c r="X26" i="1" s="1"/>
  <c r="AB26" i="1" s="1"/>
  <c r="AH26" i="1" s="1"/>
  <c r="AL26" i="1" s="1"/>
  <c r="AR26" i="1" s="1"/>
  <c r="AV26" i="1" s="1"/>
  <c r="R27" i="1"/>
  <c r="X27" i="1" s="1"/>
  <c r="AB27" i="1" s="1"/>
  <c r="AH27" i="1" s="1"/>
  <c r="AL27" i="1" s="1"/>
  <c r="AR27" i="1" s="1"/>
  <c r="AV27" i="1" s="1"/>
  <c r="BB27" i="1" s="1"/>
  <c r="BF27" i="1" s="1"/>
  <c r="BN27" i="1" s="1"/>
  <c r="BR9" i="1"/>
  <c r="BR10" i="1"/>
  <c r="BR11" i="1"/>
  <c r="BR12" i="1"/>
  <c r="BR13" i="1"/>
  <c r="BR14" i="1"/>
  <c r="BR15" i="1"/>
  <c r="BR16" i="1"/>
  <c r="BR33" i="1" s="1"/>
  <c r="BR17" i="1"/>
  <c r="BR18" i="1"/>
  <c r="BR19" i="1"/>
  <c r="BR20" i="1"/>
  <c r="BR21" i="1"/>
  <c r="BR22" i="1"/>
  <c r="BR23" i="1"/>
  <c r="BR24" i="1"/>
  <c r="BR25" i="1"/>
  <c r="BR26" i="1"/>
  <c r="BR27" i="1"/>
  <c r="BR8" i="1"/>
  <c r="Z33" i="1"/>
  <c r="AI31" i="1"/>
  <c r="AI32" i="1" s="1"/>
  <c r="X15" i="1"/>
  <c r="AB15" i="1" s="1"/>
  <c r="AH15" i="1" s="1"/>
  <c r="AL15" i="1" s="1"/>
  <c r="AR15" i="1" s="1"/>
  <c r="AV15" i="1" s="1"/>
  <c r="X19" i="1"/>
  <c r="AB19" i="1" s="1"/>
  <c r="AH19" i="1" s="1"/>
  <c r="AL19" i="1" s="1"/>
  <c r="AR19" i="1" s="1"/>
  <c r="AV19" i="1" s="1"/>
  <c r="X23" i="1"/>
  <c r="AB23" i="1" s="1"/>
  <c r="AH23" i="1" s="1"/>
  <c r="AL23" i="1" s="1"/>
  <c r="AR23" i="1" s="1"/>
  <c r="AV23" i="1" s="1"/>
  <c r="W8" i="1"/>
  <c r="AE31" i="1"/>
  <c r="AE32" i="1" s="1"/>
  <c r="W9" i="1"/>
  <c r="AC9" i="1" s="1"/>
  <c r="AG9" i="1" s="1"/>
  <c r="AM9" i="1" s="1"/>
  <c r="AQ9" i="1" s="1"/>
  <c r="AW9" i="1" s="1"/>
  <c r="BA9" i="1" s="1"/>
  <c r="BG9" i="1" s="1"/>
  <c r="W10" i="1"/>
  <c r="AC10" i="1" s="1"/>
  <c r="AG10" i="1" s="1"/>
  <c r="AM10" i="1" s="1"/>
  <c r="AQ10" i="1" s="1"/>
  <c r="AW10" i="1" s="1"/>
  <c r="BA10" i="1" s="1"/>
  <c r="BG10" i="1" s="1"/>
  <c r="S31" i="1"/>
  <c r="S32" i="1" s="1"/>
  <c r="W12" i="1"/>
  <c r="AC12" i="1" s="1"/>
  <c r="AG12" i="1" s="1"/>
  <c r="AM12" i="1" s="1"/>
  <c r="AQ12" i="1" s="1"/>
  <c r="AW12" i="1" s="1"/>
  <c r="BA12" i="1" s="1"/>
  <c r="BG12" i="1" s="1"/>
  <c r="W13" i="1"/>
  <c r="AC13" i="1" s="1"/>
  <c r="AG13" i="1" s="1"/>
  <c r="AM13" i="1" s="1"/>
  <c r="AQ13" i="1" s="1"/>
  <c r="AW13" i="1" s="1"/>
  <c r="BA13" i="1" s="1"/>
  <c r="BG13" i="1" s="1"/>
  <c r="W14" i="1"/>
  <c r="AC14" i="1" s="1"/>
  <c r="AG14" i="1" s="1"/>
  <c r="AM14" i="1" s="1"/>
  <c r="AQ14" i="1" s="1"/>
  <c r="AW14" i="1" s="1"/>
  <c r="BA14" i="1" s="1"/>
  <c r="BG14" i="1" s="1"/>
  <c r="W15" i="1"/>
  <c r="AC15" i="1" s="1"/>
  <c r="AG15" i="1" s="1"/>
  <c r="AM15" i="1" s="1"/>
  <c r="AQ15" i="1" s="1"/>
  <c r="W16" i="1"/>
  <c r="AC16" i="1" s="1"/>
  <c r="W17" i="1"/>
  <c r="AC17" i="1" s="1"/>
  <c r="AG17" i="1" s="1"/>
  <c r="AM17" i="1" s="1"/>
  <c r="AQ17" i="1" s="1"/>
  <c r="AW17" i="1" s="1"/>
  <c r="BA17" i="1" s="1"/>
  <c r="BG17" i="1" s="1"/>
  <c r="W18" i="1"/>
  <c r="AC18" i="1" s="1"/>
  <c r="AG18" i="1" s="1"/>
  <c r="AM18" i="1" s="1"/>
  <c r="AQ18" i="1" s="1"/>
  <c r="AW18" i="1" s="1"/>
  <c r="BA18" i="1" s="1"/>
  <c r="BG18" i="1" s="1"/>
  <c r="W19" i="1"/>
  <c r="AC19" i="1" s="1"/>
  <c r="AG19" i="1" s="1"/>
  <c r="AM19" i="1" s="1"/>
  <c r="AQ19" i="1" s="1"/>
  <c r="AW19" i="1" s="1"/>
  <c r="BA19" i="1" s="1"/>
  <c r="BG19" i="1" s="1"/>
  <c r="W20" i="1"/>
  <c r="AC20" i="1" s="1"/>
  <c r="AG20" i="1" s="1"/>
  <c r="AM20" i="1" s="1"/>
  <c r="AQ20" i="1" s="1"/>
  <c r="AW20" i="1" s="1"/>
  <c r="BA20" i="1" s="1"/>
  <c r="BG20" i="1" s="1"/>
  <c r="W21" i="1"/>
  <c r="AC21" i="1" s="1"/>
  <c r="AG21" i="1" s="1"/>
  <c r="AM21" i="1" s="1"/>
  <c r="AQ21" i="1" s="1"/>
  <c r="AW21" i="1" s="1"/>
  <c r="BA21" i="1" s="1"/>
  <c r="BG21" i="1" s="1"/>
  <c r="AD31" i="1"/>
  <c r="AD32" i="1" s="1"/>
  <c r="W22" i="1"/>
  <c r="AC22" i="1" s="1"/>
  <c r="AG22" i="1" s="1"/>
  <c r="AM22" i="1" s="1"/>
  <c r="AQ22" i="1" s="1"/>
  <c r="AW22" i="1" s="1"/>
  <c r="BA22" i="1" s="1"/>
  <c r="BG22" i="1" s="1"/>
  <c r="BK22" i="1" s="1"/>
  <c r="BO22" i="1" s="1"/>
  <c r="W23" i="1"/>
  <c r="AC23" i="1" s="1"/>
  <c r="AG23" i="1" s="1"/>
  <c r="AM23" i="1" s="1"/>
  <c r="AQ23" i="1" s="1"/>
  <c r="AW23" i="1" s="1"/>
  <c r="BA23" i="1" s="1"/>
  <c r="BG23" i="1" s="1"/>
  <c r="W24" i="1"/>
  <c r="AC24" i="1" s="1"/>
  <c r="AG24" i="1" s="1"/>
  <c r="AM24" i="1" s="1"/>
  <c r="AQ24" i="1" s="1"/>
  <c r="AW24" i="1" s="1"/>
  <c r="BA24" i="1" s="1"/>
  <c r="BG24" i="1" s="1"/>
  <c r="W25" i="1"/>
  <c r="AC25" i="1" s="1"/>
  <c r="AG25" i="1" s="1"/>
  <c r="AM25" i="1" s="1"/>
  <c r="AQ25" i="1" s="1"/>
  <c r="AW25" i="1" s="1"/>
  <c r="BA25" i="1" s="1"/>
  <c r="BG25" i="1" s="1"/>
  <c r="BK25" i="1" s="1"/>
  <c r="BO25" i="1" s="1"/>
  <c r="W26" i="1"/>
  <c r="AC26" i="1" s="1"/>
  <c r="AG26" i="1" s="1"/>
  <c r="AM26" i="1" s="1"/>
  <c r="AQ26" i="1" s="1"/>
  <c r="AW26" i="1" s="1"/>
  <c r="BA26" i="1" s="1"/>
  <c r="BG26" i="1" s="1"/>
  <c r="BK26" i="1" s="1"/>
  <c r="BO26" i="1" s="1"/>
  <c r="BQ26" i="1" s="1"/>
  <c r="W27" i="1"/>
  <c r="AC27" i="1" s="1"/>
  <c r="AG27" i="1" s="1"/>
  <c r="AM27" i="1" s="1"/>
  <c r="AQ27" i="1" s="1"/>
  <c r="AW27" i="1" s="1"/>
  <c r="BA27" i="1" s="1"/>
  <c r="BG27" i="1" s="1"/>
  <c r="BK27" i="1" s="1"/>
  <c r="BO27" i="1" s="1"/>
  <c r="BQ27" i="1" s="1"/>
  <c r="AN31" i="1"/>
  <c r="AN32" i="1" s="1"/>
  <c r="R21" i="2"/>
  <c r="X21" i="2" s="1"/>
  <c r="M20" i="2"/>
  <c r="W20" i="2" s="1"/>
  <c r="AC20" i="2" s="1"/>
  <c r="AG20" i="2" s="1"/>
  <c r="AM20" i="2" s="1"/>
  <c r="AQ20" i="2" s="1"/>
  <c r="AW20" i="2" s="1"/>
  <c r="BA20" i="2" s="1"/>
  <c r="BG20" i="2" s="1"/>
  <c r="W17" i="2"/>
  <c r="AC17" i="2" s="1"/>
  <c r="M19" i="2"/>
  <c r="S11" i="2"/>
  <c r="S13" i="2" s="1"/>
  <c r="AV22" i="1"/>
  <c r="AW15" i="1"/>
  <c r="BA15" i="1" s="1"/>
  <c r="BG15" i="1" s="1"/>
  <c r="H16" i="2"/>
  <c r="M16" i="2"/>
  <c r="M19" i="1"/>
  <c r="H19" i="1"/>
  <c r="M18" i="1"/>
  <c r="H18" i="1"/>
  <c r="M17" i="1"/>
  <c r="H17" i="1"/>
  <c r="AP33" i="1"/>
  <c r="AO33" i="1"/>
  <c r="AK33" i="1"/>
  <c r="AJ33" i="1"/>
  <c r="AP31" i="1"/>
  <c r="AP32" i="1" s="1"/>
  <c r="AO31" i="1"/>
  <c r="AO32" i="1" s="1"/>
  <c r="AK31" i="1"/>
  <c r="AK32" i="1" s="1"/>
  <c r="AJ31" i="1"/>
  <c r="AJ32" i="1" s="1"/>
  <c r="AN33" i="1"/>
  <c r="AF33" i="1"/>
  <c r="AE33" i="1"/>
  <c r="AA33" i="1"/>
  <c r="AF31" i="1"/>
  <c r="AF32" i="1" s="1"/>
  <c r="AA31" i="1"/>
  <c r="AA32" i="1" s="1"/>
  <c r="Z31" i="1"/>
  <c r="Z32" i="1" s="1"/>
  <c r="Y31" i="1"/>
  <c r="Y32" i="1" s="1"/>
  <c r="AD33" i="1"/>
  <c r="V33" i="1"/>
  <c r="U33" i="1"/>
  <c r="Q33" i="1"/>
  <c r="P33" i="1"/>
  <c r="V31" i="1"/>
  <c r="V32" i="1" s="1"/>
  <c r="U31" i="1"/>
  <c r="U32" i="1" s="1"/>
  <c r="Q31" i="1"/>
  <c r="Q32" i="1"/>
  <c r="P31" i="1"/>
  <c r="P32" i="1"/>
  <c r="T33" i="1"/>
  <c r="O33" i="1"/>
  <c r="N33" i="1"/>
  <c r="O31" i="1"/>
  <c r="O32" i="1" s="1"/>
  <c r="AI33" i="1"/>
  <c r="Y33" i="1"/>
  <c r="W33" i="1"/>
  <c r="M10" i="1"/>
  <c r="M11" i="1"/>
  <c r="M12" i="1"/>
  <c r="M13" i="1"/>
  <c r="H14" i="1"/>
  <c r="M14" i="1"/>
  <c r="H15" i="1"/>
  <c r="M15" i="1"/>
  <c r="H16" i="1"/>
  <c r="M16" i="1"/>
  <c r="M33" i="1" s="1"/>
  <c r="H20" i="1"/>
  <c r="M20" i="1"/>
  <c r="H21" i="1"/>
  <c r="M21" i="1"/>
  <c r="H22" i="1"/>
  <c r="M22" i="1"/>
  <c r="H23" i="1"/>
  <c r="M23" i="1"/>
  <c r="H24" i="1"/>
  <c r="M24" i="1"/>
  <c r="H25" i="1"/>
  <c r="M25" i="1"/>
  <c r="H26" i="1"/>
  <c r="M26" i="1"/>
  <c r="H27" i="1"/>
  <c r="M27" i="1"/>
  <c r="E31" i="1"/>
  <c r="E32" i="1" s="1"/>
  <c r="F31" i="1"/>
  <c r="F32" i="1" s="1"/>
  <c r="G31" i="1"/>
  <c r="G32" i="1" s="1"/>
  <c r="I31" i="1"/>
  <c r="I32" i="1"/>
  <c r="J31" i="1"/>
  <c r="J32" i="1" s="1"/>
  <c r="K31" i="1"/>
  <c r="K32" i="1" s="1"/>
  <c r="L31" i="1"/>
  <c r="L32" i="1" s="1"/>
  <c r="E33" i="1"/>
  <c r="F33" i="1"/>
  <c r="G33" i="1"/>
  <c r="I33" i="1"/>
  <c r="J33" i="1"/>
  <c r="K33" i="1"/>
  <c r="L33" i="1"/>
  <c r="H33" i="1"/>
  <c r="BR16" i="2"/>
  <c r="M21" i="2"/>
  <c r="H21" i="2"/>
  <c r="M18" i="2"/>
  <c r="H18" i="2"/>
  <c r="M17" i="2"/>
  <c r="H17" i="2"/>
  <c r="M15" i="2"/>
  <c r="H15" i="2"/>
  <c r="BM33" i="1"/>
  <c r="BL33" i="1"/>
  <c r="BJ33" i="1"/>
  <c r="BI33" i="1"/>
  <c r="BE33" i="1"/>
  <c r="BD33" i="1"/>
  <c r="BC33" i="1"/>
  <c r="AZ33" i="1"/>
  <c r="AY33" i="1"/>
  <c r="AX33" i="1"/>
  <c r="AU33" i="1"/>
  <c r="AT33" i="1"/>
  <c r="AS33" i="1"/>
  <c r="D33" i="1"/>
  <c r="BM31" i="1"/>
  <c r="BM32" i="1" s="1"/>
  <c r="BL31" i="1"/>
  <c r="BL32" i="1"/>
  <c r="BJ31" i="1"/>
  <c r="BJ32" i="1" s="1"/>
  <c r="BE31" i="1"/>
  <c r="BE32" i="1" s="1"/>
  <c r="BC31" i="1"/>
  <c r="BC32" i="1" s="1"/>
  <c r="AZ31" i="1"/>
  <c r="AZ32" i="1" s="1"/>
  <c r="AY31" i="1"/>
  <c r="AY32" i="1" s="1"/>
  <c r="AU31" i="1"/>
  <c r="AU32" i="1" s="1"/>
  <c r="AT31" i="1"/>
  <c r="AT32" i="1" s="1"/>
  <c r="D31" i="1"/>
  <c r="D32" i="1"/>
  <c r="AX31" i="1"/>
  <c r="AX32" i="1" s="1"/>
  <c r="AS31" i="1"/>
  <c r="AS32" i="1" s="1"/>
  <c r="M9" i="1"/>
  <c r="H9" i="1"/>
  <c r="M8" i="1"/>
  <c r="H8" i="1"/>
  <c r="BI31" i="1"/>
  <c r="BI32" i="1" s="1"/>
  <c r="BD31" i="1"/>
  <c r="BD32" i="1" s="1"/>
  <c r="BR18" i="2"/>
  <c r="BR19" i="2"/>
  <c r="BR17" i="2"/>
  <c r="BR15" i="2"/>
  <c r="BR20" i="2"/>
  <c r="BF17" i="1" l="1"/>
  <c r="BH17" i="1"/>
  <c r="M31" i="1"/>
  <c r="M32" i="1" s="1"/>
  <c r="H31" i="1"/>
  <c r="H32" i="1" s="1"/>
  <c r="Y23" i="2"/>
  <c r="BT27" i="1"/>
  <c r="BU27" i="1" s="1"/>
  <c r="BT26" i="1"/>
  <c r="BU26" i="1" s="1"/>
  <c r="BB26" i="1"/>
  <c r="BF26" i="1" s="1"/>
  <c r="BN26" i="1" s="1"/>
  <c r="BT18" i="1"/>
  <c r="BU18" i="1" s="1"/>
  <c r="BB18" i="1"/>
  <c r="BN17" i="1"/>
  <c r="BP17" i="1" s="1"/>
  <c r="BB15" i="1"/>
  <c r="BT15" i="1"/>
  <c r="BU15" i="1" s="1"/>
  <c r="AC8" i="1"/>
  <c r="BB24" i="1"/>
  <c r="BT24" i="1"/>
  <c r="BU24" i="1" s="1"/>
  <c r="BT25" i="1"/>
  <c r="BU25" i="1" s="1"/>
  <c r="AG16" i="1"/>
  <c r="AC33" i="1"/>
  <c r="BT14" i="1"/>
  <c r="BU14" i="1" s="1"/>
  <c r="BB14" i="1"/>
  <c r="BT12" i="1"/>
  <c r="BU12" i="1" s="1"/>
  <c r="BB12" i="1"/>
  <c r="BT10" i="1"/>
  <c r="BU10" i="1" s="1"/>
  <c r="BB10" i="1"/>
  <c r="BT17" i="1"/>
  <c r="BU17" i="1" s="1"/>
  <c r="BB11" i="1"/>
  <c r="BB23" i="1"/>
  <c r="BT23" i="1"/>
  <c r="BU23" i="1" s="1"/>
  <c r="BT21" i="1"/>
  <c r="BU21" i="1" s="1"/>
  <c r="BB21" i="1"/>
  <c r="X8" i="1"/>
  <c r="BT22" i="1"/>
  <c r="BU22" i="1" s="1"/>
  <c r="BB22" i="1"/>
  <c r="BF22" i="1" s="1"/>
  <c r="BN25" i="1"/>
  <c r="BP25" i="1" s="1"/>
  <c r="BQ25" i="1" s="1"/>
  <c r="BK17" i="1"/>
  <c r="BO17" i="1" s="1"/>
  <c r="BB13" i="1"/>
  <c r="BT13" i="1"/>
  <c r="BU13" i="1" s="1"/>
  <c r="BT19" i="1"/>
  <c r="BU19" i="1" s="1"/>
  <c r="BB19" i="1"/>
  <c r="BB20" i="1"/>
  <c r="BT20" i="1"/>
  <c r="BU20" i="1" s="1"/>
  <c r="T31" i="1"/>
  <c r="T32" i="1" s="1"/>
  <c r="BR31" i="1"/>
  <c r="BR32" i="1" s="1"/>
  <c r="X16" i="1"/>
  <c r="S33" i="1"/>
  <c r="W11" i="1"/>
  <c r="AC11" i="1" s="1"/>
  <c r="AG11" i="1" s="1"/>
  <c r="AM11" i="1" s="1"/>
  <c r="AQ11" i="1" s="1"/>
  <c r="AW11" i="1" s="1"/>
  <c r="BA11" i="1" s="1"/>
  <c r="BG11" i="1" s="1"/>
  <c r="R9" i="1"/>
  <c r="X9" i="1" s="1"/>
  <c r="AB9" i="1" s="1"/>
  <c r="AH9" i="1" s="1"/>
  <c r="AL9" i="1" s="1"/>
  <c r="AR9" i="1" s="1"/>
  <c r="AV9" i="1" s="1"/>
  <c r="W9" i="2"/>
  <c r="W11" i="2" s="1"/>
  <c r="W13" i="2" s="1"/>
  <c r="T23" i="2"/>
  <c r="O23" i="2"/>
  <c r="S23" i="2"/>
  <c r="N23" i="2"/>
  <c r="BR23" i="2"/>
  <c r="AS23" i="2"/>
  <c r="AN23" i="2"/>
  <c r="AX23" i="2"/>
  <c r="AD23" i="2"/>
  <c r="AI23" i="2"/>
  <c r="R9" i="2"/>
  <c r="N11" i="2"/>
  <c r="N13" i="2" s="1"/>
  <c r="W19" i="2"/>
  <c r="AC19" i="2" s="1"/>
  <c r="AG19" i="2" s="1"/>
  <c r="AM19" i="2" s="1"/>
  <c r="AQ19" i="2" s="1"/>
  <c r="AW19" i="2" s="1"/>
  <c r="BA19" i="2" s="1"/>
  <c r="BG19" i="2" s="1"/>
  <c r="W21" i="2"/>
  <c r="AC21" i="2" s="1"/>
  <c r="AG21" i="2" s="1"/>
  <c r="AM21" i="2" s="1"/>
  <c r="AQ21" i="2" s="1"/>
  <c r="AW21" i="2" s="1"/>
  <c r="BA21" i="2" s="1"/>
  <c r="BG21" i="2" s="1"/>
  <c r="W16" i="2"/>
  <c r="AC16" i="2" s="1"/>
  <c r="AG16" i="2" s="1"/>
  <c r="AM16" i="2" s="1"/>
  <c r="AQ16" i="2" s="1"/>
  <c r="AW16" i="2" s="1"/>
  <c r="BA16" i="2" s="1"/>
  <c r="BG16" i="2" s="1"/>
  <c r="R17" i="2"/>
  <c r="X17" i="2" s="1"/>
  <c r="AB17" i="2" s="1"/>
  <c r="AH17" i="2" s="1"/>
  <c r="AL17" i="2" s="1"/>
  <c r="AR17" i="2" s="1"/>
  <c r="AV17" i="2" s="1"/>
  <c r="AG17" i="2"/>
  <c r="AM17" i="2" s="1"/>
  <c r="AQ17" i="2" s="1"/>
  <c r="AW17" i="2" s="1"/>
  <c r="BA17" i="2" s="1"/>
  <c r="BG17" i="2" s="1"/>
  <c r="R16" i="2"/>
  <c r="X16" i="2" s="1"/>
  <c r="AB16" i="2" s="1"/>
  <c r="AH16" i="2" s="1"/>
  <c r="AL16" i="2" s="1"/>
  <c r="AR16" i="2" s="1"/>
  <c r="AV16" i="2" s="1"/>
  <c r="BB16" i="2" s="1"/>
  <c r="R19" i="2"/>
  <c r="X19" i="2" s="1"/>
  <c r="AB19" i="2" s="1"/>
  <c r="AH19" i="2" s="1"/>
  <c r="AL19" i="2" s="1"/>
  <c r="AR19" i="2" s="1"/>
  <c r="AV19" i="2" s="1"/>
  <c r="R20" i="2"/>
  <c r="X20" i="2" s="1"/>
  <c r="AB20" i="2" s="1"/>
  <c r="R15" i="2"/>
  <c r="W18" i="2"/>
  <c r="AC18" i="2" s="1"/>
  <c r="AG18" i="2" s="1"/>
  <c r="AM18" i="2" s="1"/>
  <c r="AQ18" i="2" s="1"/>
  <c r="AW18" i="2" s="1"/>
  <c r="BA18" i="2" s="1"/>
  <c r="BG18" i="2" s="1"/>
  <c r="W15" i="2"/>
  <c r="AB21" i="2"/>
  <c r="AH21" i="2" s="1"/>
  <c r="AL21" i="2" s="1"/>
  <c r="AR21" i="2" s="1"/>
  <c r="AV21" i="2" s="1"/>
  <c r="BB21" i="2" s="1"/>
  <c r="R18" i="2"/>
  <c r="X18" i="2" s="1"/>
  <c r="AB18" i="2" s="1"/>
  <c r="AH18" i="2" s="1"/>
  <c r="AL18" i="2" s="1"/>
  <c r="AR18" i="2" s="1"/>
  <c r="AV18" i="2" s="1"/>
  <c r="BH11" i="1" l="1"/>
  <c r="BH21" i="1"/>
  <c r="BT11" i="1"/>
  <c r="BU11" i="1" s="1"/>
  <c r="W31" i="1"/>
  <c r="W32" i="1" s="1"/>
  <c r="R31" i="1"/>
  <c r="R32" i="1" s="1"/>
  <c r="BQ17" i="1"/>
  <c r="AM16" i="1"/>
  <c r="AG33" i="1"/>
  <c r="BF18" i="1"/>
  <c r="BH18" i="1" s="1"/>
  <c r="BF20" i="1"/>
  <c r="BH20" i="1" s="1"/>
  <c r="BF10" i="1"/>
  <c r="BH10" i="1" s="1"/>
  <c r="BF15" i="1"/>
  <c r="BH15" i="1" s="1"/>
  <c r="BB9" i="1"/>
  <c r="BT9" i="1"/>
  <c r="BU9" i="1" s="1"/>
  <c r="BF19" i="1"/>
  <c r="BF21" i="1"/>
  <c r="AG8" i="1"/>
  <c r="AC31" i="1"/>
  <c r="AC32" i="1" s="1"/>
  <c r="BF11" i="1"/>
  <c r="BN22" i="1"/>
  <c r="BP22" i="1" s="1"/>
  <c r="BQ22" i="1" s="1"/>
  <c r="BF12" i="1"/>
  <c r="BH12" i="1" s="1"/>
  <c r="BK12" i="1" s="1"/>
  <c r="BO12" i="1" s="1"/>
  <c r="BF13" i="1"/>
  <c r="BH13" i="1" s="1"/>
  <c r="BK13" i="1" s="1"/>
  <c r="BO13" i="1" s="1"/>
  <c r="AB8" i="1"/>
  <c r="X31" i="1"/>
  <c r="X32" i="1" s="1"/>
  <c r="AB16" i="1"/>
  <c r="X33" i="1"/>
  <c r="BF23" i="1"/>
  <c r="BH23" i="1" s="1"/>
  <c r="BK23" i="1" s="1"/>
  <c r="BO23" i="1" s="1"/>
  <c r="BF14" i="1"/>
  <c r="BH14" i="1" s="1"/>
  <c r="BK14" i="1" s="1"/>
  <c r="BO14" i="1" s="1"/>
  <c r="BF24" i="1"/>
  <c r="AC9" i="2"/>
  <c r="AG9" i="2" s="1"/>
  <c r="X15" i="2"/>
  <c r="X23" i="2" s="1"/>
  <c r="R23" i="2"/>
  <c r="AC15" i="2"/>
  <c r="AC23" i="2" s="1"/>
  <c r="W23" i="2"/>
  <c r="BT18" i="2"/>
  <c r="BU18" i="2" s="1"/>
  <c r="BT17" i="2"/>
  <c r="X9" i="2"/>
  <c r="R11" i="2"/>
  <c r="R13" i="2" s="1"/>
  <c r="BB19" i="2"/>
  <c r="BT19" i="2"/>
  <c r="BU19" i="2" s="1"/>
  <c r="BT21" i="2"/>
  <c r="BB17" i="2"/>
  <c r="BB18" i="2"/>
  <c r="BT16" i="2"/>
  <c r="BF21" i="2"/>
  <c r="BH21" i="2" s="1"/>
  <c r="AH20" i="2"/>
  <c r="BF16" i="2"/>
  <c r="BK11" i="1" l="1"/>
  <c r="BO11" i="1" s="1"/>
  <c r="BK21" i="1"/>
  <c r="BO21" i="1" s="1"/>
  <c r="BH24" i="1"/>
  <c r="BK24" i="1" s="1"/>
  <c r="BO24" i="1" s="1"/>
  <c r="BH19" i="1"/>
  <c r="BK19" i="1" s="1"/>
  <c r="BO19" i="1" s="1"/>
  <c r="BF18" i="2"/>
  <c r="BH18" i="2" s="1"/>
  <c r="BF17" i="2"/>
  <c r="BH17" i="2" s="1"/>
  <c r="BF19" i="2"/>
  <c r="BH19" i="2" s="1"/>
  <c r="BK19" i="2" s="1"/>
  <c r="BO19" i="2" s="1"/>
  <c r="BK21" i="2"/>
  <c r="BO21" i="2" s="1"/>
  <c r="BH16" i="2"/>
  <c r="BK16" i="2" s="1"/>
  <c r="BO16" i="2" s="1"/>
  <c r="BN23" i="1"/>
  <c r="BP23" i="1" s="1"/>
  <c r="BQ23" i="1" s="1"/>
  <c r="BN10" i="1"/>
  <c r="BP10" i="1" s="1"/>
  <c r="BK10" i="1"/>
  <c r="BO10" i="1" s="1"/>
  <c r="BN15" i="1"/>
  <c r="BP15" i="1" s="1"/>
  <c r="BN20" i="1"/>
  <c r="BP20" i="1" s="1"/>
  <c r="BN19" i="1"/>
  <c r="BP19" i="1" s="1"/>
  <c r="BQ19" i="1" s="1"/>
  <c r="BK20" i="1"/>
  <c r="BO20" i="1" s="1"/>
  <c r="BN21" i="1"/>
  <c r="BP21" i="1" s="1"/>
  <c r="BN24" i="1"/>
  <c r="BP24" i="1" s="1"/>
  <c r="AH8" i="1"/>
  <c r="AB31" i="1"/>
  <c r="AB32" i="1" s="1"/>
  <c r="BN18" i="1"/>
  <c r="BP18" i="1" s="1"/>
  <c r="AQ16" i="1"/>
  <c r="AM33" i="1"/>
  <c r="AH16" i="1"/>
  <c r="AB33" i="1"/>
  <c r="BN11" i="1"/>
  <c r="BP11" i="1" s="1"/>
  <c r="BQ11" i="1" s="1"/>
  <c r="BF9" i="1"/>
  <c r="BK18" i="1"/>
  <c r="BO18" i="1" s="1"/>
  <c r="AM8" i="1"/>
  <c r="AG31" i="1"/>
  <c r="AG32" i="1" s="1"/>
  <c r="BN12" i="1"/>
  <c r="BP12" i="1" s="1"/>
  <c r="BQ12" i="1" s="1"/>
  <c r="BN14" i="1"/>
  <c r="BP14" i="1" s="1"/>
  <c r="BQ14" i="1" s="1"/>
  <c r="BN13" i="1"/>
  <c r="BP13" i="1" s="1"/>
  <c r="BQ13" i="1" s="1"/>
  <c r="BK15" i="1"/>
  <c r="BO15" i="1" s="1"/>
  <c r="AC11" i="2"/>
  <c r="AC13" i="2" s="1"/>
  <c r="AG15" i="2"/>
  <c r="AG23" i="2" s="1"/>
  <c r="AB15" i="2"/>
  <c r="AB23" i="2" s="1"/>
  <c r="AM9" i="2"/>
  <c r="AG11" i="2"/>
  <c r="AG13" i="2" s="1"/>
  <c r="X11" i="2"/>
  <c r="X13" i="2" s="1"/>
  <c r="AB9" i="2"/>
  <c r="BU17" i="2"/>
  <c r="BU21" i="2"/>
  <c r="BU16" i="2"/>
  <c r="BN21" i="2"/>
  <c r="BN16" i="2"/>
  <c r="BP16" i="2" s="1"/>
  <c r="AL20" i="2"/>
  <c r="BN19" i="2" l="1"/>
  <c r="BQ21" i="1"/>
  <c r="BQ24" i="1"/>
  <c r="BH9" i="1"/>
  <c r="BK9" i="1" s="1"/>
  <c r="BO9" i="1" s="1"/>
  <c r="BN18" i="2"/>
  <c r="BP18" i="2" s="1"/>
  <c r="BP19" i="2"/>
  <c r="BQ19" i="2" s="1"/>
  <c r="BK17" i="2"/>
  <c r="BO17" i="2" s="1"/>
  <c r="BN17" i="2"/>
  <c r="BP21" i="2"/>
  <c r="BQ21" i="2" s="1"/>
  <c r="BK18" i="2"/>
  <c r="BO18" i="2" s="1"/>
  <c r="BQ20" i="1"/>
  <c r="AM31" i="1"/>
  <c r="AM32" i="1" s="1"/>
  <c r="AQ8" i="1"/>
  <c r="AH33" i="1"/>
  <c r="AL16" i="1"/>
  <c r="BQ18" i="1"/>
  <c r="BQ10" i="1"/>
  <c r="BQ15" i="1"/>
  <c r="AH31" i="1"/>
  <c r="AH32" i="1" s="1"/>
  <c r="AL8" i="1"/>
  <c r="AW16" i="1"/>
  <c r="AQ33" i="1"/>
  <c r="BN9" i="1"/>
  <c r="BP9" i="1" s="1"/>
  <c r="AM15" i="2"/>
  <c r="AM23" i="2" s="1"/>
  <c r="AH15" i="2"/>
  <c r="AH23" i="2" s="1"/>
  <c r="AQ9" i="2"/>
  <c r="AM11" i="2"/>
  <c r="AM13" i="2" s="1"/>
  <c r="AH9" i="2"/>
  <c r="AB11" i="2"/>
  <c r="AB13" i="2" s="1"/>
  <c r="AR20" i="2"/>
  <c r="BQ9" i="1" l="1"/>
  <c r="BQ18" i="2"/>
  <c r="BP17" i="2"/>
  <c r="BQ17" i="2" s="1"/>
  <c r="AR16" i="1"/>
  <c r="AL33" i="1"/>
  <c r="AW33" i="1"/>
  <c r="BA16" i="1"/>
  <c r="AW8" i="1"/>
  <c r="AQ31" i="1"/>
  <c r="AQ32" i="1" s="1"/>
  <c r="AR8" i="1"/>
  <c r="AL31" i="1"/>
  <c r="AL32" i="1" s="1"/>
  <c r="AQ15" i="2"/>
  <c r="AQ23" i="2" s="1"/>
  <c r="AL15" i="2"/>
  <c r="AL23" i="2" s="1"/>
  <c r="AW9" i="2"/>
  <c r="AQ11" i="2"/>
  <c r="AQ13" i="2" s="1"/>
  <c r="AL9" i="2"/>
  <c r="AH11" i="2"/>
  <c r="AH13" i="2" s="1"/>
  <c r="AV20" i="2"/>
  <c r="BQ16" i="2"/>
  <c r="BA33" i="1" l="1"/>
  <c r="BG16" i="1"/>
  <c r="AV16" i="1"/>
  <c r="AR33" i="1"/>
  <c r="AR31" i="1"/>
  <c r="AR32" i="1" s="1"/>
  <c r="AV8" i="1"/>
  <c r="AW31" i="1"/>
  <c r="AW32" i="1" s="1"/>
  <c r="BA8" i="1"/>
  <c r="AW15" i="2"/>
  <c r="AW23" i="2" s="1"/>
  <c r="AR15" i="2"/>
  <c r="AR23" i="2" s="1"/>
  <c r="BA9" i="2"/>
  <c r="AW11" i="2"/>
  <c r="AW13" i="2" s="1"/>
  <c r="AR9" i="2"/>
  <c r="AL11" i="2"/>
  <c r="AL13" i="2" s="1"/>
  <c r="BT20" i="2"/>
  <c r="BB20" i="2"/>
  <c r="AV31" i="1" l="1"/>
  <c r="BB8" i="1"/>
  <c r="BT8" i="1"/>
  <c r="BU8" i="1" s="1"/>
  <c r="BG8" i="1"/>
  <c r="BA31" i="1"/>
  <c r="BA32" i="1" s="1"/>
  <c r="BG33" i="1"/>
  <c r="AV33" i="1"/>
  <c r="BB16" i="1"/>
  <c r="BT16" i="1"/>
  <c r="BU16" i="1" s="1"/>
  <c r="AV15" i="2"/>
  <c r="AV23" i="2" s="1"/>
  <c r="BA15" i="2"/>
  <c r="BA23" i="2" s="1"/>
  <c r="BG9" i="2"/>
  <c r="BA11" i="2"/>
  <c r="BA13" i="2" s="1"/>
  <c r="AV9" i="2"/>
  <c r="AR11" i="2"/>
  <c r="AR13" i="2" s="1"/>
  <c r="BF20" i="2"/>
  <c r="BU20" i="2"/>
  <c r="BH16" i="1" l="1"/>
  <c r="BH20" i="2"/>
  <c r="BK20" i="2" s="1"/>
  <c r="BG15" i="2"/>
  <c r="BG23" i="2" s="1"/>
  <c r="BG31" i="1"/>
  <c r="BG32" i="1" s="1"/>
  <c r="BF8" i="1"/>
  <c r="BH8" i="1" s="1"/>
  <c r="BB31" i="1"/>
  <c r="BB32" i="1" s="1"/>
  <c r="BF16" i="1"/>
  <c r="BB33" i="1"/>
  <c r="AV32" i="1"/>
  <c r="BB15" i="2"/>
  <c r="BT15" i="2"/>
  <c r="BT23" i="2" s="1"/>
  <c r="BK9" i="2"/>
  <c r="BG11" i="2"/>
  <c r="BG13" i="2" s="1"/>
  <c r="BT9" i="2"/>
  <c r="AV11" i="2"/>
  <c r="AV13" i="2" s="1"/>
  <c r="BB9" i="2"/>
  <c r="BN20" i="2"/>
  <c r="BP20" i="2" s="1"/>
  <c r="BB23" i="2" l="1"/>
  <c r="BF15" i="2"/>
  <c r="BH15" i="2" s="1"/>
  <c r="BH33" i="1"/>
  <c r="BK16" i="1"/>
  <c r="BH31" i="1"/>
  <c r="BH32" i="1" s="1"/>
  <c r="BN8" i="1"/>
  <c r="BF31" i="1"/>
  <c r="BF32" i="1" s="1"/>
  <c r="BF33" i="1"/>
  <c r="BN16" i="1"/>
  <c r="BN33" i="1" s="1"/>
  <c r="BK8" i="1"/>
  <c r="BU15" i="2"/>
  <c r="BU23" i="2" s="1"/>
  <c r="BO9" i="2"/>
  <c r="BK11" i="2"/>
  <c r="BK13" i="2" s="1"/>
  <c r="BF9" i="2"/>
  <c r="BB11" i="2"/>
  <c r="BB13" i="2" s="1"/>
  <c r="BT11" i="2"/>
  <c r="BT13" i="2" s="1"/>
  <c r="BU9" i="2"/>
  <c r="BU11" i="2" s="1"/>
  <c r="BU13" i="2" s="1"/>
  <c r="BO20" i="2"/>
  <c r="BF23" i="2" l="1"/>
  <c r="BN15" i="2"/>
  <c r="BN23" i="2" s="1"/>
  <c r="BH23" i="2"/>
  <c r="BN31" i="1"/>
  <c r="BN36" i="1" s="1"/>
  <c r="BP16" i="1"/>
  <c r="BP33" i="1" s="1"/>
  <c r="BO8" i="1"/>
  <c r="BK31" i="1"/>
  <c r="BK32" i="1" s="1"/>
  <c r="BK33" i="1"/>
  <c r="BO16" i="1"/>
  <c r="BP8" i="1"/>
  <c r="BQ9" i="2"/>
  <c r="BQ11" i="2" s="1"/>
  <c r="BQ13" i="2" s="1"/>
  <c r="BO11" i="2"/>
  <c r="BO13" i="2" s="1"/>
  <c r="BO25" i="2" s="1"/>
  <c r="BN9" i="2"/>
  <c r="BF11" i="2"/>
  <c r="BF13" i="2" s="1"/>
  <c r="BQ20" i="2"/>
  <c r="BP15" i="2" l="1"/>
  <c r="BN26" i="2"/>
  <c r="BP23" i="2"/>
  <c r="BK15" i="2"/>
  <c r="BK23" i="2" s="1"/>
  <c r="BP31" i="1"/>
  <c r="BP36" i="1" s="1"/>
  <c r="BN32" i="1"/>
  <c r="BO33" i="1"/>
  <c r="BQ16" i="1"/>
  <c r="BQ33" i="1" s="1"/>
  <c r="BQ8" i="1"/>
  <c r="BO31" i="1"/>
  <c r="BR9" i="2"/>
  <c r="BN11" i="2"/>
  <c r="BN13" i="2" s="1"/>
  <c r="BN25" i="2" s="1"/>
  <c r="BO15" i="2"/>
  <c r="BO23" i="2" s="1"/>
  <c r="BQ31" i="1" l="1"/>
  <c r="BQ36" i="1" s="1"/>
  <c r="BP32" i="1"/>
  <c r="BP26" i="2"/>
  <c r="BQ32" i="1"/>
  <c r="BO36" i="1"/>
  <c r="BO26" i="2" s="1"/>
  <c r="BO32" i="1"/>
  <c r="BR11" i="2"/>
  <c r="BR13" i="2" s="1"/>
  <c r="BR25" i="2" s="1"/>
  <c r="BQ15" i="2"/>
  <c r="BQ23" i="2" s="1"/>
  <c r="BQ26" i="2" l="1"/>
  <c r="BQ25" i="2"/>
</calcChain>
</file>

<file path=xl/sharedStrings.xml><?xml version="1.0" encoding="utf-8"?>
<sst xmlns="http://schemas.openxmlformats.org/spreadsheetml/2006/main" count="236" uniqueCount="128">
  <si>
    <t>2.1.7 RRR</t>
  </si>
  <si>
    <t>Account Descriptions</t>
  </si>
  <si>
    <t>Account Number</t>
  </si>
  <si>
    <t>OEB-Approved Disposition during 2019</t>
  </si>
  <si>
    <t>Interest Adjustments(1) during 2019</t>
  </si>
  <si>
    <t>Opening Principal Amounts as of Jan-1-20</t>
  </si>
  <si>
    <t>Transactions Debit / (Credit) during 2020</t>
  </si>
  <si>
    <t>OEB-Approved Disposition during 2020</t>
  </si>
  <si>
    <t>Principal Adjustments(1) during 2020</t>
  </si>
  <si>
    <t>Closing Principal Balance as of Dec-31-20</t>
  </si>
  <si>
    <t>Opening Interest Amounts as of Jan-1-20</t>
  </si>
  <si>
    <t>Interest Jan-1 to Dec-31-20</t>
  </si>
  <si>
    <t>Interest Adjustments(1) during 2020</t>
  </si>
  <si>
    <t>Closing Interest Amounts as of Dec-31-20</t>
  </si>
  <si>
    <t>Opening Principal Amounts as of Jan-1-21</t>
  </si>
  <si>
    <t>Transactions Debit / (Credit) during 2021</t>
  </si>
  <si>
    <t>OEB-Approved Disposition during 2021</t>
  </si>
  <si>
    <t>Principal Adjustments(1) during 2021</t>
  </si>
  <si>
    <t>Closing Principal Balance as of Dec-31-21</t>
  </si>
  <si>
    <t>Opening Interest Amounts as of Jan-1-21</t>
  </si>
  <si>
    <t>Interest Jan-1 to Dec-31-21</t>
  </si>
  <si>
    <t>Interest Adjustments(1) during 2021</t>
  </si>
  <si>
    <t>Closing Interest Amounts as of Dec-31-21</t>
  </si>
  <si>
    <t>Principal Disposition during 2022 - instructed by  OEB</t>
  </si>
  <si>
    <t>Interest Disposition during 2022 - instructed by  OEB</t>
  </si>
  <si>
    <t>Closing Principal Balances as of Dec 31-21 Adjusted for Dispositions during 2022</t>
  </si>
  <si>
    <t>Closing Interest Balances as of Dec 31-21 Adjusted for Dispositions during 2022</t>
  </si>
  <si>
    <t>Projected Interest  from Jan 1, 2022 to December 31, 2022 on  Dec 31-21 balance adjusted for disposition during 2022 (2)</t>
  </si>
  <si>
    <t>Total Interest</t>
  </si>
  <si>
    <t>Total Claim</t>
  </si>
  <si>
    <t>Accounts To Dispose
Yes/No</t>
  </si>
  <si>
    <t>As of Dec 31-20</t>
  </si>
  <si>
    <t>Variance                           RRR vs. 2020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</si>
  <si>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</si>
  <si>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</si>
  <si>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</si>
  <si>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</si>
  <si>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</si>
  <si>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</si>
  <si>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</si>
  <si>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</si>
  <si>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</si>
  <si>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</si>
  <si>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</si>
  <si>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</si>
  <si>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</si>
  <si>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</si>
  <si>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</si>
  <si>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 xml:space="preserve">Disposition and Recovery/Refund of Regulatory Balances (2018) </t>
  </si>
  <si>
    <t>Disposition and Recovery/Refund of Regulatory Balances (2020)</t>
  </si>
  <si>
    <t>Disposition and Recovery/Refund of Regulatory Balances (2022)</t>
  </si>
  <si>
    <t>Refer to the Filing Requirements for disposition eligibility.</t>
  </si>
  <si>
    <t>Group 1 Sub-Total (including Account 1589 - Global Adjustment)</t>
  </si>
  <si>
    <t>Group 1 Sub-Total (excluding Account 1589 - Global Adjustment)</t>
  </si>
  <si>
    <t xml:space="preserve">RSVA - Global Adjustment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</si>
  <si>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</si>
  <si>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</si>
  <si>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</si>
  <si>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</si>
  <si>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</si>
  <si>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</si>
  <si>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</si>
  <si>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Projected Interest on Dec-31-21 Balances</t>
  </si>
  <si>
    <t>Opening Principal Amounts as of Jan-1-16</t>
  </si>
  <si>
    <t>Transactions(1) Debit / (Credit) during 2016</t>
  </si>
  <si>
    <t>OEB-Approved Disposition during 2016</t>
  </si>
  <si>
    <t>Principal Adjustments during 2016</t>
  </si>
  <si>
    <t>Closing Principal Balance as of Dec-31-16</t>
  </si>
  <si>
    <t>Opening Interest Amounts as of Jan-1-16</t>
  </si>
  <si>
    <t>Interest Jan-1 to Dec-31-16</t>
  </si>
  <si>
    <t>Interest Adjustments(1) during 2016</t>
  </si>
  <si>
    <t>Closing Interest Amounts as of Dec-31-16</t>
  </si>
  <si>
    <t>OEB-Approved Disposition during 2017</t>
  </si>
  <si>
    <t>Interest Adjustments(1) during 2017</t>
  </si>
  <si>
    <t>OEB-Approved Disposition during 2018</t>
  </si>
  <si>
    <t>Closing Principal Balance as of Dec-31-18</t>
  </si>
  <si>
    <t>Interest Adjustments(1) during 2018</t>
  </si>
  <si>
    <t>Projected Interest  from Jan 1, 2022 to December 31, 2022 on  Dec 31 -21 balance adjusted for disposition during 2022 (2)</t>
  </si>
  <si>
    <t>Group 2 Accounts</t>
  </si>
  <si>
    <t>Revenue Difference – Pole  Attachment Charge Variance Account</t>
  </si>
  <si>
    <t>Group 2 Sub-Total</t>
  </si>
  <si>
    <t>PILs and Tax Variance for 2006 and Subsequent Years</t>
  </si>
  <si>
    <r>
      <t>LRAM Variance Account</t>
    </r>
    <r>
      <rPr>
        <b/>
        <vertAlign val="superscript"/>
        <sz val="11"/>
        <color indexed="12"/>
        <rFont val="Arial"/>
        <family val="2"/>
      </rPr>
      <t>4</t>
    </r>
  </si>
  <si>
    <t>Total Regulatory Accounts Seeking Disposition – Group 2</t>
  </si>
  <si>
    <t>Distribution Generation – Provincial - Express Feeders – Deferral Account</t>
  </si>
  <si>
    <t>Smart Meter Capital and Recovery Offset Variance - Sub-Account - Stranded Meter Costs</t>
  </si>
  <si>
    <t>Accounting Changes Under CGAAP Balance + Return Component</t>
  </si>
  <si>
    <t>COVID-19 Emergency Deferral Account</t>
  </si>
  <si>
    <t>Total Regulatory Accounts Not Seeking Disposition – Group 2</t>
  </si>
  <si>
    <t>Total Regulatory Accounts Seeking Disposition – Group 1 &amp; 2</t>
  </si>
  <si>
    <t>Total Regulatory Accounts Not Seeking Disposition – Group 1 &amp; 2</t>
  </si>
  <si>
    <t>Please provide explanations for the nature of the adjustments.  If the adjustment relates to previously OEB-Approved disposed balances, please provide amounts for adjustments and include supporting documentations.</t>
  </si>
  <si>
    <t xml:space="preserve">1) If the LDC’s rate year begins on January 1, 2020, the projected interest is recorded from January 1, 2019 to December 31, 2019 on the December 31, 2018 balances adjusted to remove balances approved for disposition in the 2019 rate decision.  
2) If the LDC’s rate year begins on May 1, 2020, the projected interest is recorded from January 1, 2019 to April 30, 2020 on the December 31, 2018 balances adjusted to remove balances approved for disposition in the 2019 rate decision. </t>
  </si>
  <si>
    <t>Account 1557 is to be recovered in a manner similar to the Smart Meter accounts. Distributors should request for disposition upon completion of the MIST meter deployment. A prudence review and disposition should be done in the application, outside the DVA Continuity Schedule.</t>
  </si>
  <si>
    <t>Input the LRAMVA balance in the DVA Continuity Schedule as calculated from the LRAMVA model. The associated rate rider will be calculated in the DVA Continuity Schedule.</t>
  </si>
  <si>
    <t>This account is effective September 1, 2018 per the OEB’s letter Accounting Guidance on Wireline Pole Attachment Charges, dated July 20, 2018. The account is expected to be discontinued after rebasing, once a utility updates its pole attachment charge in base rates and disposes of the account balance.</t>
  </si>
  <si>
    <t>The 1508 sub- account is effective May 1, 2019 per the Energy Retailer Service Charges Decision and Order (EB-2015-0304). The RCVAs are expected to be discontinued after rebasing, once updated retail service charges are reflected in the revenue requirement and the utility disposes of the account balance.</t>
  </si>
  <si>
    <t>Reg Asset - ICM Commerce Way TS Capital</t>
  </si>
  <si>
    <t>Disposition and Recovery/Refund of Regulatory Balances (2017)</t>
  </si>
  <si>
    <t xml:space="preserve">Disposition and Recovery/Refund of Regulatory Balances (2019) </t>
  </si>
  <si>
    <t xml:space="preserve">Disposition and Recovery/Refund of Regulatory Balances (2021) </t>
  </si>
  <si>
    <t>`</t>
  </si>
  <si>
    <t>Opening Principal Amounts as of Jan-1-2017</t>
  </si>
  <si>
    <t>Principal Adjustments(1) during 2017</t>
  </si>
  <si>
    <t>Transactions Debit / (Credit) during 2017</t>
  </si>
  <si>
    <t>Closing Principal Balance as of Dec-31-2017</t>
  </si>
  <si>
    <t>Opening Interest Amounts as of Jan-1-2017</t>
  </si>
  <si>
    <t>Interest Jan-1 to Dec-31-2017</t>
  </si>
  <si>
    <t>Closing Interest Amounts as of Dec-31-2017</t>
  </si>
  <si>
    <t>Opening Principal Amounts as of Jan-1-2018</t>
  </si>
  <si>
    <t>Transactions Debit / (Credit) during 2018</t>
  </si>
  <si>
    <t>Principal Adjustments(1) during 2018</t>
  </si>
  <si>
    <t>Closing Principal Balance as of Dec-31-2018</t>
  </si>
  <si>
    <t>Opening Interest Amounts as of Jan-1-2018</t>
  </si>
  <si>
    <t>Interest Jan-1 to Dec-31-2018</t>
  </si>
  <si>
    <t>Closing Interest Amounts as of Dec-31-2018</t>
  </si>
  <si>
    <t>Opening Principal Amounts as of Jan-1-2019</t>
  </si>
  <si>
    <t>Transactions Debit / (Credit) during 2019</t>
  </si>
  <si>
    <t>Principal Adjustments(1) during 2019</t>
  </si>
  <si>
    <t>Closing Principal Balance as of Dec-31-2019</t>
  </si>
  <si>
    <t>Opening Interest Amounts as of Jan-1-2019</t>
  </si>
  <si>
    <t>Interest Jan-1 to Dec-31-2019</t>
  </si>
  <si>
    <t>Closing Interest Amounts as of Dec-31-2019</t>
  </si>
  <si>
    <r>
      <t>Disposition and Recovery/Refund of Regulatory Balances (2011)</t>
    </r>
    <r>
      <rPr>
        <vertAlign val="superscript"/>
        <sz val="11"/>
        <rFont val="Arial"/>
        <family val="2"/>
      </rPr>
      <t>3</t>
    </r>
  </si>
  <si>
    <r>
      <t>Disposition and Recovery/Refund of Regulatory Balances (2012)</t>
    </r>
    <r>
      <rPr>
        <vertAlign val="superscript"/>
        <sz val="11"/>
        <rFont val="Arial"/>
        <family val="2"/>
      </rPr>
      <t>3</t>
    </r>
  </si>
  <si>
    <r>
      <t>Disposition and Recovery/Refund of Regulatory Balances (2013)</t>
    </r>
    <r>
      <rPr>
        <vertAlign val="superscript"/>
        <sz val="11"/>
        <rFont val="Arial"/>
        <family val="2"/>
      </rPr>
      <t>3</t>
    </r>
  </si>
  <si>
    <t>Total Regulatory Accounts Seeking Disposition – Group 1</t>
  </si>
  <si>
    <t xml:space="preserve">Total Regulatory Accounts Not Seeking Disposition – Group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</si>
</sst>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quot;$&quot;#,##0.00;[Red]&quot;$&quot;#,##0.00"/>
    <numFmt numFmtId="165" formatCode="&quot;$&quot;#,##0;[Red]\-&quot;$&quot;#,##0"/>
    <numFmt numFmtId="166" formatCode="&quot;$&quot;#,##0.00;[Red]\-&quot;$&quot;#,##0.00"/>
    <numFmt numFmtId="167" formatCode="_-* #,##0.00_-;\-* #,##0.00_-;_-* &quot;-&quot;??_-;_-@_-"/>
    <numFmt numFmtId="168" formatCode="#,##0.0000000000_);\(#,##0.000000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8"/>
      <color rgb="FF000000"/>
      <name val="Tahoma"/>
      <family val="2"/>
    </font>
    <font>
      <sz val="11"/>
      <color theme="1"/>
      <name val="Arial"/>
      <family val="2"/>
    </font>
    <font>
      <b/>
      <sz val="11"/>
      <color indexed="12"/>
      <name val="Arial"/>
      <family val="2"/>
    </font>
    <font>
      <b/>
      <vertAlign val="superscript"/>
      <sz val="11"/>
      <color indexed="12"/>
      <name val="Arial"/>
      <family val="2"/>
    </font>
    <font>
      <b/>
      <sz val="12"/>
      <name val="Arial"/>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style="medium">
        <color indexed="12"/>
      </top>
      <bottom/>
      <diagonal/>
    </border>
    <border>
      <left style="thin">
        <color indexed="64"/>
      </left>
      <right style="medium">
        <color indexed="9"/>
      </right>
      <top style="medium">
        <color indexed="9"/>
      </top>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9"/>
      </top>
      <bottom/>
      <diagonal/>
    </border>
    <border>
      <left style="medium">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bottom style="medium">
        <color indexed="64"/>
      </bottom>
      <diagonal/>
    </border>
    <border>
      <left style="medium">
        <color indexed="64"/>
      </left>
      <right/>
      <top style="medium">
        <color indexed="9"/>
      </top>
      <bottom style="medium">
        <color indexed="9"/>
      </bottom>
      <diagonal/>
    </border>
    <border>
      <left/>
      <right style="medium">
        <color indexed="64"/>
      </right>
      <top/>
      <bottom style="medium">
        <color indexed="64"/>
      </bottom>
      <diagonal/>
    </border>
    <border>
      <left/>
      <right style="medium">
        <color indexed="64"/>
      </right>
      <top style="medium">
        <color indexed="9"/>
      </top>
      <bottom/>
      <diagonal/>
    </border>
    <border>
      <left/>
      <right/>
      <top style="medium">
        <color indexed="9"/>
      </top>
      <bottom/>
      <diagonal/>
    </border>
    <border>
      <left style="medium">
        <color indexed="9"/>
      </left>
      <right/>
      <top style="medium">
        <color indexed="9"/>
      </top>
      <bottom style="medium">
        <color indexed="9"/>
      </bottom>
      <diagonal/>
    </border>
    <border>
      <left/>
      <right style="thin">
        <color theme="0"/>
      </right>
      <top style="thin">
        <color theme="0"/>
      </top>
      <bottom style="thin">
        <color theme="0"/>
      </bottom>
      <diagonal/>
    </border>
    <border>
      <left/>
      <right style="medium">
        <color indexed="9"/>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12"/>
      </bottom>
      <diagonal/>
    </border>
    <border>
      <left/>
      <right/>
      <top/>
      <bottom style="medium">
        <color indexed="12"/>
      </bottom>
      <diagonal/>
    </border>
    <border>
      <left/>
      <right style="thin">
        <color indexed="64"/>
      </right>
      <top/>
      <bottom style="medium">
        <color indexed="12"/>
      </bottom>
      <diagonal/>
    </border>
    <border>
      <left style="medium">
        <color indexed="9"/>
      </left>
      <right style="medium">
        <color indexed="9"/>
      </right>
      <top/>
      <bottom style="medium">
        <color indexed="9"/>
      </bottom>
      <diagonal/>
    </border>
    <border>
      <left style="thin">
        <color indexed="64"/>
      </left>
      <right/>
      <top style="medium">
        <color indexed="9"/>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12"/>
      </top>
      <bottom/>
      <diagonal/>
    </border>
    <border>
      <left style="medium">
        <color indexed="64"/>
      </left>
      <right/>
      <top style="medium">
        <color indexed="9"/>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medium">
        <color auto="1"/>
      </bottom>
      <diagonal/>
    </border>
    <border>
      <left/>
      <right style="thin">
        <color indexed="64"/>
      </right>
      <top/>
      <bottom style="medium">
        <color auto="1"/>
      </bottom>
      <diagonal/>
    </border>
    <border>
      <left style="thin">
        <color indexed="64"/>
      </left>
      <right/>
      <top style="medium">
        <color indexed="9"/>
      </top>
      <bottom/>
      <diagonal/>
    </border>
    <border>
      <left/>
      <right style="thin">
        <color indexed="64"/>
      </right>
      <top style="medium">
        <color indexed="9"/>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1" fillId="0" borderId="0" applyFont="0" applyFill="0" applyBorder="0" applyAlignment="0" applyProtection="0"/>
  </cellStyleXfs>
  <cellXfs count="311">
    <xf numFmtId="0" fontId="0" fillId="0" borderId="0" xfId="0"/>
    <xf numFmtId="164" fontId="0" fillId="0" borderId="0" xfId="0" applyNumberFormat="1"/>
    <xf numFmtId="165" fontId="0" fillId="0" borderId="0" xfId="0" applyNumberFormat="1"/>
    <xf numFmtId="0" fontId="4" fillId="0" borderId="0" xfId="2" applyNumberFormat="1" applyFont="1" applyFill="1" applyProtection="1"/>
    <xf numFmtId="0" fontId="5" fillId="0" borderId="0" xfId="2" applyNumberFormat="1" applyFont="1" applyAlignment="1" applyProtection="1">
      <alignment wrapText="1"/>
    </xf>
    <xf numFmtId="0" fontId="8" fillId="0" borderId="0" xfId="2" applyNumberFormat="1" applyFont="1" applyProtection="1"/>
    <xf numFmtId="0" fontId="3" fillId="0" borderId="0" xfId="2"/>
    <xf numFmtId="0" fontId="12" fillId="0" borderId="1" xfId="2" applyFont="1" applyBorder="1" applyAlignment="1" applyProtection="1">
      <alignment vertical="center"/>
    </xf>
    <xf numFmtId="43" fontId="13" fillId="0" borderId="8"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13" fillId="0" borderId="5" xfId="1" applyFont="1" applyFill="1" applyBorder="1" applyProtection="1"/>
    <xf numFmtId="43" fontId="3" fillId="0" borderId="5" xfId="1" applyFont="1" applyFill="1" applyBorder="1" applyProtection="1"/>
    <xf numFmtId="43" fontId="3" fillId="0" borderId="0" xfId="1" applyFont="1" applyBorder="1" applyProtection="1"/>
    <xf numFmtId="43" fontId="3" fillId="0" borderId="6" xfId="1" applyFont="1" applyBorder="1" applyProtection="1"/>
    <xf numFmtId="166" fontId="3" fillId="0" borderId="0" xfId="2" applyNumberFormat="1" applyBorder="1" applyProtection="1"/>
    <xf numFmtId="165" fontId="8" fillId="0" borderId="0" xfId="2" applyNumberFormat="1" applyFont="1" applyProtection="1"/>
    <xf numFmtId="0" fontId="13" fillId="0" borderId="5" xfId="2" applyFont="1" applyBorder="1" applyProtection="1"/>
    <xf numFmtId="43" fontId="13" fillId="3" borderId="9" xfId="1" applyFont="1" applyFill="1" applyBorder="1" applyProtection="1"/>
    <xf numFmtId="43" fontId="13" fillId="0" borderId="6" xfId="1" applyFont="1" applyFill="1" applyBorder="1" applyProtection="1"/>
    <xf numFmtId="43" fontId="13" fillId="0" borderId="6" xfId="1" applyFont="1" applyBorder="1" applyProtection="1"/>
    <xf numFmtId="0" fontId="14" fillId="4" borderId="10" xfId="2" applyNumberFormat="1" applyFont="1" applyFill="1" applyBorder="1" applyAlignment="1" applyProtection="1">
      <alignment horizontal="center" vertical="center"/>
      <protection locked="0"/>
    </xf>
    <xf numFmtId="0" fontId="8" fillId="0" borderId="0" xfId="3" applyFont="1" applyProtection="1"/>
    <xf numFmtId="43" fontId="13" fillId="3" borderId="12" xfId="1" applyFont="1" applyFill="1" applyBorder="1" applyProtection="1"/>
    <xf numFmtId="0" fontId="13" fillId="0" borderId="5" xfId="2" applyFont="1" applyBorder="1" applyAlignment="1" applyProtection="1"/>
    <xf numFmtId="43" fontId="13" fillId="3" borderId="13" xfId="1" applyFont="1" applyFill="1" applyBorder="1" applyProtection="1"/>
    <xf numFmtId="0" fontId="13" fillId="0" borderId="5" xfId="2" applyFont="1" applyBorder="1" applyAlignment="1" applyProtection="1">
      <alignment horizontal="left"/>
    </xf>
    <xf numFmtId="0" fontId="13" fillId="0" borderId="5" xfId="2" applyFont="1" applyFill="1" applyBorder="1" applyAlignment="1" applyProtection="1">
      <alignment horizontal="left"/>
    </xf>
    <xf numFmtId="0" fontId="13" fillId="0" borderId="5" xfId="4" applyFont="1" applyBorder="1" applyAlignment="1" applyProtection="1">
      <alignment horizontal="left" wrapText="1"/>
    </xf>
    <xf numFmtId="0" fontId="13" fillId="0" borderId="5" xfId="4" applyFont="1" applyFill="1" applyBorder="1" applyAlignment="1" applyProtection="1">
      <alignment horizontal="left" wrapText="1"/>
    </xf>
    <xf numFmtId="43" fontId="13" fillId="3" borderId="7" xfId="1" applyFont="1" applyFill="1" applyBorder="1" applyProtection="1"/>
    <xf numFmtId="43" fontId="13" fillId="3" borderId="0" xfId="1" applyFont="1" applyFill="1" applyBorder="1" applyProtection="1"/>
    <xf numFmtId="0" fontId="13" fillId="0" borderId="5" xfId="0" applyFont="1" applyBorder="1" applyAlignment="1" applyProtection="1">
      <alignment horizontal="left"/>
    </xf>
    <xf numFmtId="43" fontId="13" fillId="0" borderId="7" xfId="1" applyFont="1" applyFill="1" applyBorder="1" applyProtection="1"/>
    <xf numFmtId="166" fontId="3" fillId="0" borderId="0" xfId="2" applyNumberFormat="1" applyFont="1" applyFill="1" applyBorder="1" applyAlignment="1" applyProtection="1">
      <alignment horizontal="center"/>
    </xf>
    <xf numFmtId="165" fontId="13" fillId="0" borderId="11" xfId="2" applyNumberFormat="1" applyFont="1" applyFill="1" applyBorder="1" applyProtection="1">
      <protection locked="0"/>
    </xf>
    <xf numFmtId="0" fontId="8" fillId="0" borderId="0" xfId="3" applyFont="1" applyFill="1" applyProtection="1"/>
    <xf numFmtId="0" fontId="0" fillId="0" borderId="0" xfId="0" applyFill="1"/>
    <xf numFmtId="0" fontId="16" fillId="0" borderId="5" xfId="2" applyFont="1" applyFill="1" applyBorder="1" applyAlignment="1" applyProtection="1">
      <alignment horizontal="left"/>
    </xf>
    <xf numFmtId="43" fontId="13" fillId="0" borderId="7" xfId="1" applyFont="1" applyFill="1" applyBorder="1" applyProtection="1">
      <protection locked="0"/>
    </xf>
    <xf numFmtId="43" fontId="13" fillId="0" borderId="0" xfId="1" applyFont="1" applyFill="1" applyBorder="1" applyProtection="1">
      <protection locked="0"/>
    </xf>
    <xf numFmtId="43" fontId="13" fillId="0" borderId="5" xfId="1" applyFont="1" applyFill="1" applyBorder="1" applyProtection="1">
      <protection locked="0"/>
    </xf>
    <xf numFmtId="166" fontId="3" fillId="0" borderId="0" xfId="2" applyNumberFormat="1" applyFill="1" applyBorder="1" applyProtection="1"/>
    <xf numFmtId="43" fontId="3" fillId="0" borderId="5" xfId="1" applyFont="1" applyBorder="1" applyProtection="1"/>
    <xf numFmtId="43" fontId="3" fillId="0" borderId="0" xfId="1" applyFont="1" applyFill="1" applyBorder="1" applyProtection="1"/>
    <xf numFmtId="0" fontId="2" fillId="0" borderId="0" xfId="0" applyFont="1"/>
    <xf numFmtId="0" fontId="5" fillId="0" borderId="5" xfId="2" applyFont="1" applyBorder="1" applyAlignment="1" applyProtection="1"/>
    <xf numFmtId="43" fontId="5" fillId="0" borderId="7" xfId="1" applyFont="1" applyFill="1" applyBorder="1" applyProtection="1"/>
    <xf numFmtId="43" fontId="5" fillId="0" borderId="0" xfId="1" applyFont="1" applyFill="1" applyBorder="1" applyProtection="1"/>
    <xf numFmtId="43" fontId="5" fillId="0" borderId="5" xfId="1" applyFont="1" applyFill="1" applyBorder="1" applyProtection="1"/>
    <xf numFmtId="43" fontId="5" fillId="0" borderId="6" xfId="1" applyFont="1" applyFill="1" applyBorder="1" applyProtection="1"/>
    <xf numFmtId="166" fontId="3" fillId="0" borderId="6" xfId="2" applyNumberFormat="1" applyBorder="1" applyProtection="1"/>
    <xf numFmtId="165" fontId="5" fillId="0" borderId="11" xfId="2" applyNumberFormat="1" applyFont="1" applyFill="1" applyBorder="1" applyProtection="1">
      <protection locked="0"/>
    </xf>
    <xf numFmtId="0" fontId="17" fillId="0" borderId="0" xfId="3" applyFont="1" applyFill="1" applyProtection="1"/>
    <xf numFmtId="166" fontId="13" fillId="0" borderId="0" xfId="2" applyNumberFormat="1" applyFont="1" applyFill="1" applyBorder="1" applyProtection="1"/>
    <xf numFmtId="0" fontId="5" fillId="0" borderId="5" xfId="2" applyFont="1" applyBorder="1" applyAlignment="1" applyProtection="1">
      <alignment horizontal="left"/>
    </xf>
    <xf numFmtId="165" fontId="13" fillId="0" borderId="14" xfId="2" applyNumberFormat="1" applyFont="1" applyFill="1" applyBorder="1" applyProtection="1">
      <protection locked="0"/>
    </xf>
    <xf numFmtId="166" fontId="5" fillId="0" borderId="0" xfId="2" applyNumberFormat="1" applyFont="1" applyFill="1" applyBorder="1" applyProtection="1"/>
    <xf numFmtId="165" fontId="5" fillId="0" borderId="14" xfId="2" applyNumberFormat="1" applyFont="1" applyFill="1" applyBorder="1" applyProtection="1">
      <protection locked="0"/>
    </xf>
    <xf numFmtId="0" fontId="4" fillId="0" borderId="0" xfId="3" applyFont="1" applyFill="1" applyProtection="1"/>
    <xf numFmtId="0" fontId="0" fillId="0" borderId="0" xfId="0" applyFont="1"/>
    <xf numFmtId="0" fontId="18" fillId="0" borderId="0" xfId="3" applyFont="1" applyFill="1" applyProtection="1"/>
    <xf numFmtId="0" fontId="13" fillId="0" borderId="15" xfId="2" applyFont="1" applyBorder="1" applyProtection="1"/>
    <xf numFmtId="0" fontId="1" fillId="0" borderId="0" xfId="0" applyFont="1"/>
    <xf numFmtId="0" fontId="19" fillId="0" borderId="0" xfId="5" applyFont="1" applyProtection="1"/>
    <xf numFmtId="0" fontId="15" fillId="0" borderId="0" xfId="5" applyFont="1" applyAlignment="1" applyProtection="1">
      <alignment vertical="top"/>
    </xf>
    <xf numFmtId="0" fontId="0" fillId="0" borderId="0" xfId="0" applyProtection="1"/>
    <xf numFmtId="0" fontId="3" fillId="0" borderId="0" xfId="5" applyFont="1" applyAlignment="1" applyProtection="1">
      <alignment horizontal="left" vertical="top" wrapText="1"/>
    </xf>
    <xf numFmtId="166" fontId="3" fillId="0" borderId="0" xfId="5" applyNumberFormat="1" applyAlignment="1" applyProtection="1">
      <alignment vertical="top"/>
    </xf>
    <xf numFmtId="0" fontId="3" fillId="0" borderId="0" xfId="5" applyFont="1" applyAlignment="1" applyProtection="1">
      <alignment vertical="top" wrapText="1"/>
    </xf>
    <xf numFmtId="0" fontId="3" fillId="0" borderId="0" xfId="5" applyFont="1" applyFill="1" applyAlignment="1" applyProtection="1">
      <alignment horizontal="left" vertical="top" wrapText="1"/>
    </xf>
    <xf numFmtId="0" fontId="0" fillId="0" borderId="0" xfId="0" applyAlignment="1">
      <alignment wrapText="1"/>
    </xf>
    <xf numFmtId="0" fontId="4" fillId="0" borderId="0" xfId="2" applyNumberFormat="1" applyFont="1" applyFill="1" applyAlignment="1" applyProtection="1">
      <alignment wrapText="1"/>
    </xf>
    <xf numFmtId="0" fontId="0" fillId="0" borderId="0" xfId="0" applyBorder="1"/>
    <xf numFmtId="165" fontId="0" fillId="0" borderId="0" xfId="0" applyNumberFormat="1" applyBorder="1"/>
    <xf numFmtId="166" fontId="0" fillId="0" borderId="6" xfId="0" applyNumberFormat="1" applyBorder="1" applyProtection="1"/>
    <xf numFmtId="0" fontId="0" fillId="0" borderId="5" xfId="0" applyBorder="1" applyAlignment="1">
      <alignment wrapText="1"/>
    </xf>
    <xf numFmtId="0" fontId="0" fillId="0" borderId="0" xfId="0" applyFill="1" applyBorder="1"/>
    <xf numFmtId="0" fontId="13" fillId="0" borderId="5" xfId="0" applyFont="1" applyBorder="1" applyAlignment="1" applyProtection="1">
      <alignment wrapText="1"/>
    </xf>
    <xf numFmtId="165" fontId="13" fillId="0" borderId="0" xfId="0" applyNumberFormat="1" applyFont="1" applyFill="1" applyBorder="1" applyProtection="1"/>
    <xf numFmtId="165" fontId="13" fillId="2" borderId="0" xfId="2" applyNumberFormat="1" applyFont="1" applyFill="1" applyBorder="1" applyProtection="1">
      <protection locked="0"/>
    </xf>
    <xf numFmtId="165" fontId="13" fillId="6" borderId="0" xfId="0" applyNumberFormat="1" applyFont="1" applyFill="1" applyBorder="1" applyProtection="1"/>
    <xf numFmtId="165" fontId="21" fillId="0" borderId="6" xfId="0" applyNumberFormat="1" applyFont="1" applyBorder="1" applyProtection="1"/>
    <xf numFmtId="0" fontId="13" fillId="0" borderId="5" xfId="0" applyFont="1" applyFill="1" applyBorder="1" applyAlignment="1" applyProtection="1">
      <alignment wrapText="1"/>
    </xf>
    <xf numFmtId="165" fontId="21" fillId="0" borderId="6" xfId="0" applyNumberFormat="1" applyFont="1" applyFill="1" applyBorder="1" applyProtection="1"/>
    <xf numFmtId="165" fontId="13" fillId="0" borderId="0" xfId="0" applyNumberFormat="1" applyFont="1" applyFill="1" applyBorder="1" applyAlignment="1" applyProtection="1">
      <alignment vertical="center"/>
    </xf>
    <xf numFmtId="165" fontId="13" fillId="2" borderId="0" xfId="2" applyNumberFormat="1" applyFont="1" applyFill="1" applyBorder="1" applyAlignment="1" applyProtection="1">
      <alignment vertical="center"/>
      <protection locked="0"/>
    </xf>
    <xf numFmtId="165" fontId="13" fillId="6" borderId="0" xfId="0" applyNumberFormat="1" applyFont="1" applyFill="1" applyBorder="1" applyAlignment="1" applyProtection="1">
      <alignment vertical="center"/>
    </xf>
    <xf numFmtId="0" fontId="0" fillId="0" borderId="0" xfId="0" applyAlignment="1">
      <alignment vertical="center"/>
    </xf>
    <xf numFmtId="0" fontId="13" fillId="0" borderId="5" xfId="0" applyFont="1" applyFill="1" applyBorder="1" applyAlignment="1" applyProtection="1">
      <alignment vertical="center" wrapText="1"/>
    </xf>
    <xf numFmtId="165" fontId="13" fillId="0" borderId="0" xfId="2" applyNumberFormat="1" applyFont="1" applyFill="1" applyBorder="1" applyAlignment="1" applyProtection="1">
      <alignment vertical="center"/>
      <protection locked="0"/>
    </xf>
    <xf numFmtId="165" fontId="13" fillId="0" borderId="0" xfId="0" applyNumberFormat="1" applyFont="1" applyFill="1" applyBorder="1" applyProtection="1">
      <protection locked="0"/>
    </xf>
    <xf numFmtId="0" fontId="5" fillId="0" borderId="5" xfId="0" applyFont="1" applyFill="1" applyBorder="1" applyAlignment="1" applyProtection="1">
      <alignment wrapText="1"/>
    </xf>
    <xf numFmtId="0" fontId="14" fillId="0" borderId="5" xfId="0" applyFont="1" applyFill="1" applyBorder="1"/>
    <xf numFmtId="0" fontId="14" fillId="0" borderId="0" xfId="0" applyFont="1" applyFill="1" applyBorder="1"/>
    <xf numFmtId="165" fontId="5" fillId="0" borderId="0" xfId="0" applyNumberFormat="1" applyFont="1" applyFill="1" applyBorder="1" applyProtection="1"/>
    <xf numFmtId="165" fontId="5" fillId="0" borderId="6" xfId="0" applyNumberFormat="1" applyFont="1" applyFill="1" applyBorder="1" applyProtection="1"/>
    <xf numFmtId="165" fontId="14" fillId="0" borderId="5" xfId="0" applyNumberFormat="1" applyFont="1" applyFill="1" applyBorder="1"/>
    <xf numFmtId="165" fontId="14" fillId="0" borderId="0" xfId="0" applyNumberFormat="1" applyFont="1" applyFill="1" applyBorder="1"/>
    <xf numFmtId="165" fontId="14" fillId="0" borderId="6" xfId="0" applyNumberFormat="1" applyFont="1" applyFill="1" applyBorder="1" applyProtection="1"/>
    <xf numFmtId="0" fontId="14" fillId="0" borderId="0" xfId="0" applyFont="1" applyFill="1"/>
    <xf numFmtId="165" fontId="5" fillId="0" borderId="5" xfId="0" applyNumberFormat="1" applyFont="1" applyFill="1" applyBorder="1" applyProtection="1"/>
    <xf numFmtId="0" fontId="2" fillId="0" borderId="0" xfId="0" applyFont="1" applyFill="1" applyBorder="1"/>
    <xf numFmtId="0" fontId="2" fillId="0" borderId="5" xfId="0" applyFont="1" applyFill="1" applyBorder="1"/>
    <xf numFmtId="165" fontId="5" fillId="0" borderId="0" xfId="0" applyNumberFormat="1" applyFont="1" applyFill="1" applyBorder="1" applyProtection="1">
      <protection locked="0"/>
    </xf>
    <xf numFmtId="165" fontId="14" fillId="0" borderId="6" xfId="0" applyNumberFormat="1" applyFont="1" applyFill="1" applyBorder="1"/>
    <xf numFmtId="0" fontId="22" fillId="0" borderId="5" xfId="4" applyFont="1" applyBorder="1" applyAlignment="1" applyProtection="1">
      <alignment wrapText="1"/>
    </xf>
    <xf numFmtId="0" fontId="5" fillId="5" borderId="5" xfId="0" applyFont="1" applyFill="1" applyBorder="1" applyAlignment="1" applyProtection="1">
      <alignment wrapText="1"/>
    </xf>
    <xf numFmtId="165" fontId="13" fillId="0" borderId="0" xfId="2" applyNumberFormat="1" applyFont="1" applyFill="1" applyBorder="1" applyProtection="1"/>
    <xf numFmtId="165" fontId="13" fillId="0" borderId="0" xfId="2" applyNumberFormat="1" applyFont="1" applyFill="1" applyBorder="1" applyProtection="1">
      <protection locked="0"/>
    </xf>
    <xf numFmtId="165" fontId="5" fillId="0" borderId="0" xfId="2" applyNumberFormat="1" applyFont="1" applyFill="1" applyBorder="1" applyProtection="1"/>
    <xf numFmtId="165" fontId="5" fillId="0" borderId="0" xfId="2" applyNumberFormat="1" applyFont="1" applyFill="1" applyBorder="1" applyProtection="1">
      <protection locked="0"/>
    </xf>
    <xf numFmtId="165" fontId="5" fillId="0" borderId="16" xfId="0" applyNumberFormat="1" applyFont="1" applyFill="1" applyBorder="1" applyProtection="1"/>
    <xf numFmtId="0" fontId="2" fillId="0" borderId="0" xfId="0" applyFont="1" applyFill="1"/>
    <xf numFmtId="0" fontId="14" fillId="0" borderId="6" xfId="0" applyFont="1" applyFill="1" applyBorder="1"/>
    <xf numFmtId="165" fontId="5" fillId="0" borderId="0" xfId="2" applyNumberFormat="1" applyFont="1" applyFill="1" applyBorder="1" applyAlignment="1" applyProtection="1">
      <alignment vertical="center"/>
      <protection locked="0"/>
    </xf>
    <xf numFmtId="43" fontId="14" fillId="0" borderId="0" xfId="0" applyNumberFormat="1" applyFont="1" applyFill="1" applyBorder="1"/>
    <xf numFmtId="0" fontId="13" fillId="0" borderId="15" xfId="0" applyFont="1" applyFill="1" applyBorder="1" applyAlignment="1" applyProtection="1">
      <alignment wrapText="1"/>
    </xf>
    <xf numFmtId="165" fontId="13" fillId="3" borderId="18" xfId="2" applyNumberFormat="1" applyFont="1" applyFill="1" applyBorder="1" applyProtection="1"/>
    <xf numFmtId="165" fontId="13" fillId="2" borderId="19" xfId="2" applyNumberFormat="1" applyFont="1" applyFill="1" applyBorder="1" applyProtection="1">
      <protection locked="0"/>
    </xf>
    <xf numFmtId="165" fontId="13" fillId="6" borderId="19" xfId="0" applyNumberFormat="1" applyFont="1" applyFill="1" applyBorder="1" applyProtection="1"/>
    <xf numFmtId="165" fontId="13" fillId="0" borderId="19" xfId="0" applyNumberFormat="1" applyFont="1" applyFill="1" applyBorder="1" applyProtection="1">
      <protection locked="0"/>
    </xf>
    <xf numFmtId="43" fontId="0" fillId="0" borderId="0" xfId="0" applyNumberFormat="1"/>
    <xf numFmtId="43" fontId="13" fillId="2" borderId="19" xfId="1" applyFont="1" applyFill="1" applyBorder="1" applyProtection="1">
      <protection locked="0"/>
    </xf>
    <xf numFmtId="43" fontId="13" fillId="0" borderId="19" xfId="1" applyFont="1" applyFill="1" applyBorder="1" applyProtection="1"/>
    <xf numFmtId="37" fontId="0" fillId="0" borderId="0" xfId="0" applyNumberFormat="1"/>
    <xf numFmtId="166" fontId="13" fillId="2" borderId="11" xfId="2" applyNumberFormat="1" applyFont="1" applyFill="1" applyBorder="1" applyProtection="1">
      <protection locked="0"/>
    </xf>
    <xf numFmtId="164" fontId="8" fillId="0" borderId="0" xfId="3" applyNumberFormat="1" applyFont="1" applyProtection="1"/>
    <xf numFmtId="165" fontId="13" fillId="2" borderId="19" xfId="2" applyNumberFormat="1" applyFont="1" applyFill="1" applyBorder="1" applyAlignment="1" applyProtection="1">
      <alignment vertical="center"/>
      <protection locked="0"/>
    </xf>
    <xf numFmtId="165" fontId="13" fillId="0" borderId="19" xfId="2" applyNumberFormat="1" applyFont="1" applyFill="1" applyBorder="1" applyProtection="1">
      <protection locked="0"/>
    </xf>
    <xf numFmtId="0" fontId="0" fillId="0" borderId="4" xfId="0" applyBorder="1"/>
    <xf numFmtId="165" fontId="0" fillId="0" borderId="5" xfId="0" applyNumberFormat="1" applyBorder="1" applyProtection="1"/>
    <xf numFmtId="165" fontId="13" fillId="2" borderId="17" xfId="2" applyNumberFormat="1" applyFont="1" applyFill="1" applyBorder="1" applyProtection="1">
      <protection locked="0"/>
    </xf>
    <xf numFmtId="165" fontId="13" fillId="0" borderId="19" xfId="0" applyNumberFormat="1" applyFont="1" applyFill="1" applyBorder="1" applyAlignment="1" applyProtection="1">
      <alignment vertical="center"/>
      <protection locked="0"/>
    </xf>
    <xf numFmtId="165" fontId="13" fillId="2" borderId="16" xfId="2" applyNumberFormat="1" applyFont="1" applyFill="1" applyBorder="1" applyAlignment="1" applyProtection="1">
      <alignment vertical="center"/>
      <protection locked="0"/>
    </xf>
    <xf numFmtId="165" fontId="13" fillId="0" borderId="16" xfId="2" applyNumberFormat="1" applyFont="1" applyFill="1" applyBorder="1" applyProtection="1">
      <protection locked="0"/>
    </xf>
    <xf numFmtId="43" fontId="14" fillId="0" borderId="5" xfId="0" applyNumberFormat="1" applyFont="1" applyFill="1" applyBorder="1"/>
    <xf numFmtId="43" fontId="13" fillId="2" borderId="21" xfId="1" applyFont="1" applyFill="1" applyBorder="1" applyProtection="1">
      <protection locked="0"/>
    </xf>
    <xf numFmtId="43" fontId="13" fillId="0" borderId="17" xfId="1" applyFont="1" applyFill="1" applyBorder="1" applyProtection="1">
      <protection locked="0"/>
    </xf>
    <xf numFmtId="43" fontId="13" fillId="0" borderId="19" xfId="1" applyFont="1" applyFill="1" applyBorder="1" applyProtection="1">
      <protection locked="0"/>
    </xf>
    <xf numFmtId="39" fontId="0" fillId="0" borderId="0" xfId="0" applyNumberFormat="1"/>
    <xf numFmtId="0" fontId="24" fillId="5" borderId="5" xfId="2" applyFont="1" applyFill="1" applyBorder="1" applyAlignment="1" applyProtection="1"/>
    <xf numFmtId="165" fontId="5" fillId="0" borderId="24" xfId="0" applyNumberFormat="1" applyFont="1" applyFill="1" applyBorder="1" applyProtection="1"/>
    <xf numFmtId="165" fontId="5" fillId="0" borderId="23" xfId="0" applyNumberFormat="1" applyFont="1" applyFill="1" applyBorder="1" applyProtection="1"/>
    <xf numFmtId="165" fontId="13" fillId="2" borderId="25" xfId="2" applyNumberFormat="1" applyFont="1" applyFill="1" applyBorder="1" applyAlignment="1" applyProtection="1">
      <alignment vertical="center"/>
      <protection locked="0"/>
    </xf>
    <xf numFmtId="0" fontId="14" fillId="4" borderId="26" xfId="0"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vertical="center"/>
      <protection locked="0"/>
    </xf>
    <xf numFmtId="165" fontId="0" fillId="0" borderId="1" xfId="0" applyNumberFormat="1" applyBorder="1" applyProtection="1"/>
    <xf numFmtId="165" fontId="0" fillId="0" borderId="4" xfId="0" applyNumberFormat="1" applyFill="1" applyBorder="1" applyProtection="1"/>
    <xf numFmtId="166" fontId="0" fillId="0" borderId="2" xfId="0" applyNumberFormat="1" applyBorder="1" applyProtection="1"/>
    <xf numFmtId="0" fontId="21" fillId="4" borderId="26" xfId="0" applyNumberFormat="1" applyFont="1" applyFill="1" applyBorder="1" applyAlignment="1" applyProtection="1">
      <alignment horizontal="center" vertical="center"/>
      <protection locked="0"/>
    </xf>
    <xf numFmtId="165" fontId="5" fillId="2" borderId="19" xfId="2" applyNumberFormat="1" applyFont="1" applyFill="1" applyBorder="1" applyProtection="1">
      <protection locked="0"/>
    </xf>
    <xf numFmtId="0" fontId="3" fillId="0" borderId="0" xfId="2" applyFill="1"/>
    <xf numFmtId="165" fontId="5" fillId="0" borderId="27" xfId="2" applyNumberFormat="1" applyFont="1" applyFill="1" applyBorder="1" applyProtection="1">
      <protection locked="0"/>
    </xf>
    <xf numFmtId="0" fontId="8" fillId="0" borderId="0" xfId="2" applyNumberFormat="1" applyFont="1" applyFill="1" applyProtection="1"/>
    <xf numFmtId="165" fontId="3" fillId="0" borderId="14" xfId="2" applyNumberFormat="1" applyFill="1" applyBorder="1" applyProtection="1">
      <protection locked="0"/>
    </xf>
    <xf numFmtId="165" fontId="5" fillId="3" borderId="18" xfId="2" applyNumberFormat="1" applyFont="1" applyFill="1" applyBorder="1" applyProtection="1"/>
    <xf numFmtId="0" fontId="12" fillId="0" borderId="1" xfId="2" applyFont="1" applyBorder="1" applyAlignment="1" applyProtection="1">
      <alignment vertical="center" wrapText="1"/>
    </xf>
    <xf numFmtId="168" fontId="0" fillId="0" borderId="0" xfId="0" applyNumberFormat="1"/>
    <xf numFmtId="0" fontId="13" fillId="0" borderId="4" xfId="2" applyFont="1" applyBorder="1" applyProtection="1"/>
    <xf numFmtId="0" fontId="13" fillId="0" borderId="0" xfId="2" applyFont="1" applyBorder="1" applyAlignment="1" applyProtection="1">
      <alignment horizontal="center"/>
    </xf>
    <xf numFmtId="0" fontId="13" fillId="0" borderId="0" xfId="2" applyFont="1" applyBorder="1" applyAlignment="1" applyProtection="1">
      <alignment horizontal="center" vertical="top"/>
    </xf>
    <xf numFmtId="0" fontId="13" fillId="0" borderId="0" xfId="2" applyFont="1" applyFill="1" applyBorder="1" applyAlignment="1" applyProtection="1">
      <alignment horizontal="center"/>
    </xf>
    <xf numFmtId="0" fontId="13" fillId="0" borderId="0" xfId="2" applyFont="1" applyBorder="1" applyProtection="1"/>
    <xf numFmtId="0" fontId="5" fillId="0" borderId="0" xfId="2" applyFont="1" applyBorder="1" applyProtection="1"/>
    <xf numFmtId="0" fontId="5" fillId="0" borderId="0" xfId="2" applyFont="1" applyBorder="1" applyAlignment="1" applyProtection="1"/>
    <xf numFmtId="0" fontId="5" fillId="0" borderId="0" xfId="2" applyFont="1" applyBorder="1" applyAlignment="1" applyProtection="1">
      <alignment horizontal="center"/>
    </xf>
    <xf numFmtId="0" fontId="5" fillId="0" borderId="0" xfId="2" applyFont="1" applyFill="1" applyBorder="1" applyAlignment="1" applyProtection="1">
      <alignment horizontal="center"/>
    </xf>
    <xf numFmtId="0" fontId="13" fillId="0" borderId="20" xfId="2" applyFont="1" applyBorder="1" applyAlignment="1" applyProtection="1">
      <alignment horizontal="center"/>
    </xf>
    <xf numFmtId="43" fontId="5" fillId="0" borderId="32" xfId="1" applyFont="1" applyFill="1" applyBorder="1" applyAlignment="1" applyProtection="1">
      <alignment horizontal="center" vertical="center" wrapText="1"/>
    </xf>
    <xf numFmtId="43" fontId="13" fillId="3" borderId="36" xfId="1" applyFont="1" applyFill="1" applyBorder="1" applyProtection="1"/>
    <xf numFmtId="43" fontId="13" fillId="3" borderId="19" xfId="1" applyFont="1" applyFill="1" applyBorder="1" applyProtection="1"/>
    <xf numFmtId="43" fontId="13" fillId="0" borderId="32" xfId="1" applyFont="1" applyFill="1" applyBorder="1" applyProtection="1"/>
    <xf numFmtId="43" fontId="13" fillId="3" borderId="18" xfId="1" applyFont="1" applyFill="1" applyBorder="1" applyProtection="1"/>
    <xf numFmtId="43" fontId="5" fillId="0" borderId="32" xfId="1" applyFont="1" applyFill="1" applyBorder="1" applyProtection="1"/>
    <xf numFmtId="165" fontId="13" fillId="0" borderId="37" xfId="2" applyNumberFormat="1" applyFont="1" applyFill="1" applyBorder="1" applyProtection="1"/>
    <xf numFmtId="165" fontId="13" fillId="0" borderId="38" xfId="2" applyNumberFormat="1" applyFont="1" applyFill="1" applyBorder="1" applyProtection="1"/>
    <xf numFmtId="165" fontId="13" fillId="0" borderId="39" xfId="2" applyNumberFormat="1" applyFont="1" applyFill="1" applyBorder="1" applyProtection="1"/>
    <xf numFmtId="165" fontId="13" fillId="0" borderId="42" xfId="2" applyNumberFormat="1" applyFont="1" applyFill="1" applyBorder="1" applyProtection="1"/>
    <xf numFmtId="0" fontId="7" fillId="0" borderId="44" xfId="2" applyNumberFormat="1" applyFont="1" applyFill="1" applyBorder="1" applyAlignment="1" applyProtection="1">
      <alignment horizontal="center"/>
    </xf>
    <xf numFmtId="0" fontId="7" fillId="0" borderId="45" xfId="2" applyNumberFormat="1" applyFont="1" applyFill="1" applyBorder="1" applyAlignment="1" applyProtection="1">
      <alignment horizontal="center"/>
    </xf>
    <xf numFmtId="0" fontId="7" fillId="0" borderId="30" xfId="2" applyNumberFormat="1" applyFont="1" applyFill="1" applyBorder="1" applyAlignment="1" applyProtection="1"/>
    <xf numFmtId="43" fontId="3" fillId="0" borderId="7" xfId="1" applyFont="1" applyFill="1" applyBorder="1" applyAlignment="1" applyProtection="1">
      <alignment wrapText="1"/>
    </xf>
    <xf numFmtId="165" fontId="13" fillId="0" borderId="46" xfId="2" applyNumberFormat="1" applyFont="1" applyBorder="1" applyProtection="1"/>
    <xf numFmtId="43" fontId="13" fillId="2" borderId="13" xfId="1" applyFont="1" applyFill="1" applyBorder="1" applyProtection="1">
      <protection locked="0"/>
    </xf>
    <xf numFmtId="165" fontId="1" fillId="0" borderId="32" xfId="0" applyNumberFormat="1" applyFont="1" applyBorder="1" applyProtection="1"/>
    <xf numFmtId="43" fontId="13" fillId="0" borderId="13" xfId="1" applyFont="1" applyFill="1" applyBorder="1" applyProtection="1">
      <protection locked="0"/>
    </xf>
    <xf numFmtId="43" fontId="13" fillId="0" borderId="36" xfId="1" applyFont="1" applyFill="1" applyBorder="1" applyProtection="1">
      <protection locked="0"/>
    </xf>
    <xf numFmtId="165" fontId="1" fillId="0" borderId="32" xfId="0" applyNumberFormat="1" applyFont="1" applyFill="1" applyBorder="1" applyProtection="1"/>
    <xf numFmtId="165" fontId="13" fillId="0" borderId="32" xfId="2" applyNumberFormat="1" applyFont="1" applyFill="1" applyBorder="1" applyProtection="1"/>
    <xf numFmtId="165" fontId="13" fillId="0" borderId="32" xfId="2" applyNumberFormat="1" applyFont="1" applyBorder="1" applyProtection="1"/>
    <xf numFmtId="165" fontId="5" fillId="0" borderId="32" xfId="2" applyNumberFormat="1" applyFont="1" applyFill="1" applyBorder="1" applyProtection="1"/>
    <xf numFmtId="165" fontId="13" fillId="0" borderId="47" xfId="2" applyNumberFormat="1" applyFont="1" applyFill="1" applyBorder="1" applyProtection="1"/>
    <xf numFmtId="165" fontId="13" fillId="0" borderId="48" xfId="2" applyNumberFormat="1" applyFont="1" applyBorder="1" applyProtection="1"/>
    <xf numFmtId="166" fontId="3" fillId="0" borderId="38" xfId="2" applyNumberFormat="1" applyBorder="1" applyProtection="1"/>
    <xf numFmtId="166" fontId="3" fillId="0" borderId="49" xfId="2" applyNumberFormat="1" applyBorder="1" applyProtection="1">
      <protection locked="0"/>
    </xf>
    <xf numFmtId="165" fontId="13" fillId="0" borderId="39" xfId="2" applyNumberFormat="1" applyFont="1" applyBorder="1" applyProtection="1"/>
    <xf numFmtId="0" fontId="13" fillId="0" borderId="0" xfId="0" applyFont="1" applyFill="1" applyBorder="1" applyAlignment="1" applyProtection="1">
      <alignment horizontal="center" vertical="center"/>
    </xf>
    <xf numFmtId="0" fontId="5" fillId="0" borderId="0" xfId="0" applyFont="1" applyFill="1" applyBorder="1" applyProtection="1"/>
    <xf numFmtId="0" fontId="13" fillId="0" borderId="0" xfId="0" applyFont="1" applyBorder="1" applyAlignment="1" applyProtection="1">
      <alignment horizontal="center"/>
    </xf>
    <xf numFmtId="0" fontId="13" fillId="0" borderId="0" xfId="0" applyFont="1" applyFill="1" applyBorder="1" applyAlignment="1" applyProtection="1">
      <alignment horizontal="center"/>
    </xf>
    <xf numFmtId="0" fontId="22" fillId="0" borderId="0" xfId="4" applyFont="1" applyBorder="1" applyAlignment="1" applyProtection="1">
      <alignment horizontal="center"/>
    </xf>
    <xf numFmtId="0" fontId="5" fillId="0" borderId="0" xfId="0" applyFont="1" applyFill="1" applyBorder="1" applyAlignment="1" applyProtection="1">
      <alignment horizontal="center" vertical="center"/>
    </xf>
    <xf numFmtId="0" fontId="13" fillId="0" borderId="50" xfId="0" applyFont="1" applyFill="1" applyBorder="1" applyAlignment="1" applyProtection="1">
      <alignment horizontal="center"/>
    </xf>
    <xf numFmtId="0" fontId="0" fillId="0" borderId="7" xfId="0" applyBorder="1"/>
    <xf numFmtId="0" fontId="0" fillId="0" borderId="32" xfId="0" applyBorder="1"/>
    <xf numFmtId="165" fontId="13" fillId="3" borderId="13" xfId="2" applyNumberFormat="1" applyFont="1" applyFill="1" applyBorder="1" applyAlignment="1" applyProtection="1">
      <alignment vertical="center"/>
    </xf>
    <xf numFmtId="165" fontId="13" fillId="3" borderId="19" xfId="2" applyNumberFormat="1" applyFont="1" applyFill="1" applyBorder="1" applyAlignment="1" applyProtection="1">
      <alignment vertical="center"/>
    </xf>
    <xf numFmtId="165" fontId="13" fillId="3" borderId="19" xfId="2" applyNumberFormat="1" applyFont="1" applyFill="1" applyBorder="1" applyProtection="1"/>
    <xf numFmtId="165" fontId="13" fillId="0" borderId="32" xfId="0" applyNumberFormat="1" applyFont="1" applyFill="1" applyBorder="1" applyAlignment="1" applyProtection="1">
      <alignment vertical="center"/>
    </xf>
    <xf numFmtId="0" fontId="14" fillId="0" borderId="7" xfId="0" applyFont="1" applyFill="1" applyBorder="1"/>
    <xf numFmtId="165" fontId="5" fillId="0" borderId="32" xfId="0" applyNumberFormat="1" applyFont="1" applyFill="1" applyBorder="1" applyProtection="1"/>
    <xf numFmtId="165" fontId="5" fillId="3" borderId="13" xfId="2" applyNumberFormat="1" applyFont="1" applyFill="1" applyBorder="1" applyProtection="1"/>
    <xf numFmtId="165" fontId="13" fillId="3" borderId="13" xfId="2" applyNumberFormat="1" applyFont="1" applyFill="1" applyBorder="1" applyProtection="1"/>
    <xf numFmtId="165" fontId="13" fillId="0" borderId="32" xfId="0" applyNumberFormat="1" applyFont="1" applyFill="1" applyBorder="1" applyProtection="1"/>
    <xf numFmtId="165" fontId="13" fillId="0" borderId="7" xfId="2" applyNumberFormat="1" applyFont="1" applyFill="1" applyBorder="1" applyProtection="1"/>
    <xf numFmtId="165" fontId="5" fillId="0" borderId="7" xfId="2" applyNumberFormat="1" applyFont="1" applyFill="1" applyBorder="1" applyProtection="1"/>
    <xf numFmtId="165" fontId="5" fillId="0" borderId="32" xfId="2" applyNumberFormat="1" applyFont="1" applyFill="1" applyBorder="1" applyProtection="1">
      <protection locked="0"/>
    </xf>
    <xf numFmtId="0" fontId="2" fillId="0" borderId="7" xfId="0" applyFont="1" applyFill="1" applyBorder="1"/>
    <xf numFmtId="0" fontId="2" fillId="0" borderId="32" xfId="0" applyFont="1" applyFill="1" applyBorder="1"/>
    <xf numFmtId="0" fontId="0" fillId="0" borderId="42" xfId="0" applyFill="1" applyBorder="1"/>
    <xf numFmtId="0" fontId="0" fillId="0" borderId="38" xfId="0" applyFill="1" applyBorder="1"/>
    <xf numFmtId="0" fontId="0" fillId="0" borderId="39" xfId="0" applyFill="1" applyBorder="1"/>
    <xf numFmtId="166" fontId="10" fillId="0" borderId="31" xfId="2" applyNumberFormat="1" applyFont="1" applyFill="1" applyBorder="1" applyAlignment="1" applyProtection="1">
      <alignment vertical="center"/>
    </xf>
    <xf numFmtId="166" fontId="10" fillId="0" borderId="32" xfId="2" applyNumberFormat="1" applyFont="1" applyFill="1" applyBorder="1" applyAlignment="1" applyProtection="1">
      <alignment vertical="center"/>
    </xf>
    <xf numFmtId="165" fontId="13" fillId="6" borderId="13" xfId="0" applyNumberFormat="1" applyFont="1" applyFill="1" applyBorder="1" applyAlignment="1" applyProtection="1">
      <alignment vertical="center"/>
    </xf>
    <xf numFmtId="165" fontId="14" fillId="0" borderId="7" xfId="0" applyNumberFormat="1" applyFont="1" applyFill="1" applyBorder="1"/>
    <xf numFmtId="165" fontId="5" fillId="0" borderId="7" xfId="0" applyNumberFormat="1" applyFont="1" applyFill="1" applyBorder="1" applyProtection="1"/>
    <xf numFmtId="165" fontId="13" fillId="6" borderId="13" xfId="0" applyNumberFormat="1" applyFont="1" applyFill="1" applyBorder="1" applyProtection="1"/>
    <xf numFmtId="165" fontId="13" fillId="0" borderId="52" xfId="0" applyNumberFormat="1" applyFont="1" applyFill="1" applyBorder="1" applyProtection="1"/>
    <xf numFmtId="165" fontId="5" fillId="0" borderId="52" xfId="0" applyNumberFormat="1" applyFont="1" applyFill="1" applyBorder="1" applyProtection="1"/>
    <xf numFmtId="165" fontId="5" fillId="0" borderId="53" xfId="0" applyNumberFormat="1" applyFont="1" applyFill="1" applyBorder="1" applyProtection="1"/>
    <xf numFmtId="165" fontId="13" fillId="0" borderId="37" xfId="0" applyNumberFormat="1" applyFont="1" applyFill="1" applyBorder="1" applyProtection="1"/>
    <xf numFmtId="165" fontId="13" fillId="0" borderId="38" xfId="0" applyNumberFormat="1" applyFont="1" applyFill="1" applyBorder="1" applyProtection="1"/>
    <xf numFmtId="165" fontId="13" fillId="0" borderId="39" xfId="0" applyNumberFormat="1" applyFont="1" applyFill="1" applyBorder="1" applyProtection="1"/>
    <xf numFmtId="0" fontId="7" fillId="0" borderId="56" xfId="2" applyNumberFormat="1" applyFont="1" applyBorder="1" applyAlignment="1" applyProtection="1">
      <alignment horizontal="center"/>
    </xf>
    <xf numFmtId="0" fontId="7" fillId="0" borderId="57" xfId="2" applyNumberFormat="1" applyFont="1" applyBorder="1" applyAlignment="1" applyProtection="1"/>
    <xf numFmtId="0" fontId="0" fillId="0" borderId="31" xfId="0" applyBorder="1"/>
    <xf numFmtId="165" fontId="13" fillId="2" borderId="7" xfId="2" applyNumberFormat="1" applyFont="1" applyFill="1" applyBorder="1" applyAlignment="1" applyProtection="1">
      <alignment vertical="center"/>
      <protection locked="0"/>
    </xf>
    <xf numFmtId="165" fontId="0" fillId="0" borderId="32" xfId="0" applyNumberFormat="1" applyBorder="1" applyAlignment="1" applyProtection="1">
      <alignment vertical="center"/>
    </xf>
    <xf numFmtId="165" fontId="0" fillId="0" borderId="32" xfId="0" applyNumberFormat="1" applyFont="1" applyBorder="1" applyAlignment="1" applyProtection="1">
      <alignment vertical="center"/>
    </xf>
    <xf numFmtId="165" fontId="0" fillId="0" borderId="32" xfId="0" applyNumberFormat="1" applyFont="1" applyBorder="1" applyProtection="1"/>
    <xf numFmtId="165" fontId="13" fillId="2" borderId="7" xfId="2" applyNumberFormat="1" applyFont="1" applyFill="1" applyBorder="1" applyProtection="1">
      <protection locked="0"/>
    </xf>
    <xf numFmtId="165" fontId="0" fillId="0" borderId="32" xfId="0" applyNumberFormat="1" applyBorder="1" applyProtection="1"/>
    <xf numFmtId="165" fontId="13" fillId="0" borderId="7" xfId="2" applyNumberFormat="1" applyFont="1" applyFill="1" applyBorder="1" applyProtection="1">
      <protection locked="0"/>
    </xf>
    <xf numFmtId="165" fontId="0" fillId="0" borderId="32" xfId="0" applyNumberFormat="1" applyFill="1" applyBorder="1" applyProtection="1"/>
    <xf numFmtId="165" fontId="2" fillId="0" borderId="32" xfId="0" applyNumberFormat="1" applyFont="1" applyFill="1" applyBorder="1" applyProtection="1"/>
    <xf numFmtId="165" fontId="5" fillId="0" borderId="7" xfId="2" applyNumberFormat="1" applyFont="1" applyFill="1" applyBorder="1" applyProtection="1">
      <protection locked="0"/>
    </xf>
    <xf numFmtId="165" fontId="13" fillId="0" borderId="47" xfId="0" applyNumberFormat="1" applyFont="1" applyFill="1" applyBorder="1" applyProtection="1"/>
    <xf numFmtId="165" fontId="0" fillId="0" borderId="48" xfId="0" applyNumberFormat="1" applyFill="1" applyBorder="1" applyProtection="1"/>
    <xf numFmtId="0" fontId="6" fillId="0" borderId="28" xfId="2" applyNumberFormat="1" applyFont="1" applyFill="1" applyBorder="1" applyAlignment="1" applyProtection="1">
      <alignment horizontal="center" vertical="center"/>
    </xf>
    <xf numFmtId="0" fontId="6" fillId="0" borderId="29" xfId="2" applyNumberFormat="1" applyFont="1" applyFill="1" applyBorder="1" applyAlignment="1" applyProtection="1">
      <alignment horizontal="center" vertical="center"/>
    </xf>
    <xf numFmtId="0" fontId="6" fillId="0" borderId="30" xfId="2" applyNumberFormat="1" applyFont="1" applyFill="1" applyBorder="1" applyAlignment="1" applyProtection="1">
      <alignment horizontal="center" vertical="center"/>
    </xf>
    <xf numFmtId="166" fontId="10" fillId="0" borderId="3" xfId="2" applyNumberFormat="1" applyFont="1" applyFill="1" applyBorder="1" applyAlignment="1" applyProtection="1">
      <alignment horizontal="center" vertical="center" wrapText="1"/>
    </xf>
    <xf numFmtId="166" fontId="10" fillId="0" borderId="7" xfId="2" applyNumberFormat="1" applyFont="1" applyFill="1" applyBorder="1" applyAlignment="1" applyProtection="1">
      <alignment horizontal="center" vertical="center" wrapText="1"/>
    </xf>
    <xf numFmtId="166" fontId="10" fillId="0" borderId="40" xfId="2" applyNumberFormat="1" applyFont="1" applyFill="1" applyBorder="1" applyAlignment="1" applyProtection="1">
      <alignment horizontal="center" vertical="center" wrapText="1"/>
    </xf>
    <xf numFmtId="166" fontId="10" fillId="0" borderId="4" xfId="2" applyNumberFormat="1" applyFont="1" applyFill="1" applyBorder="1" applyAlignment="1" applyProtection="1">
      <alignment horizontal="center" vertical="center" wrapText="1"/>
    </xf>
    <xf numFmtId="166" fontId="10" fillId="0" borderId="0" xfId="2" applyNumberFormat="1" applyFont="1" applyFill="1" applyBorder="1" applyAlignment="1" applyProtection="1">
      <alignment horizontal="center" vertical="center" wrapText="1"/>
    </xf>
    <xf numFmtId="166" fontId="10" fillId="0" borderId="20" xfId="2" applyNumberFormat="1" applyFont="1" applyFill="1" applyBorder="1" applyAlignment="1" applyProtection="1">
      <alignment horizontal="center" vertical="center" wrapText="1"/>
    </xf>
    <xf numFmtId="166" fontId="11" fillId="0" borderId="0" xfId="2" applyNumberFormat="1" applyFont="1" applyFill="1" applyBorder="1" applyAlignment="1" applyProtection="1">
      <alignment horizontal="center" vertical="center" wrapText="1"/>
    </xf>
    <xf numFmtId="166" fontId="11" fillId="0" borderId="20" xfId="2" applyNumberFormat="1" applyFont="1" applyFill="1" applyBorder="1" applyAlignment="1" applyProtection="1">
      <alignment horizontal="center" vertical="center" wrapText="1"/>
    </xf>
    <xf numFmtId="166" fontId="10" fillId="0" borderId="31" xfId="2" applyNumberFormat="1" applyFont="1" applyFill="1" applyBorder="1" applyAlignment="1" applyProtection="1">
      <alignment horizontal="center" vertical="center" wrapText="1"/>
    </xf>
    <xf numFmtId="166" fontId="10" fillId="0" borderId="32" xfId="2" applyNumberFormat="1" applyFont="1" applyFill="1" applyBorder="1" applyAlignment="1" applyProtection="1">
      <alignment horizontal="center" vertical="center" wrapText="1"/>
    </xf>
    <xf numFmtId="166" fontId="10" fillId="0" borderId="41" xfId="2" applyNumberFormat="1" applyFont="1" applyFill="1" applyBorder="1" applyAlignment="1" applyProtection="1">
      <alignment horizontal="center" vertical="center" wrapText="1"/>
    </xf>
    <xf numFmtId="0" fontId="7" fillId="0" borderId="43" xfId="2" applyNumberFormat="1" applyFont="1" applyFill="1" applyBorder="1" applyAlignment="1" applyProtection="1">
      <alignment horizontal="center" wrapText="1"/>
    </xf>
    <xf numFmtId="0" fontId="7" fillId="0" borderId="29" xfId="2" applyNumberFormat="1" applyFont="1" applyFill="1" applyBorder="1" applyAlignment="1" applyProtection="1">
      <alignment horizontal="center" wrapText="1"/>
    </xf>
    <xf numFmtId="0" fontId="7" fillId="0" borderId="44" xfId="2" applyNumberFormat="1" applyFont="1" applyFill="1" applyBorder="1" applyAlignment="1" applyProtection="1">
      <alignment horizontal="center" wrapText="1"/>
    </xf>
    <xf numFmtId="0" fontId="9" fillId="0" borderId="1" xfId="2" applyFont="1" applyFill="1" applyBorder="1" applyAlignment="1" applyProtection="1">
      <alignment horizontal="left" vertical="center"/>
    </xf>
    <xf numFmtId="0" fontId="9" fillId="0" borderId="5" xfId="2" applyFont="1" applyFill="1" applyBorder="1" applyAlignment="1" applyProtection="1">
      <alignment horizontal="left" vertical="center"/>
    </xf>
    <xf numFmtId="0" fontId="10" fillId="0" borderId="4" xfId="2" applyFont="1" applyFill="1" applyBorder="1" applyAlignment="1" applyProtection="1">
      <alignment horizontal="center" vertical="center" wrapText="1"/>
    </xf>
    <xf numFmtId="0" fontId="10" fillId="0" borderId="0" xfId="2" applyFont="1" applyFill="1" applyBorder="1" applyAlignment="1" applyProtection="1">
      <alignment horizontal="center" vertical="center" wrapText="1"/>
    </xf>
    <xf numFmtId="166" fontId="10" fillId="2" borderId="7" xfId="2" applyNumberFormat="1" applyFont="1" applyFill="1" applyBorder="1" applyAlignment="1" applyProtection="1">
      <alignment horizontal="center" vertical="center" wrapText="1"/>
    </xf>
    <xf numFmtId="166" fontId="10" fillId="2" borderId="33" xfId="2" applyNumberFormat="1" applyFont="1" applyFill="1" applyBorder="1" applyAlignment="1" applyProtection="1">
      <alignment horizontal="center" vertical="center" wrapText="1"/>
    </xf>
    <xf numFmtId="166" fontId="10" fillId="2" borderId="0" xfId="2" applyNumberFormat="1" applyFont="1" applyFill="1" applyBorder="1" applyAlignment="1" applyProtection="1">
      <alignment horizontal="center" vertical="center" wrapText="1"/>
    </xf>
    <xf numFmtId="166" fontId="10" fillId="2" borderId="34" xfId="2" applyNumberFormat="1" applyFont="1" applyFill="1" applyBorder="1" applyAlignment="1" applyProtection="1">
      <alignment horizontal="center" vertical="center" wrapText="1"/>
    </xf>
    <xf numFmtId="166" fontId="11" fillId="2" borderId="0" xfId="2" applyNumberFormat="1" applyFont="1" applyFill="1" applyBorder="1" applyAlignment="1" applyProtection="1">
      <alignment horizontal="center" vertical="center" wrapText="1"/>
    </xf>
    <xf numFmtId="166" fontId="11" fillId="2" borderId="34" xfId="2" applyNumberFormat="1" applyFont="1" applyFill="1" applyBorder="1" applyAlignment="1" applyProtection="1">
      <alignment horizontal="center" vertical="center" wrapText="1"/>
    </xf>
    <xf numFmtId="0" fontId="6" fillId="0" borderId="28" xfId="2" applyNumberFormat="1" applyFont="1" applyFill="1" applyBorder="1" applyAlignment="1" applyProtection="1">
      <alignment horizontal="center" vertical="center"/>
      <protection locked="0"/>
    </xf>
    <xf numFmtId="0" fontId="6" fillId="0" borderId="29" xfId="2" applyNumberFormat="1" applyFont="1" applyFill="1" applyBorder="1" applyAlignment="1" applyProtection="1">
      <alignment horizontal="center" vertical="center"/>
      <protection locked="0"/>
    </xf>
    <xf numFmtId="0" fontId="6" fillId="0" borderId="30" xfId="2" applyNumberFormat="1" applyFont="1" applyFill="1" applyBorder="1" applyAlignment="1" applyProtection="1">
      <alignment horizontal="center" vertical="center"/>
      <protection locked="0"/>
    </xf>
    <xf numFmtId="166" fontId="11" fillId="0" borderId="34" xfId="2" applyNumberFormat="1" applyFont="1" applyFill="1" applyBorder="1" applyAlignment="1" applyProtection="1">
      <alignment horizontal="center" vertical="center" wrapText="1"/>
    </xf>
    <xf numFmtId="166" fontId="10" fillId="0" borderId="35" xfId="2" applyNumberFormat="1" applyFont="1" applyFill="1" applyBorder="1" applyAlignment="1" applyProtection="1">
      <alignment horizontal="center" vertical="center" wrapText="1"/>
    </xf>
    <xf numFmtId="166" fontId="11" fillId="0" borderId="7" xfId="2" applyNumberFormat="1" applyFont="1" applyFill="1" applyBorder="1" applyAlignment="1" applyProtection="1">
      <alignment horizontal="center" vertical="center" wrapText="1"/>
    </xf>
    <xf numFmtId="166" fontId="11" fillId="0" borderId="40" xfId="2" applyNumberFormat="1" applyFont="1" applyFill="1" applyBorder="1" applyAlignment="1" applyProtection="1">
      <alignment horizontal="center" vertical="center" wrapText="1"/>
    </xf>
    <xf numFmtId="0" fontId="3" fillId="0" borderId="0" xfId="5" applyFont="1" applyFill="1" applyAlignment="1" applyProtection="1">
      <alignment horizontal="left" vertical="top" wrapText="1"/>
    </xf>
    <xf numFmtId="0" fontId="5" fillId="0" borderId="0" xfId="5" applyFont="1" applyFill="1" applyBorder="1" applyAlignment="1" applyProtection="1">
      <alignment horizontal="left" vertical="top" wrapText="1"/>
    </xf>
    <xf numFmtId="0" fontId="3" fillId="0" borderId="0" xfId="5" applyFont="1" applyAlignment="1" applyProtection="1">
      <alignment horizontal="left" vertical="top" wrapText="1"/>
    </xf>
    <xf numFmtId="166" fontId="10" fillId="0" borderId="1" xfId="2" applyNumberFormat="1" applyFont="1" applyFill="1" applyBorder="1" applyAlignment="1" applyProtection="1">
      <alignment horizontal="center" vertical="center" wrapText="1"/>
    </xf>
    <xf numFmtId="166" fontId="10" fillId="0" borderId="5" xfId="2" applyNumberFormat="1" applyFont="1" applyFill="1" applyBorder="1" applyAlignment="1" applyProtection="1">
      <alignment horizontal="center" vertical="center" wrapText="1"/>
    </xf>
    <xf numFmtId="166" fontId="10" fillId="0" borderId="15" xfId="2" applyNumberFormat="1" applyFont="1" applyFill="1" applyBorder="1" applyAlignment="1" applyProtection="1">
      <alignment horizontal="center" vertical="center" wrapText="1"/>
    </xf>
    <xf numFmtId="166" fontId="10" fillId="0" borderId="2" xfId="2" applyNumberFormat="1" applyFont="1" applyFill="1" applyBorder="1" applyAlignment="1" applyProtection="1">
      <alignment horizontal="center" vertical="center" wrapText="1"/>
    </xf>
    <xf numFmtId="166" fontId="10" fillId="0" borderId="6" xfId="2" applyNumberFormat="1" applyFont="1" applyFill="1" applyBorder="1" applyAlignment="1" applyProtection="1">
      <alignment horizontal="center" vertical="center" wrapText="1"/>
    </xf>
    <xf numFmtId="166" fontId="10" fillId="0" borderId="22" xfId="2" applyNumberFormat="1" applyFont="1" applyFill="1" applyBorder="1" applyAlignment="1" applyProtection="1">
      <alignment horizontal="center" vertical="center" wrapText="1"/>
    </xf>
    <xf numFmtId="0" fontId="6" fillId="0" borderId="54" xfId="2" applyNumberFormat="1" applyFont="1" applyFill="1" applyBorder="1" applyAlignment="1" applyProtection="1">
      <alignment horizontal="center" vertical="center"/>
    </xf>
    <xf numFmtId="0" fontId="6" fillId="0" borderId="55" xfId="2" applyNumberFormat="1" applyFont="1" applyFill="1" applyBorder="1" applyAlignment="1" applyProtection="1">
      <alignment horizontal="center" vertical="center"/>
    </xf>
    <xf numFmtId="0" fontId="7" fillId="0" borderId="43" xfId="2" applyNumberFormat="1" applyFont="1" applyBorder="1" applyAlignment="1" applyProtection="1">
      <alignment horizontal="center" wrapText="1"/>
    </xf>
    <xf numFmtId="0" fontId="7" fillId="0" borderId="29" xfId="2" applyNumberFormat="1" applyFont="1" applyBorder="1" applyAlignment="1" applyProtection="1">
      <alignment horizontal="center" wrapText="1"/>
    </xf>
    <xf numFmtId="0" fontId="7" fillId="0" borderId="44" xfId="2" applyNumberFormat="1" applyFont="1" applyBorder="1" applyAlignment="1" applyProtection="1">
      <alignment horizontal="center" wrapText="1"/>
    </xf>
    <xf numFmtId="0" fontId="9" fillId="0" borderId="1" xfId="2" applyFont="1" applyFill="1" applyBorder="1" applyAlignment="1" applyProtection="1">
      <alignment horizontal="left" vertical="center" wrapText="1"/>
    </xf>
    <xf numFmtId="0" fontId="9" fillId="0" borderId="5" xfId="2" applyFont="1" applyFill="1" applyBorder="1" applyAlignment="1" applyProtection="1">
      <alignment horizontal="left" vertical="center" wrapText="1"/>
    </xf>
    <xf numFmtId="0" fontId="9" fillId="0" borderId="15" xfId="2" applyFont="1" applyFill="1" applyBorder="1" applyAlignment="1" applyProtection="1">
      <alignment horizontal="left" vertical="center" wrapText="1"/>
    </xf>
    <xf numFmtId="0" fontId="10" fillId="0" borderId="50" xfId="2" applyFont="1" applyFill="1" applyBorder="1" applyAlignment="1" applyProtection="1">
      <alignment horizontal="center" vertical="center" wrapText="1"/>
    </xf>
    <xf numFmtId="166" fontId="10" fillId="2" borderId="40" xfId="2" applyNumberFormat="1" applyFont="1" applyFill="1" applyBorder="1" applyAlignment="1" applyProtection="1">
      <alignment horizontal="center" vertical="center" wrapText="1"/>
    </xf>
    <xf numFmtId="166" fontId="10" fillId="2" borderId="50" xfId="2" applyNumberFormat="1" applyFont="1" applyFill="1" applyBorder="1" applyAlignment="1" applyProtection="1">
      <alignment horizontal="center" vertical="center" wrapText="1"/>
    </xf>
    <xf numFmtId="166" fontId="11" fillId="2" borderId="50" xfId="2" applyNumberFormat="1" applyFont="1" applyFill="1" applyBorder="1" applyAlignment="1" applyProtection="1">
      <alignment horizontal="center" vertical="center" wrapText="1"/>
    </xf>
    <xf numFmtId="166" fontId="11" fillId="0" borderId="50" xfId="2" applyNumberFormat="1" applyFont="1" applyFill="1" applyBorder="1" applyAlignment="1" applyProtection="1">
      <alignment horizontal="center" vertical="center" wrapText="1"/>
    </xf>
    <xf numFmtId="166" fontId="10" fillId="0" borderId="51" xfId="2" applyNumberFormat="1" applyFont="1" applyFill="1" applyBorder="1" applyAlignment="1" applyProtection="1">
      <alignment horizontal="center" vertical="center" wrapText="1"/>
    </xf>
    <xf numFmtId="166" fontId="11" fillId="2" borderId="20" xfId="2" applyNumberFormat="1" applyFont="1" applyFill="1" applyBorder="1" applyAlignment="1" applyProtection="1">
      <alignment horizontal="center" vertical="center" wrapText="1"/>
    </xf>
    <xf numFmtId="166" fontId="10" fillId="2" borderId="20" xfId="2" applyNumberFormat="1" applyFont="1" applyFill="1" applyBorder="1" applyAlignment="1" applyProtection="1">
      <alignment horizontal="center" vertical="center" wrapText="1"/>
    </xf>
    <xf numFmtId="166" fontId="11" fillId="0" borderId="6" xfId="2" applyNumberFormat="1" applyFont="1" applyFill="1" applyBorder="1" applyAlignment="1" applyProtection="1">
      <alignment horizontal="center" vertical="center" wrapText="1"/>
    </xf>
    <xf numFmtId="166" fontId="11" fillId="0" borderId="22" xfId="2" applyNumberFormat="1" applyFont="1" applyFill="1" applyBorder="1" applyAlignment="1" applyProtection="1">
      <alignment horizontal="center" vertical="center" wrapText="1"/>
    </xf>
  </cellXfs>
  <cellStyles count="15">
    <cellStyle name="Comma" xfId="1" builtinId="3"/>
    <cellStyle name="Comma 2" xfId="14"/>
    <cellStyle name="Normal" xfId="0" builtinId="0"/>
    <cellStyle name="Normal 10 12" xfId="5"/>
    <cellStyle name="Normal 19" xfId="7"/>
    <cellStyle name="Normal 2" xfId="4"/>
    <cellStyle name="Normal 2 10 10" xfId="6"/>
    <cellStyle name="Normal 2 5" xfId="3"/>
    <cellStyle name="Normal 25" xfId="11"/>
    <cellStyle name="Normal 30" xfId="8"/>
    <cellStyle name="Normal 31" xfId="12"/>
    <cellStyle name="Normal 32" xfId="10"/>
    <cellStyle name="Normal 33" xfId="2"/>
    <cellStyle name="Normal 41" xfId="9"/>
    <cellStyle name="Normal 4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REF!" lockText="1" noThreeD="1"/>
</file>

<file path=xl/ctrlProps/ctrlProp1000.xml><?xml version="1.0" encoding="utf-8"?>
<formControlPr xmlns="http://schemas.microsoft.com/office/spreadsheetml/2009/9/main" objectType="CheckBox" fmlaLink="#REF!" lockText="1" noThreeD="1"/>
</file>

<file path=xl/ctrlProps/ctrlProp1001.xml><?xml version="1.0" encoding="utf-8"?>
<formControlPr xmlns="http://schemas.microsoft.com/office/spreadsheetml/2009/9/main" objectType="CheckBox" fmlaLink="#REF!"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REF!" lockText="1" noThreeD="1"/>
</file>

<file path=xl/ctrlProps/ctrlProp1004.xml><?xml version="1.0" encoding="utf-8"?>
<formControlPr xmlns="http://schemas.microsoft.com/office/spreadsheetml/2009/9/main" objectType="CheckBox" fmlaLink="#REF!" lockText="1" noThreeD="1"/>
</file>

<file path=xl/ctrlProps/ctrlProp1005.xml><?xml version="1.0" encoding="utf-8"?>
<formControlPr xmlns="http://schemas.microsoft.com/office/spreadsheetml/2009/9/main" objectType="CheckBox" fmlaLink="#REF!" lockText="1" noThreeD="1"/>
</file>

<file path=xl/ctrlProps/ctrlProp1006.xml><?xml version="1.0" encoding="utf-8"?>
<formControlPr xmlns="http://schemas.microsoft.com/office/spreadsheetml/2009/9/main" objectType="CheckBox" fmlaLink="#REF!" lockText="1" noThreeD="1"/>
</file>

<file path=xl/ctrlProps/ctrlProp1007.xml><?xml version="1.0" encoding="utf-8"?>
<formControlPr xmlns="http://schemas.microsoft.com/office/spreadsheetml/2009/9/main" objectType="CheckBox" fmlaLink="#REF!" lockText="1" noThreeD="1"/>
</file>

<file path=xl/ctrlProps/ctrlProp1008.xml><?xml version="1.0" encoding="utf-8"?>
<formControlPr xmlns="http://schemas.microsoft.com/office/spreadsheetml/2009/9/main" objectType="CheckBox" fmlaLink="#REF!" lockText="1" noThreeD="1"/>
</file>

<file path=xl/ctrlProps/ctrlProp1009.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fmlaLink="#REF!" lockText="1" noThreeD="1"/>
</file>

<file path=xl/ctrlProps/ctrlProp1010.xml><?xml version="1.0" encoding="utf-8"?>
<formControlPr xmlns="http://schemas.microsoft.com/office/spreadsheetml/2009/9/main" objectType="CheckBox" fmlaLink="#REF!" lockText="1" noThreeD="1"/>
</file>

<file path=xl/ctrlProps/ctrlProp1011.xml><?xml version="1.0" encoding="utf-8"?>
<formControlPr xmlns="http://schemas.microsoft.com/office/spreadsheetml/2009/9/main" objectType="CheckBox" fmlaLink="#REF!" lockText="1" noThreeD="1"/>
</file>

<file path=xl/ctrlProps/ctrlProp1012.xml><?xml version="1.0" encoding="utf-8"?>
<formControlPr xmlns="http://schemas.microsoft.com/office/spreadsheetml/2009/9/main" objectType="CheckBox" fmlaLink="#REF!" lockText="1" noThreeD="1"/>
</file>

<file path=xl/ctrlProps/ctrlProp1013.xml><?xml version="1.0" encoding="utf-8"?>
<formControlPr xmlns="http://schemas.microsoft.com/office/spreadsheetml/2009/9/main" objectType="CheckBox" fmlaLink="#REF!" lockText="1" noThreeD="1"/>
</file>

<file path=xl/ctrlProps/ctrlProp1014.xml><?xml version="1.0" encoding="utf-8"?>
<formControlPr xmlns="http://schemas.microsoft.com/office/spreadsheetml/2009/9/main" objectType="CheckBox" fmlaLink="#REF!" lockText="1" noThreeD="1"/>
</file>

<file path=xl/ctrlProps/ctrlProp1015.xml><?xml version="1.0" encoding="utf-8"?>
<formControlPr xmlns="http://schemas.microsoft.com/office/spreadsheetml/2009/9/main" objectType="CheckBox" fmlaLink="#REF!" lockText="1" noThreeD="1"/>
</file>

<file path=xl/ctrlProps/ctrlProp1016.xml><?xml version="1.0" encoding="utf-8"?>
<formControlPr xmlns="http://schemas.microsoft.com/office/spreadsheetml/2009/9/main" objectType="CheckBox" fmlaLink="#REF!" lockText="1" noThreeD="1"/>
</file>

<file path=xl/ctrlProps/ctrlProp1017.xml><?xml version="1.0" encoding="utf-8"?>
<formControlPr xmlns="http://schemas.microsoft.com/office/spreadsheetml/2009/9/main" objectType="CheckBox" fmlaLink="#REF!" lockText="1" noThreeD="1"/>
</file>

<file path=xl/ctrlProps/ctrlProp1018.xml><?xml version="1.0" encoding="utf-8"?>
<formControlPr xmlns="http://schemas.microsoft.com/office/spreadsheetml/2009/9/main" objectType="CheckBox" fmlaLink="#REF!" lockText="1" noThreeD="1"/>
</file>

<file path=xl/ctrlProps/ctrlProp1019.xml><?xml version="1.0" encoding="utf-8"?>
<formControlPr xmlns="http://schemas.microsoft.com/office/spreadsheetml/2009/9/main" objectType="CheckBox" fmlaLink="#REF!" lockText="1" noThreeD="1"/>
</file>

<file path=xl/ctrlProps/ctrlProp102.xml><?xml version="1.0" encoding="utf-8"?>
<formControlPr xmlns="http://schemas.microsoft.com/office/spreadsheetml/2009/9/main" objectType="CheckBox" fmlaLink="#REF!" lockText="1" noThreeD="1"/>
</file>

<file path=xl/ctrlProps/ctrlProp1020.xml><?xml version="1.0" encoding="utf-8"?>
<formControlPr xmlns="http://schemas.microsoft.com/office/spreadsheetml/2009/9/main" objectType="CheckBox" fmlaLink="#REF!" lockText="1" noThreeD="1"/>
</file>

<file path=xl/ctrlProps/ctrlProp1021.xml><?xml version="1.0" encoding="utf-8"?>
<formControlPr xmlns="http://schemas.microsoft.com/office/spreadsheetml/2009/9/main" objectType="CheckBox" fmlaLink="#REF!" lockText="1" noThreeD="1"/>
</file>

<file path=xl/ctrlProps/ctrlProp1022.xml><?xml version="1.0" encoding="utf-8"?>
<formControlPr xmlns="http://schemas.microsoft.com/office/spreadsheetml/2009/9/main" objectType="CheckBox" fmlaLink="#REF!" lockText="1" noThreeD="1"/>
</file>

<file path=xl/ctrlProps/ctrlProp1023.xml><?xml version="1.0" encoding="utf-8"?>
<formControlPr xmlns="http://schemas.microsoft.com/office/spreadsheetml/2009/9/main" objectType="CheckBox" fmlaLink="#REF!" lockText="1" noThreeD="1"/>
</file>

<file path=xl/ctrlProps/ctrlProp1024.xml><?xml version="1.0" encoding="utf-8"?>
<formControlPr xmlns="http://schemas.microsoft.com/office/spreadsheetml/2009/9/main" objectType="CheckBox" fmlaLink="#REF!" lockText="1" noThreeD="1"/>
</file>

<file path=xl/ctrlProps/ctrlProp1025.xml><?xml version="1.0" encoding="utf-8"?>
<formControlPr xmlns="http://schemas.microsoft.com/office/spreadsheetml/2009/9/main" objectType="CheckBox" fmlaLink="#REF!" lockText="1" noThreeD="1"/>
</file>

<file path=xl/ctrlProps/ctrlProp1026.xml><?xml version="1.0" encoding="utf-8"?>
<formControlPr xmlns="http://schemas.microsoft.com/office/spreadsheetml/2009/9/main" objectType="CheckBox" fmlaLink="#REF!" lockText="1" noThreeD="1"/>
</file>

<file path=xl/ctrlProps/ctrlProp1027.xml><?xml version="1.0" encoding="utf-8"?>
<formControlPr xmlns="http://schemas.microsoft.com/office/spreadsheetml/2009/9/main" objectType="CheckBox" fmlaLink="#REF!" lockText="1" noThreeD="1"/>
</file>

<file path=xl/ctrlProps/ctrlProp1028.xml><?xml version="1.0" encoding="utf-8"?>
<formControlPr xmlns="http://schemas.microsoft.com/office/spreadsheetml/2009/9/main" objectType="CheckBox" fmlaLink="#REF!" lockText="1" noThreeD="1"/>
</file>

<file path=xl/ctrlProps/ctrlProp1029.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30.xml><?xml version="1.0" encoding="utf-8"?>
<formControlPr xmlns="http://schemas.microsoft.com/office/spreadsheetml/2009/9/main" objectType="CheckBox" fmlaLink="#REF!" lockText="1" noThreeD="1"/>
</file>

<file path=xl/ctrlProps/ctrlProp1031.xml><?xml version="1.0" encoding="utf-8"?>
<formControlPr xmlns="http://schemas.microsoft.com/office/spreadsheetml/2009/9/main" objectType="CheckBox" fmlaLink="#REF!" lockText="1" noThreeD="1"/>
</file>

<file path=xl/ctrlProps/ctrlProp1032.xml><?xml version="1.0" encoding="utf-8"?>
<formControlPr xmlns="http://schemas.microsoft.com/office/spreadsheetml/2009/9/main" objectType="CheckBox" fmlaLink="#REF!" lockText="1" noThreeD="1"/>
</file>

<file path=xl/ctrlProps/ctrlProp1033.xml><?xml version="1.0" encoding="utf-8"?>
<formControlPr xmlns="http://schemas.microsoft.com/office/spreadsheetml/2009/9/main" objectType="CheckBox" fmlaLink="#REF!" lockText="1" noThreeD="1"/>
</file>

<file path=xl/ctrlProps/ctrlProp1034.xml><?xml version="1.0" encoding="utf-8"?>
<formControlPr xmlns="http://schemas.microsoft.com/office/spreadsheetml/2009/9/main" objectType="CheckBox" fmlaLink="#REF!" lockText="1" noThreeD="1"/>
</file>

<file path=xl/ctrlProps/ctrlProp1035.xml><?xml version="1.0" encoding="utf-8"?>
<formControlPr xmlns="http://schemas.microsoft.com/office/spreadsheetml/2009/9/main" objectType="CheckBox" fmlaLink="#REF!" lockText="1" noThreeD="1"/>
</file>

<file path=xl/ctrlProps/ctrlProp1036.xml><?xml version="1.0" encoding="utf-8"?>
<formControlPr xmlns="http://schemas.microsoft.com/office/spreadsheetml/2009/9/main" objectType="CheckBox" fmlaLink="#REF!" lockText="1" noThreeD="1"/>
</file>

<file path=xl/ctrlProps/ctrlProp1037.xml><?xml version="1.0" encoding="utf-8"?>
<formControlPr xmlns="http://schemas.microsoft.com/office/spreadsheetml/2009/9/main" objectType="CheckBox" fmlaLink="#REF!" lockText="1" noThreeD="1"/>
</file>

<file path=xl/ctrlProps/ctrlProp1038.xml><?xml version="1.0" encoding="utf-8"?>
<formControlPr xmlns="http://schemas.microsoft.com/office/spreadsheetml/2009/9/main" objectType="CheckBox" fmlaLink="#REF!" lockText="1" noThreeD="1"/>
</file>

<file path=xl/ctrlProps/ctrlProp1039.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REF!" lockText="1" noThreeD="1"/>
</file>

<file path=xl/ctrlProps/ctrlProp1040.xml><?xml version="1.0" encoding="utf-8"?>
<formControlPr xmlns="http://schemas.microsoft.com/office/spreadsheetml/2009/9/main" objectType="CheckBox" fmlaLink="#REF!" lockText="1" noThreeD="1"/>
</file>

<file path=xl/ctrlProps/ctrlProp1041.xml><?xml version="1.0" encoding="utf-8"?>
<formControlPr xmlns="http://schemas.microsoft.com/office/spreadsheetml/2009/9/main" objectType="CheckBox" fmlaLink="#REF!" lockText="1" noThreeD="1"/>
</file>

<file path=xl/ctrlProps/ctrlProp1042.xml><?xml version="1.0" encoding="utf-8"?>
<formControlPr xmlns="http://schemas.microsoft.com/office/spreadsheetml/2009/9/main" objectType="CheckBox" fmlaLink="#REF!" lockText="1" noThreeD="1"/>
</file>

<file path=xl/ctrlProps/ctrlProp1043.xml><?xml version="1.0" encoding="utf-8"?>
<formControlPr xmlns="http://schemas.microsoft.com/office/spreadsheetml/2009/9/main" objectType="CheckBox" fmlaLink="#REF!" lockText="1" noThreeD="1"/>
</file>

<file path=xl/ctrlProps/ctrlProp1044.xml><?xml version="1.0" encoding="utf-8"?>
<formControlPr xmlns="http://schemas.microsoft.com/office/spreadsheetml/2009/9/main" objectType="CheckBox" fmlaLink="#REF!" lockText="1" noThreeD="1"/>
</file>

<file path=xl/ctrlProps/ctrlProp1045.xml><?xml version="1.0" encoding="utf-8"?>
<formControlPr xmlns="http://schemas.microsoft.com/office/spreadsheetml/2009/9/main" objectType="CheckBox" fmlaLink="#REF!" lockText="1" noThreeD="1"/>
</file>

<file path=xl/ctrlProps/ctrlProp1046.xml><?xml version="1.0" encoding="utf-8"?>
<formControlPr xmlns="http://schemas.microsoft.com/office/spreadsheetml/2009/9/main" objectType="CheckBox" fmlaLink="#REF!" lockText="1" noThreeD="1"/>
</file>

<file path=xl/ctrlProps/ctrlProp1047.xml><?xml version="1.0" encoding="utf-8"?>
<formControlPr xmlns="http://schemas.microsoft.com/office/spreadsheetml/2009/9/main" objectType="CheckBox" fmlaLink="#REF!" lockText="1" noThreeD="1"/>
</file>

<file path=xl/ctrlProps/ctrlProp1048.xml><?xml version="1.0" encoding="utf-8"?>
<formControlPr xmlns="http://schemas.microsoft.com/office/spreadsheetml/2009/9/main" objectType="CheckBox" fmlaLink="#REF!" lockText="1" noThreeD="1"/>
</file>

<file path=xl/ctrlProps/ctrlProp1049.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fmlaLink="#REF!"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REF!"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REF!"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fmlaLink="#REF!"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fmlaLink="#REF!" lockText="1" noThreeD="1"/>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CheckBox" fmlaLink="#REF!"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fmlaLink="#REF!"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fmlaLink="#REF!"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fmlaLink="#REF!"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REF!"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CheckBox" fmlaLink="#REF!"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REF!"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REF!" lockText="1" noThreeD="1"/>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CheckBox" fmlaLink="#REF!"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CheckBox" fmlaLink="#REF!" lockText="1" noThreeD="1"/>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CheckBox" fmlaLink="#REF!" lockText="1" noThreeD="1"/>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REF!" lockText="1" noThreeD="1"/>
</file>

<file path=xl/ctrlProps/ctrlProp179.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REF!"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REF!" lockText="1" noThreeD="1"/>
</file>

<file path=xl/ctrlProps/ctrlProp183.xml><?xml version="1.0" encoding="utf-8"?>
<formControlPr xmlns="http://schemas.microsoft.com/office/spreadsheetml/2009/9/main" objectType="CheckBox" fmlaLink="#REF!" lockText="1" noThreeD="1"/>
</file>

<file path=xl/ctrlProps/ctrlProp184.xml><?xml version="1.0" encoding="utf-8"?>
<formControlPr xmlns="http://schemas.microsoft.com/office/spreadsheetml/2009/9/main" objectType="CheckBox" fmlaLink="#REF!" lockText="1" noThreeD="1"/>
</file>

<file path=xl/ctrlProps/ctrlProp185.xml><?xml version="1.0" encoding="utf-8"?>
<formControlPr xmlns="http://schemas.microsoft.com/office/spreadsheetml/2009/9/main" objectType="CheckBox" fmlaLink="#REF!" lockText="1" noThreeD="1"/>
</file>

<file path=xl/ctrlProps/ctrlProp186.xml><?xml version="1.0" encoding="utf-8"?>
<formControlPr xmlns="http://schemas.microsoft.com/office/spreadsheetml/2009/9/main" objectType="CheckBox" fmlaLink="#REF!"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REF!" lockText="1" noThreeD="1"/>
</file>

<file path=xl/ctrlProps/ctrlProp191.xml><?xml version="1.0" encoding="utf-8"?>
<formControlPr xmlns="http://schemas.microsoft.com/office/spreadsheetml/2009/9/main" objectType="CheckBox" fmlaLink="#REF!" lockText="1" noThreeD="1"/>
</file>

<file path=xl/ctrlProps/ctrlProp192.xml><?xml version="1.0" encoding="utf-8"?>
<formControlPr xmlns="http://schemas.microsoft.com/office/spreadsheetml/2009/9/main" objectType="CheckBox" fmlaLink="#REF!" lockText="1" noThreeD="1"/>
</file>

<file path=xl/ctrlProps/ctrlProp193.xml><?xml version="1.0" encoding="utf-8"?>
<formControlPr xmlns="http://schemas.microsoft.com/office/spreadsheetml/2009/9/main" objectType="CheckBox" fmlaLink="#REF!" lockText="1" noThreeD="1"/>
</file>

<file path=xl/ctrlProps/ctrlProp194.xml><?xml version="1.0" encoding="utf-8"?>
<formControlPr xmlns="http://schemas.microsoft.com/office/spreadsheetml/2009/9/main" objectType="CheckBox" fmlaLink="#REF!" lockText="1" noThreeD="1"/>
</file>

<file path=xl/ctrlProps/ctrlProp195.xml><?xml version="1.0" encoding="utf-8"?>
<formControlPr xmlns="http://schemas.microsoft.com/office/spreadsheetml/2009/9/main" objectType="CheckBox" fmlaLink="#REF!"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REF!" lockText="1" noThreeD="1"/>
</file>

<file path=xl/ctrlProps/ctrlProp198.xml><?xml version="1.0" encoding="utf-8"?>
<formControlPr xmlns="http://schemas.microsoft.com/office/spreadsheetml/2009/9/main" objectType="CheckBox" fmlaLink="#REF!" lockText="1" noThreeD="1"/>
</file>

<file path=xl/ctrlProps/ctrlProp19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REF!" lockText="1" noThreeD="1"/>
</file>

<file path=xl/ctrlProps/ctrlProp202.xml><?xml version="1.0" encoding="utf-8"?>
<formControlPr xmlns="http://schemas.microsoft.com/office/spreadsheetml/2009/9/main" objectType="CheckBox" fmlaLink="#REF!" lockText="1" noThreeD="1"/>
</file>

<file path=xl/ctrlProps/ctrlProp203.xml><?xml version="1.0" encoding="utf-8"?>
<formControlPr xmlns="http://schemas.microsoft.com/office/spreadsheetml/2009/9/main" objectType="CheckBox" fmlaLink="#REF!" lockText="1" noThreeD="1"/>
</file>

<file path=xl/ctrlProps/ctrlProp204.xml><?xml version="1.0" encoding="utf-8"?>
<formControlPr xmlns="http://schemas.microsoft.com/office/spreadsheetml/2009/9/main" objectType="CheckBox" fmlaLink="#REF!" lockText="1" noThreeD="1"/>
</file>

<file path=xl/ctrlProps/ctrlProp205.xml><?xml version="1.0" encoding="utf-8"?>
<formControlPr xmlns="http://schemas.microsoft.com/office/spreadsheetml/2009/9/main" objectType="CheckBox" fmlaLink="#REF!" lockText="1" noThreeD="1"/>
</file>

<file path=xl/ctrlProps/ctrlProp206.xml><?xml version="1.0" encoding="utf-8"?>
<formControlPr xmlns="http://schemas.microsoft.com/office/spreadsheetml/2009/9/main" objectType="CheckBox" fmlaLink="#REF!"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REF!"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REF!"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REF!"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REF!" lockText="1" noThreeD="1"/>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CheckBox" fmlaLink="#REF!" lockText="1" noThreeD="1"/>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CheckBox" fmlaLink="#REF!" lockText="1" noThreeD="1"/>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CheckBox" fmlaLink="#REF!" lockText="1" noThreeD="1"/>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CheckBox" fmlaLink="#REF!" lockText="1" noThreeD="1"/>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CheckBox" fmlaLink="#REF!" lockText="1" noThreeD="1"/>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CheckBox" fmlaLink="#REF!" lockText="1" noThreeD="1"/>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CheckBox" fmlaLink="#REF!" lockText="1" noThreeD="1"/>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CheckBox" fmlaLink="#REF!" lockText="1" noThreeD="1"/>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REF!"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CheckBox" fmlaLink="#REF!" lockText="1" noThreeD="1"/>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CheckBox" fmlaLink="#REF!" lockText="1" noThreeD="1"/>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CheckBox" fmlaLink="#REF!" lockText="1" noThreeD="1"/>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CheckBox" fmlaLink="#REF!" lockText="1" noThreeD="1"/>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CheckBox" fmlaLink="#REF!" lockText="1" noThreeD="1"/>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CheckBox" fmlaLink="#REF!" lockText="1" noThreeD="1"/>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REF!" lockText="1" noThreeD="1"/>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CheckBox" fmlaLink="#REF!" lockText="1" noThreeD="1"/>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CheckBox" fmlaLink="#REF!" lockText="1" noThreeD="1"/>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80.xml><?xml version="1.0" encoding="utf-8"?>
<formControlPr xmlns="http://schemas.microsoft.com/office/spreadsheetml/2009/9/main" objectType="CheckBox" fmlaLink="#REF!" lockText="1" noThreeD="1"/>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CheckBox" fmlaLink="#REF!" lockText="1" noThreeD="1"/>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CheckBox" fmlaLink="#REF!" lockText="1" noThreeD="1"/>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CheckBox" fmlaLink="#REF!" lockText="1" noThreeD="1"/>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CheckBox" fmlaLink="#REF!" lockText="1" noThreeD="1"/>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CheckBox" fmlaLink="#REF!" lockText="1" noThreeD="1"/>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CheckBox" fmlaLink="#REF!" lockText="1" noThreeD="1"/>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CheckBox" fmlaLink="#REF!" lockText="1" noThreeD="1"/>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CheckBox" fmlaLink="#REF!" lockText="1" noThreeD="1"/>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REF!" lockText="1" noThreeD="1"/>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CheckBox" fmlaLink="#REF!" lockText="1" noThreeD="1"/>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CheckBox" fmlaLink="#REF!" lockText="1" noThreeD="1"/>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CheckBox" fmlaLink="#REF!" lockText="1" noThreeD="1"/>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CheckBox" fmlaLink="#REF!" lockText="1" noThreeD="1"/>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CheckBox" fmlaLink="#REF!" lockText="1" noThreeD="1"/>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CheckBox" fmlaLink="#REF!" lockText="1" noThreeD="1"/>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REF!" lockText="1" noThreeD="1"/>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CheckBox" fmlaLink="#REF!" lockText="1" noThreeD="1"/>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EF!" lockText="1" noThreeD="1"/>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CheckBox" fmlaLink="#REF!" lockText="1" noThreeD="1"/>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CheckBox" fmlaLink="#REF!" lockText="1" noThreeD="1"/>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CheckBox" fmlaLink="#REF!" lockText="1" noThreeD="1"/>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REF!" lockText="1" noThreeD="1"/>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CheckBox" fmlaLink="#REF!" lockText="1" noThreeD="1"/>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CheckBox" fmlaLink="#REF!" lockText="1" noThreeD="1"/>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CheckBox" fmlaLink="#REF!" lockText="1" noThreeD="1"/>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70.xml><?xml version="1.0" encoding="utf-8"?>
<formControlPr xmlns="http://schemas.microsoft.com/office/spreadsheetml/2009/9/main" objectType="CheckBox" fmlaLink="#REF!" lockText="1" noThreeD="1"/>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CheckBox" fmlaLink="#REF!" lockText="1" noThreeD="1"/>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CheckBox" fmlaLink="#REF!"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REF!" lockText="1" noThreeD="1"/>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CheckBox" fmlaLink="#REF!" lockText="1" noThreeD="1"/>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CheckBox" fmlaLink="#REF!" lockText="1" noThreeD="1"/>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CheckBox" fmlaLink="#REF!" lockText="1" noThreeD="1"/>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CheckBox" fmlaLink="#REF!" lockText="1" noThreeD="1"/>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CheckBox" fmlaLink="#REF!" lockText="1" noThreeD="1"/>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CheckBox" fmlaLink="#REF!" lockText="1" noThreeD="1"/>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CheckBox" fmlaLink="#REF!" lockText="1" noThreeD="1"/>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CheckBox" fmlaLink="#REF!" lockText="1" noThreeD="1"/>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CheckBox" fmlaLink="#REF!" lockText="1" noThreeD="1"/>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CheckBox" fmlaLink="#REF!"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REF!" lockText="1" noThreeD="1"/>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00.xml><?xml version="1.0" encoding="utf-8"?>
<formControlPr xmlns="http://schemas.microsoft.com/office/spreadsheetml/2009/9/main" objectType="CheckBox" fmlaLink="#REF!" lockText="1" noThreeD="1"/>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CheckBox" fmlaLink="#REF!"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REF!" lockText="1" noThreeD="1"/>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CheckBox" fmlaLink="#REF!" lockText="1" noThreeD="1"/>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CheckBox" fmlaLink="#REF!" lockText="1" noThreeD="1"/>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CheckBox" fmlaLink="#REF!" lockText="1" noThreeD="1"/>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CheckBox" fmlaLink="#REF!" lockText="1" noThreeD="1"/>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CheckBox" fmlaLink="#REF!" lockText="1" noThreeD="1"/>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CheckBox" fmlaLink="#REF!"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REF!"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REF!" lockText="1" noThreeD="1"/>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CheckBox" fmlaLink="#REF!" lockText="1" noThreeD="1"/>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CheckBox" fmlaLink="#REF!" lockText="1" noThreeD="1"/>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CheckBox" fmlaLink="#REF!" lockText="1" noThreeD="1"/>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REF!" lockText="1" noThreeD="1"/>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CheckBox" fmlaLink="#REF!" lockText="1" noThreeD="1"/>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CheckBox" fmlaLink="#REF!" lockText="1" noThreeD="1"/>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CheckBox" fmlaLink="#REF!" lockText="1" noThreeD="1"/>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REF!" lockText="1" noThreeD="1"/>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CheckBox" fmlaLink="#REF!" lockText="1" noThreeD="1"/>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CheckBox" fmlaLink="#REF!" lockText="1" noThreeD="1"/>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CheckBox" fmlaLink="#REF!" lockText="1" noThreeD="1"/>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CheckBox" fmlaLink="#REF!" lockText="1" noThreeD="1"/>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CheckBox" fmlaLink="#REF!" lockText="1" noThreeD="1"/>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CheckBox" fmlaLink="#REF!"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fmlaLink="#REF!"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REF!" lockText="1" noThreeD="1"/>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CheckBox" fmlaLink="#REF!" lockText="1" noThreeD="1"/>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fmlaLink="#REF!" lockText="1" noThreeD="1"/>
</file>

<file path=xl/ctrlProps/ctrlProp560.xml><?xml version="1.0" encoding="utf-8"?>
<formControlPr xmlns="http://schemas.microsoft.com/office/spreadsheetml/2009/9/main" objectType="CheckBox" fmlaLink="#REF!" lockText="1" noThreeD="1"/>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CheckBox" fmlaLink="#REF!" lockText="1" noThreeD="1"/>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CheckBox" fmlaLink="#REF!" lockText="1" noThreeD="1"/>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CheckBox" fmlaLink="#REF!" lockText="1" noThreeD="1"/>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CheckBox" fmlaLink="#REF!" lockText="1" noThreeD="1"/>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CheckBox" fmlaLink="#REF!" lockText="1" noThreeD="1"/>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CheckBox" fmlaLink="#REF!" lockText="1" noThreeD="1"/>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CheckBox" fmlaLink="#REF!" lockText="1" noThreeD="1"/>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CheckBox" fmlaLink="#REF!" lockText="1" noThreeD="1"/>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CheckBox" fmlaLink="#REF!" lockText="1" noThreeD="1"/>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CheckBox" fmlaLink="#REF!" lockText="1" noThreeD="1"/>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CheckBox" fmlaLink="#REF!" lockText="1" noThreeD="1"/>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CheckBox" fmlaLink="#REF!" lockText="1" noThreeD="1"/>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REF!" lockText="1" noThreeD="1"/>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CheckBox" fmlaLink="#REF!"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fmlaLink="#REF!"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REF!" lockText="1" noThreeD="1"/>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CheckBox" fmlaLink="#REF!" lockText="1" noThreeD="1"/>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REF!" lockText="1" noThreeD="1"/>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CheckBox" fmlaLink="#REF!" lockText="1" noThreeD="1"/>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CheckBox" fmlaLink="#REF!" lockText="1" noThreeD="1"/>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CheckBox" fmlaLink="#REF!" lockText="1" noThreeD="1"/>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CheckBox" fmlaLink="#REF!" lockText="1" noThreeD="1"/>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CheckBox" fmlaLink="#REF!" lockText="1" noThreeD="1"/>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CheckBox" fmlaLink="#REF!" lockText="1" noThreeD="1"/>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CheckBox" fmlaLink="#REF!" lockText="1" noThreeD="1"/>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REF!" lockText="1" noThreeD="1"/>
</file>

<file path=xl/ctrlProps/ctrlProp620.xml><?xml version="1.0" encoding="utf-8"?>
<formControlPr xmlns="http://schemas.microsoft.com/office/spreadsheetml/2009/9/main" objectType="CheckBox" fmlaLink="#REF!" lockText="1" noThreeD="1"/>
</file>

<file path=xl/ctrlProps/ctrlProp621.xml><?xml version="1.0" encoding="utf-8"?>
<formControlPr xmlns="http://schemas.microsoft.com/office/spreadsheetml/2009/9/main" objectType="CheckBox" fmlaLink="#REF!" lockText="1" noThreeD="1"/>
</file>

<file path=xl/ctrlProps/ctrlProp622.xml><?xml version="1.0" encoding="utf-8"?>
<formControlPr xmlns="http://schemas.microsoft.com/office/spreadsheetml/2009/9/main" objectType="CheckBox" fmlaLink="#REF!" lockText="1" noThreeD="1"/>
</file>

<file path=xl/ctrlProps/ctrlProp623.xml><?xml version="1.0" encoding="utf-8"?>
<formControlPr xmlns="http://schemas.microsoft.com/office/spreadsheetml/2009/9/main" objectType="CheckBox" fmlaLink="#REF!" lockText="1" noThreeD="1"/>
</file>

<file path=xl/ctrlProps/ctrlProp624.xml><?xml version="1.0" encoding="utf-8"?>
<formControlPr xmlns="http://schemas.microsoft.com/office/spreadsheetml/2009/9/main" objectType="CheckBox" fmlaLink="#REF!" lockText="1" noThreeD="1"/>
</file>

<file path=xl/ctrlProps/ctrlProp625.xml><?xml version="1.0" encoding="utf-8"?>
<formControlPr xmlns="http://schemas.microsoft.com/office/spreadsheetml/2009/9/main" objectType="CheckBox" fmlaLink="#REF!" lockText="1" noThreeD="1"/>
</file>

<file path=xl/ctrlProps/ctrlProp626.xml><?xml version="1.0" encoding="utf-8"?>
<formControlPr xmlns="http://schemas.microsoft.com/office/spreadsheetml/2009/9/main" objectType="CheckBox" fmlaLink="#REF!" lockText="1" noThreeD="1"/>
</file>

<file path=xl/ctrlProps/ctrlProp627.xml><?xml version="1.0" encoding="utf-8"?>
<formControlPr xmlns="http://schemas.microsoft.com/office/spreadsheetml/2009/9/main" objectType="CheckBox" fmlaLink="#REF!" lockText="1" noThreeD="1"/>
</file>

<file path=xl/ctrlProps/ctrlProp628.xml><?xml version="1.0" encoding="utf-8"?>
<formControlPr xmlns="http://schemas.microsoft.com/office/spreadsheetml/2009/9/main" objectType="CheckBox" fmlaLink="#REF!" lockText="1" noThreeD="1"/>
</file>

<file path=xl/ctrlProps/ctrlProp629.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REF!" lockText="1" noThreeD="1"/>
</file>

<file path=xl/ctrlProps/ctrlProp630.xml><?xml version="1.0" encoding="utf-8"?>
<formControlPr xmlns="http://schemas.microsoft.com/office/spreadsheetml/2009/9/main" objectType="CheckBox" fmlaLink="#REF!" lockText="1" noThreeD="1"/>
</file>

<file path=xl/ctrlProps/ctrlProp631.xml><?xml version="1.0" encoding="utf-8"?>
<formControlPr xmlns="http://schemas.microsoft.com/office/spreadsheetml/2009/9/main" objectType="CheckBox" fmlaLink="#REF!" lockText="1" noThreeD="1"/>
</file>

<file path=xl/ctrlProps/ctrlProp632.xml><?xml version="1.0" encoding="utf-8"?>
<formControlPr xmlns="http://schemas.microsoft.com/office/spreadsheetml/2009/9/main" objectType="CheckBox" fmlaLink="#REF!"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fmlaLink="#REF!"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REF!" lockText="1" noThreeD="1"/>
</file>

<file path=xl/ctrlProps/ctrlProp637.xml><?xml version="1.0" encoding="utf-8"?>
<formControlPr xmlns="http://schemas.microsoft.com/office/spreadsheetml/2009/9/main" objectType="CheckBox" fmlaLink="#REF!" lockText="1" noThreeD="1"/>
</file>

<file path=xl/ctrlProps/ctrlProp638.xml><?xml version="1.0" encoding="utf-8"?>
<formControlPr xmlns="http://schemas.microsoft.com/office/spreadsheetml/2009/9/main" objectType="CheckBox" fmlaLink="#REF!" lockText="1" noThreeD="1"/>
</file>

<file path=xl/ctrlProps/ctrlProp639.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REF!" lockText="1" noThreeD="1"/>
</file>

<file path=xl/ctrlProps/ctrlProp641.xml><?xml version="1.0" encoding="utf-8"?>
<formControlPr xmlns="http://schemas.microsoft.com/office/spreadsheetml/2009/9/main" objectType="CheckBox" fmlaLink="#REF!" lockText="1" noThreeD="1"/>
</file>

<file path=xl/ctrlProps/ctrlProp642.xml><?xml version="1.0" encoding="utf-8"?>
<formControlPr xmlns="http://schemas.microsoft.com/office/spreadsheetml/2009/9/main" objectType="CheckBox" fmlaLink="#REF!" lockText="1" noThreeD="1"/>
</file>

<file path=xl/ctrlProps/ctrlProp643.xml><?xml version="1.0" encoding="utf-8"?>
<formControlPr xmlns="http://schemas.microsoft.com/office/spreadsheetml/2009/9/main" objectType="CheckBox" fmlaLink="#REF!" lockText="1" noThreeD="1"/>
</file>

<file path=xl/ctrlProps/ctrlProp644.xml><?xml version="1.0" encoding="utf-8"?>
<formControlPr xmlns="http://schemas.microsoft.com/office/spreadsheetml/2009/9/main" objectType="CheckBox" fmlaLink="#REF!" lockText="1" noThreeD="1"/>
</file>

<file path=xl/ctrlProps/ctrlProp645.xml><?xml version="1.0" encoding="utf-8"?>
<formControlPr xmlns="http://schemas.microsoft.com/office/spreadsheetml/2009/9/main" objectType="CheckBox" fmlaLink="#REF!" lockText="1" noThreeD="1"/>
</file>

<file path=xl/ctrlProps/ctrlProp646.xml><?xml version="1.0" encoding="utf-8"?>
<formControlPr xmlns="http://schemas.microsoft.com/office/spreadsheetml/2009/9/main" objectType="CheckBox" fmlaLink="#REF!" lockText="1" noThreeD="1"/>
</file>

<file path=xl/ctrlProps/ctrlProp647.xml><?xml version="1.0" encoding="utf-8"?>
<formControlPr xmlns="http://schemas.microsoft.com/office/spreadsheetml/2009/9/main" objectType="CheckBox" fmlaLink="#REF!" lockText="1" noThreeD="1"/>
</file>

<file path=xl/ctrlProps/ctrlProp648.xml><?xml version="1.0" encoding="utf-8"?>
<formControlPr xmlns="http://schemas.microsoft.com/office/spreadsheetml/2009/9/main" objectType="CheckBox" fmlaLink="#REF!" lockText="1" noThreeD="1"/>
</file>

<file path=xl/ctrlProps/ctrlProp649.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EF!" lockText="1" noThreeD="1"/>
</file>

<file path=xl/ctrlProps/ctrlProp651.xml><?xml version="1.0" encoding="utf-8"?>
<formControlPr xmlns="http://schemas.microsoft.com/office/spreadsheetml/2009/9/main" objectType="CheckBox" fmlaLink="#REF!"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REF!" lockText="1" noThreeD="1"/>
</file>

<file path=xl/ctrlProps/ctrlProp654.xml><?xml version="1.0" encoding="utf-8"?>
<formControlPr xmlns="http://schemas.microsoft.com/office/spreadsheetml/2009/9/main" objectType="CheckBox" fmlaLink="#REF!" lockText="1" noThreeD="1"/>
</file>

<file path=xl/ctrlProps/ctrlProp655.xml><?xml version="1.0" encoding="utf-8"?>
<formControlPr xmlns="http://schemas.microsoft.com/office/spreadsheetml/2009/9/main" objectType="CheckBox" fmlaLink="#REF!" lockText="1" noThreeD="1"/>
</file>

<file path=xl/ctrlProps/ctrlProp656.xml><?xml version="1.0" encoding="utf-8"?>
<formControlPr xmlns="http://schemas.microsoft.com/office/spreadsheetml/2009/9/main" objectType="CheckBox" fmlaLink="#REF!" lockText="1" noThreeD="1"/>
</file>

<file path=xl/ctrlProps/ctrlProp657.xml><?xml version="1.0" encoding="utf-8"?>
<formControlPr xmlns="http://schemas.microsoft.com/office/spreadsheetml/2009/9/main" objectType="CheckBox" fmlaLink="#REF!" lockText="1" noThreeD="1"/>
</file>

<file path=xl/ctrlProps/ctrlProp658.xml><?xml version="1.0" encoding="utf-8"?>
<formControlPr xmlns="http://schemas.microsoft.com/office/spreadsheetml/2009/9/main" objectType="CheckBox" fmlaLink="#REF!" lockText="1" noThreeD="1"/>
</file>

<file path=xl/ctrlProps/ctrlProp659.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fmlaLink="#REF!" lockText="1" noThreeD="1"/>
</file>

<file path=xl/ctrlProps/ctrlProp660.xml><?xml version="1.0" encoding="utf-8"?>
<formControlPr xmlns="http://schemas.microsoft.com/office/spreadsheetml/2009/9/main" objectType="CheckBox" fmlaLink="#REF!" lockText="1" noThreeD="1"/>
</file>

<file path=xl/ctrlProps/ctrlProp661.xml><?xml version="1.0" encoding="utf-8"?>
<formControlPr xmlns="http://schemas.microsoft.com/office/spreadsheetml/2009/9/main" objectType="CheckBox" fmlaLink="#REF!"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REF!" lockText="1" noThreeD="1"/>
</file>

<file path=xl/ctrlProps/ctrlProp665.xml><?xml version="1.0" encoding="utf-8"?>
<formControlPr xmlns="http://schemas.microsoft.com/office/spreadsheetml/2009/9/main" objectType="CheckBox" fmlaLink="#REF!" lockText="1" noThreeD="1"/>
</file>

<file path=xl/ctrlProps/ctrlProp666.xml><?xml version="1.0" encoding="utf-8"?>
<formControlPr xmlns="http://schemas.microsoft.com/office/spreadsheetml/2009/9/main" objectType="CheckBox" fmlaLink="#REF!" lockText="1" noThreeD="1"/>
</file>

<file path=xl/ctrlProps/ctrlProp667.xml><?xml version="1.0" encoding="utf-8"?>
<formControlPr xmlns="http://schemas.microsoft.com/office/spreadsheetml/2009/9/main" objectType="CheckBox" fmlaLink="#REF!" lockText="1" noThreeD="1"/>
</file>

<file path=xl/ctrlProps/ctrlProp668.xml><?xml version="1.0" encoding="utf-8"?>
<formControlPr xmlns="http://schemas.microsoft.com/office/spreadsheetml/2009/9/main" objectType="CheckBox" fmlaLink="#REF!" lockText="1" noThreeD="1"/>
</file>

<file path=xl/ctrlProps/ctrlProp669.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70.xml><?xml version="1.0" encoding="utf-8"?>
<formControlPr xmlns="http://schemas.microsoft.com/office/spreadsheetml/2009/9/main" objectType="CheckBox" fmlaLink="#REF!" lockText="1" noThreeD="1"/>
</file>

<file path=xl/ctrlProps/ctrlProp671.xml><?xml version="1.0" encoding="utf-8"?>
<formControlPr xmlns="http://schemas.microsoft.com/office/spreadsheetml/2009/9/main" objectType="CheckBox" fmlaLink="#REF!" lockText="1" noThreeD="1"/>
</file>

<file path=xl/ctrlProps/ctrlProp672.xml><?xml version="1.0" encoding="utf-8"?>
<formControlPr xmlns="http://schemas.microsoft.com/office/spreadsheetml/2009/9/main" objectType="CheckBox" fmlaLink="#REF!" lockText="1" noThreeD="1"/>
</file>

<file path=xl/ctrlProps/ctrlProp673.xml><?xml version="1.0" encoding="utf-8"?>
<formControlPr xmlns="http://schemas.microsoft.com/office/spreadsheetml/2009/9/main" objectType="CheckBox" fmlaLink="#REF!" lockText="1" noThreeD="1"/>
</file>

<file path=xl/ctrlProps/ctrlProp674.xml><?xml version="1.0" encoding="utf-8"?>
<formControlPr xmlns="http://schemas.microsoft.com/office/spreadsheetml/2009/9/main" objectType="CheckBox" fmlaLink="#REF!" lockText="1" noThreeD="1"/>
</file>

<file path=xl/ctrlProps/ctrlProp675.xml><?xml version="1.0" encoding="utf-8"?>
<formControlPr xmlns="http://schemas.microsoft.com/office/spreadsheetml/2009/9/main" objectType="CheckBox" fmlaLink="#REF!" lockText="1" noThreeD="1"/>
</file>

<file path=xl/ctrlProps/ctrlProp676.xml><?xml version="1.0" encoding="utf-8"?>
<formControlPr xmlns="http://schemas.microsoft.com/office/spreadsheetml/2009/9/main" objectType="CheckBox" fmlaLink="#REF!"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fmlaLink="#REF!"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REF!" lockText="1" noThreeD="1"/>
</file>

<file path=xl/ctrlProps/ctrlProp680.xml><?xml version="1.0" encoding="utf-8"?>
<formControlPr xmlns="http://schemas.microsoft.com/office/spreadsheetml/2009/9/main" objectType="CheckBox" fmlaLink="#REF!" lockText="1" noThreeD="1"/>
</file>

<file path=xl/ctrlProps/ctrlProp681.xml><?xml version="1.0" encoding="utf-8"?>
<formControlPr xmlns="http://schemas.microsoft.com/office/spreadsheetml/2009/9/main" objectType="CheckBox" fmlaLink="#REF!" lockText="1" noThreeD="1"/>
</file>

<file path=xl/ctrlProps/ctrlProp682.xml><?xml version="1.0" encoding="utf-8"?>
<formControlPr xmlns="http://schemas.microsoft.com/office/spreadsheetml/2009/9/main" objectType="CheckBox" fmlaLink="#REF!" lockText="1" noThreeD="1"/>
</file>

<file path=xl/ctrlProps/ctrlProp683.xml><?xml version="1.0" encoding="utf-8"?>
<formControlPr xmlns="http://schemas.microsoft.com/office/spreadsheetml/2009/9/main" objectType="CheckBox" fmlaLink="#REF!" lockText="1" noThreeD="1"/>
</file>

<file path=xl/ctrlProps/ctrlProp684.xml><?xml version="1.0" encoding="utf-8"?>
<formControlPr xmlns="http://schemas.microsoft.com/office/spreadsheetml/2009/9/main" objectType="CheckBox" fmlaLink="#REF!" lockText="1" noThreeD="1"/>
</file>

<file path=xl/ctrlProps/ctrlProp685.xml><?xml version="1.0" encoding="utf-8"?>
<formControlPr xmlns="http://schemas.microsoft.com/office/spreadsheetml/2009/9/main" objectType="CheckBox" fmlaLink="#REF!" lockText="1" noThreeD="1"/>
</file>

<file path=xl/ctrlProps/ctrlProp686.xml><?xml version="1.0" encoding="utf-8"?>
<formControlPr xmlns="http://schemas.microsoft.com/office/spreadsheetml/2009/9/main" objectType="CheckBox" fmlaLink="#REF!" lockText="1" noThreeD="1"/>
</file>

<file path=xl/ctrlProps/ctrlProp687.xml><?xml version="1.0" encoding="utf-8"?>
<formControlPr xmlns="http://schemas.microsoft.com/office/spreadsheetml/2009/9/main" objectType="CheckBox" fmlaLink="#REF!" lockText="1" noThreeD="1"/>
</file>

<file path=xl/ctrlProps/ctrlProp688.xml><?xml version="1.0" encoding="utf-8"?>
<formControlPr xmlns="http://schemas.microsoft.com/office/spreadsheetml/2009/9/main" objectType="CheckBox" fmlaLink="#REF!" lockText="1" noThreeD="1"/>
</file>

<file path=xl/ctrlProps/ctrlProp689.xml><?xml version="1.0" encoding="utf-8"?>
<formControlPr xmlns="http://schemas.microsoft.com/office/spreadsheetml/2009/9/main" objectType="CheckBox" fmlaLink="#REF!" lockText="1" noThreeD="1"/>
</file>

<file path=xl/ctrlProps/ctrlProp69.xml><?xml version="1.0" encoding="utf-8"?>
<formControlPr xmlns="http://schemas.microsoft.com/office/spreadsheetml/2009/9/main" objectType="CheckBox" fmlaLink="#REF!" lockText="1" noThreeD="1"/>
</file>

<file path=xl/ctrlProps/ctrlProp690.xml><?xml version="1.0" encoding="utf-8"?>
<formControlPr xmlns="http://schemas.microsoft.com/office/spreadsheetml/2009/9/main" objectType="CheckBox" fmlaLink="#REF!" lockText="1" noThreeD="1"/>
</file>

<file path=xl/ctrlProps/ctrlProp691.xml><?xml version="1.0" encoding="utf-8"?>
<formControlPr xmlns="http://schemas.microsoft.com/office/spreadsheetml/2009/9/main" objectType="CheckBox" fmlaLink="#REF!" lockText="1" noThreeD="1"/>
</file>

<file path=xl/ctrlProps/ctrlProp692.xml><?xml version="1.0" encoding="utf-8"?>
<formControlPr xmlns="http://schemas.microsoft.com/office/spreadsheetml/2009/9/main" objectType="CheckBox" fmlaLink="#REF!" lockText="1" noThreeD="1"/>
</file>

<file path=xl/ctrlProps/ctrlProp693.xml><?xml version="1.0" encoding="utf-8"?>
<formControlPr xmlns="http://schemas.microsoft.com/office/spreadsheetml/2009/9/main" objectType="CheckBox" fmlaLink="#REF!" lockText="1" noThreeD="1"/>
</file>

<file path=xl/ctrlProps/ctrlProp694.xml><?xml version="1.0" encoding="utf-8"?>
<formControlPr xmlns="http://schemas.microsoft.com/office/spreadsheetml/2009/9/main" objectType="CheckBox" fmlaLink="#REF!" lockText="1" noThreeD="1"/>
</file>

<file path=xl/ctrlProps/ctrlProp695.xml><?xml version="1.0" encoding="utf-8"?>
<formControlPr xmlns="http://schemas.microsoft.com/office/spreadsheetml/2009/9/main" objectType="CheckBox" fmlaLink="#REF!"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REF!" lockText="1" noThreeD="1"/>
</file>

<file path=xl/ctrlProps/ctrlProp698.xml><?xml version="1.0" encoding="utf-8"?>
<formControlPr xmlns="http://schemas.microsoft.com/office/spreadsheetml/2009/9/main" objectType="CheckBox" fmlaLink="#REF!" lockText="1" noThreeD="1"/>
</file>

<file path=xl/ctrlProps/ctrlProp69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70.xml><?xml version="1.0" encoding="utf-8"?>
<formControlPr xmlns="http://schemas.microsoft.com/office/spreadsheetml/2009/9/main" objectType="CheckBox" fmlaLink="#REF!" lockText="1" noThreeD="1"/>
</file>

<file path=xl/ctrlProps/ctrlProp700.xml><?xml version="1.0" encoding="utf-8"?>
<formControlPr xmlns="http://schemas.microsoft.com/office/spreadsheetml/2009/9/main" objectType="CheckBox" fmlaLink="#REF!" lockText="1" noThreeD="1"/>
</file>

<file path=xl/ctrlProps/ctrlProp701.xml><?xml version="1.0" encoding="utf-8"?>
<formControlPr xmlns="http://schemas.microsoft.com/office/spreadsheetml/2009/9/main" objectType="CheckBox" fmlaLink="#REF!" lockText="1" noThreeD="1"/>
</file>

<file path=xl/ctrlProps/ctrlProp702.xml><?xml version="1.0" encoding="utf-8"?>
<formControlPr xmlns="http://schemas.microsoft.com/office/spreadsheetml/2009/9/main" objectType="CheckBox" fmlaLink="#REF!" lockText="1" noThreeD="1"/>
</file>

<file path=xl/ctrlProps/ctrlProp703.xml><?xml version="1.0" encoding="utf-8"?>
<formControlPr xmlns="http://schemas.microsoft.com/office/spreadsheetml/2009/9/main" objectType="CheckBox" fmlaLink="#REF!" lockText="1" noThreeD="1"/>
</file>

<file path=xl/ctrlProps/ctrlProp704.xml><?xml version="1.0" encoding="utf-8"?>
<formControlPr xmlns="http://schemas.microsoft.com/office/spreadsheetml/2009/9/main" objectType="CheckBox" fmlaLink="#REF!" lockText="1" noThreeD="1"/>
</file>

<file path=xl/ctrlProps/ctrlProp705.xml><?xml version="1.0" encoding="utf-8"?>
<formControlPr xmlns="http://schemas.microsoft.com/office/spreadsheetml/2009/9/main" objectType="CheckBox" fmlaLink="#REF!" lockText="1" noThreeD="1"/>
</file>

<file path=xl/ctrlProps/ctrlProp706.xml><?xml version="1.0" encoding="utf-8"?>
<formControlPr xmlns="http://schemas.microsoft.com/office/spreadsheetml/2009/9/main" objectType="CheckBox" fmlaLink="#REF!" lockText="1" noThreeD="1"/>
</file>

<file path=xl/ctrlProps/ctrlProp707.xml><?xml version="1.0" encoding="utf-8"?>
<formControlPr xmlns="http://schemas.microsoft.com/office/spreadsheetml/2009/9/main" objectType="CheckBox" fmlaLink="#REF!" lockText="1" noThreeD="1"/>
</file>

<file path=xl/ctrlProps/ctrlProp708.xml><?xml version="1.0" encoding="utf-8"?>
<formControlPr xmlns="http://schemas.microsoft.com/office/spreadsheetml/2009/9/main" objectType="CheckBox" fmlaLink="#REF!" lockText="1" noThreeD="1"/>
</file>

<file path=xl/ctrlProps/ctrlProp709.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CheckBox" fmlaLink="#REF!" lockText="1" noThreeD="1"/>
</file>

<file path=xl/ctrlProps/ctrlProp710.xml><?xml version="1.0" encoding="utf-8"?>
<formControlPr xmlns="http://schemas.microsoft.com/office/spreadsheetml/2009/9/main" objectType="CheckBox" fmlaLink="#REF!" lockText="1" noThreeD="1"/>
</file>

<file path=xl/ctrlProps/ctrlProp711.xml><?xml version="1.0" encoding="utf-8"?>
<formControlPr xmlns="http://schemas.microsoft.com/office/spreadsheetml/2009/9/main" objectType="CheckBox" fmlaLink="#REF!" lockText="1" noThreeD="1"/>
</file>

<file path=xl/ctrlProps/ctrlProp712.xml><?xml version="1.0" encoding="utf-8"?>
<formControlPr xmlns="http://schemas.microsoft.com/office/spreadsheetml/2009/9/main" objectType="CheckBox" fmlaLink="#REF!" lockText="1" noThreeD="1"/>
</file>

<file path=xl/ctrlProps/ctrlProp713.xml><?xml version="1.0" encoding="utf-8"?>
<formControlPr xmlns="http://schemas.microsoft.com/office/spreadsheetml/2009/9/main" objectType="CheckBox" fmlaLink="#REF!" lockText="1" noThreeD="1"/>
</file>

<file path=xl/ctrlProps/ctrlProp714.xml><?xml version="1.0" encoding="utf-8"?>
<formControlPr xmlns="http://schemas.microsoft.com/office/spreadsheetml/2009/9/main" objectType="CheckBox" fmlaLink="#REF!" lockText="1" noThreeD="1"/>
</file>

<file path=xl/ctrlProps/ctrlProp715.xml><?xml version="1.0" encoding="utf-8"?>
<formControlPr xmlns="http://schemas.microsoft.com/office/spreadsheetml/2009/9/main" objectType="CheckBox" fmlaLink="#REF!" lockText="1" noThreeD="1"/>
</file>

<file path=xl/ctrlProps/ctrlProp716.xml><?xml version="1.0" encoding="utf-8"?>
<formControlPr xmlns="http://schemas.microsoft.com/office/spreadsheetml/2009/9/main" objectType="CheckBox" fmlaLink="#REF!"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REF!" lockText="1" noThreeD="1"/>
</file>

<file path=xl/ctrlProps/ctrlProp719.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fmlaLink="#REF!" lockText="1" noThreeD="1"/>
</file>

<file path=xl/ctrlProps/ctrlProp720.xml><?xml version="1.0" encoding="utf-8"?>
<formControlPr xmlns="http://schemas.microsoft.com/office/spreadsheetml/2009/9/main" objectType="CheckBox" fmlaLink="#REF!" lockText="1" noThreeD="1"/>
</file>

<file path=xl/ctrlProps/ctrlProp721.xml><?xml version="1.0" encoding="utf-8"?>
<formControlPr xmlns="http://schemas.microsoft.com/office/spreadsheetml/2009/9/main" objectType="CheckBox" fmlaLink="#REF!" lockText="1" noThreeD="1"/>
</file>

<file path=xl/ctrlProps/ctrlProp722.xml><?xml version="1.0" encoding="utf-8"?>
<formControlPr xmlns="http://schemas.microsoft.com/office/spreadsheetml/2009/9/main" objectType="CheckBox" fmlaLink="#REF!" lockText="1" noThreeD="1"/>
</file>

<file path=xl/ctrlProps/ctrlProp723.xml><?xml version="1.0" encoding="utf-8"?>
<formControlPr xmlns="http://schemas.microsoft.com/office/spreadsheetml/2009/9/main" objectType="CheckBox" fmlaLink="#REF!" lockText="1" noThreeD="1"/>
</file>

<file path=xl/ctrlProps/ctrlProp724.xml><?xml version="1.0" encoding="utf-8"?>
<formControlPr xmlns="http://schemas.microsoft.com/office/spreadsheetml/2009/9/main" objectType="CheckBox" fmlaLink="#REF!" lockText="1" noThreeD="1"/>
</file>

<file path=xl/ctrlProps/ctrlProp725.xml><?xml version="1.0" encoding="utf-8"?>
<formControlPr xmlns="http://schemas.microsoft.com/office/spreadsheetml/2009/9/main" objectType="CheckBox" fmlaLink="#REF!" lockText="1" noThreeD="1"/>
</file>

<file path=xl/ctrlProps/ctrlProp726.xml><?xml version="1.0" encoding="utf-8"?>
<formControlPr xmlns="http://schemas.microsoft.com/office/spreadsheetml/2009/9/main" objectType="CheckBox" fmlaLink="#REF!" lockText="1" noThreeD="1"/>
</file>

<file path=xl/ctrlProps/ctrlProp727.xml><?xml version="1.0" encoding="utf-8"?>
<formControlPr xmlns="http://schemas.microsoft.com/office/spreadsheetml/2009/9/main" objectType="CheckBox" fmlaLink="#REF!" lockText="1" noThreeD="1"/>
</file>

<file path=xl/ctrlProps/ctrlProp728.xml><?xml version="1.0" encoding="utf-8"?>
<formControlPr xmlns="http://schemas.microsoft.com/office/spreadsheetml/2009/9/main" objectType="CheckBox" fmlaLink="#REF!" lockText="1" noThreeD="1"/>
</file>

<file path=xl/ctrlProps/ctrlProp729.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30.xml><?xml version="1.0" encoding="utf-8"?>
<formControlPr xmlns="http://schemas.microsoft.com/office/spreadsheetml/2009/9/main" objectType="CheckBox" fmlaLink="#REF!" lockText="1" noThreeD="1"/>
</file>

<file path=xl/ctrlProps/ctrlProp731.xml><?xml version="1.0" encoding="utf-8"?>
<formControlPr xmlns="http://schemas.microsoft.com/office/spreadsheetml/2009/9/main" objectType="CheckBox" fmlaLink="#REF!"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REF!" lockText="1" noThreeD="1"/>
</file>

<file path=xl/ctrlProps/ctrlProp735.xml><?xml version="1.0" encoding="utf-8"?>
<formControlPr xmlns="http://schemas.microsoft.com/office/spreadsheetml/2009/9/main" objectType="CheckBox" fmlaLink="#REF!" lockText="1" noThreeD="1"/>
</file>

<file path=xl/ctrlProps/ctrlProp736.xml><?xml version="1.0" encoding="utf-8"?>
<formControlPr xmlns="http://schemas.microsoft.com/office/spreadsheetml/2009/9/main" objectType="CheckBox" fmlaLink="#REF!" lockText="1" noThreeD="1"/>
</file>

<file path=xl/ctrlProps/ctrlProp737.xml><?xml version="1.0" encoding="utf-8"?>
<formControlPr xmlns="http://schemas.microsoft.com/office/spreadsheetml/2009/9/main" objectType="CheckBox" fmlaLink="#REF!" lockText="1" noThreeD="1"/>
</file>

<file path=xl/ctrlProps/ctrlProp738.xml><?xml version="1.0" encoding="utf-8"?>
<formControlPr xmlns="http://schemas.microsoft.com/office/spreadsheetml/2009/9/main" objectType="CheckBox" fmlaLink="#REF!" lockText="1" noThreeD="1"/>
</file>

<file path=xl/ctrlProps/ctrlProp739.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REF!" lockText="1" noThreeD="1"/>
</file>

<file path=xl/ctrlProps/ctrlProp740.xml><?xml version="1.0" encoding="utf-8"?>
<formControlPr xmlns="http://schemas.microsoft.com/office/spreadsheetml/2009/9/main" objectType="CheckBox" fmlaLink="#REF!" lockText="1" noThreeD="1"/>
</file>

<file path=xl/ctrlProps/ctrlProp741.xml><?xml version="1.0" encoding="utf-8"?>
<formControlPr xmlns="http://schemas.microsoft.com/office/spreadsheetml/2009/9/main" objectType="CheckBox" fmlaLink="#REF!" lockText="1" noThreeD="1"/>
</file>

<file path=xl/ctrlProps/ctrlProp742.xml><?xml version="1.0" encoding="utf-8"?>
<formControlPr xmlns="http://schemas.microsoft.com/office/spreadsheetml/2009/9/main" objectType="CheckBox" fmlaLink="#REF!" lockText="1" noThreeD="1"/>
</file>

<file path=xl/ctrlProps/ctrlProp743.xml><?xml version="1.0" encoding="utf-8"?>
<formControlPr xmlns="http://schemas.microsoft.com/office/spreadsheetml/2009/9/main" objectType="CheckBox" fmlaLink="#REF!" lockText="1" noThreeD="1"/>
</file>

<file path=xl/ctrlProps/ctrlProp744.xml><?xml version="1.0" encoding="utf-8"?>
<formControlPr xmlns="http://schemas.microsoft.com/office/spreadsheetml/2009/9/main" objectType="CheckBox" fmlaLink="#REF!" lockText="1" noThreeD="1"/>
</file>

<file path=xl/ctrlProps/ctrlProp745.xml><?xml version="1.0" encoding="utf-8"?>
<formControlPr xmlns="http://schemas.microsoft.com/office/spreadsheetml/2009/9/main" objectType="CheckBox" fmlaLink="#REF!" lockText="1" noThreeD="1"/>
</file>

<file path=xl/ctrlProps/ctrlProp746.xml><?xml version="1.0" encoding="utf-8"?>
<formControlPr xmlns="http://schemas.microsoft.com/office/spreadsheetml/2009/9/main" objectType="CheckBox" fmlaLink="#REF!"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fmlaLink="#REF!"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REF!" lockText="1" noThreeD="1"/>
</file>

<file path=xl/ctrlProps/ctrlProp750.xml><?xml version="1.0" encoding="utf-8"?>
<formControlPr xmlns="http://schemas.microsoft.com/office/spreadsheetml/2009/9/main" objectType="CheckBox" fmlaLink="#REF!" lockText="1" noThreeD="1"/>
</file>

<file path=xl/ctrlProps/ctrlProp751.xml><?xml version="1.0" encoding="utf-8"?>
<formControlPr xmlns="http://schemas.microsoft.com/office/spreadsheetml/2009/9/main" objectType="CheckBox" fmlaLink="#REF!" lockText="1" noThreeD="1"/>
</file>

<file path=xl/ctrlProps/ctrlProp752.xml><?xml version="1.0" encoding="utf-8"?>
<formControlPr xmlns="http://schemas.microsoft.com/office/spreadsheetml/2009/9/main" objectType="CheckBox" fmlaLink="#REF!" lockText="1" noThreeD="1"/>
</file>

<file path=xl/ctrlProps/ctrlProp753.xml><?xml version="1.0" encoding="utf-8"?>
<formControlPr xmlns="http://schemas.microsoft.com/office/spreadsheetml/2009/9/main" objectType="CheckBox" fmlaLink="#REF!" lockText="1" noThreeD="1"/>
</file>

<file path=xl/ctrlProps/ctrlProp754.xml><?xml version="1.0" encoding="utf-8"?>
<formControlPr xmlns="http://schemas.microsoft.com/office/spreadsheetml/2009/9/main" objectType="CheckBox" fmlaLink="#REF!" lockText="1" noThreeD="1"/>
</file>

<file path=xl/ctrlProps/ctrlProp755.xml><?xml version="1.0" encoding="utf-8"?>
<formControlPr xmlns="http://schemas.microsoft.com/office/spreadsheetml/2009/9/main" objectType="CheckBox" fmlaLink="#REF!" lockText="1" noThreeD="1"/>
</file>

<file path=xl/ctrlProps/ctrlProp756.xml><?xml version="1.0" encoding="utf-8"?>
<formControlPr xmlns="http://schemas.microsoft.com/office/spreadsheetml/2009/9/main" objectType="CheckBox" fmlaLink="#REF!" lockText="1" noThreeD="1"/>
</file>

<file path=xl/ctrlProps/ctrlProp757.xml><?xml version="1.0" encoding="utf-8"?>
<formControlPr xmlns="http://schemas.microsoft.com/office/spreadsheetml/2009/9/main" objectType="CheckBox" fmlaLink="#REF!" lockText="1" noThreeD="1"/>
</file>

<file path=xl/ctrlProps/ctrlProp758.xml><?xml version="1.0" encoding="utf-8"?>
<formControlPr xmlns="http://schemas.microsoft.com/office/spreadsheetml/2009/9/main" objectType="CheckBox" fmlaLink="#REF!" lockText="1" noThreeD="1"/>
</file>

<file path=xl/ctrlProps/ctrlProp759.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60.xml><?xml version="1.0" encoding="utf-8"?>
<formControlPr xmlns="http://schemas.microsoft.com/office/spreadsheetml/2009/9/main" objectType="CheckBox" fmlaLink="#REF!" lockText="1" noThreeD="1"/>
</file>

<file path=xl/ctrlProps/ctrlProp761.xml><?xml version="1.0" encoding="utf-8"?>
<formControlPr xmlns="http://schemas.microsoft.com/office/spreadsheetml/2009/9/main" objectType="CheckBox" fmlaLink="#REF!" lockText="1" noThreeD="1"/>
</file>

<file path=xl/ctrlProps/ctrlProp762.xml><?xml version="1.0" encoding="utf-8"?>
<formControlPr xmlns="http://schemas.microsoft.com/office/spreadsheetml/2009/9/main" objectType="CheckBox" fmlaLink="#REF!" lockText="1" noThreeD="1"/>
</file>

<file path=xl/ctrlProps/ctrlProp763.xml><?xml version="1.0" encoding="utf-8"?>
<formControlPr xmlns="http://schemas.microsoft.com/office/spreadsheetml/2009/9/main" objectType="CheckBox" fmlaLink="#REF!" lockText="1" noThreeD="1"/>
</file>

<file path=xl/ctrlProps/ctrlProp764.xml><?xml version="1.0" encoding="utf-8"?>
<formControlPr xmlns="http://schemas.microsoft.com/office/spreadsheetml/2009/9/main" objectType="CheckBox" fmlaLink="#REF!" lockText="1" noThreeD="1"/>
</file>

<file path=xl/ctrlProps/ctrlProp765.xml><?xml version="1.0" encoding="utf-8"?>
<formControlPr xmlns="http://schemas.microsoft.com/office/spreadsheetml/2009/9/main" objectType="CheckBox" fmlaLink="#REF!"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REF!" lockText="1" noThreeD="1"/>
</file>

<file path=xl/ctrlProps/ctrlProp768.xml><?xml version="1.0" encoding="utf-8"?>
<formControlPr xmlns="http://schemas.microsoft.com/office/spreadsheetml/2009/9/main" objectType="CheckBox" fmlaLink="#REF!" lockText="1" noThreeD="1"/>
</file>

<file path=xl/ctrlProps/ctrlProp769.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CheckBox" fmlaLink="#REF!" lockText="1" noThreeD="1"/>
</file>

<file path=xl/ctrlProps/ctrlProp770.xml><?xml version="1.0" encoding="utf-8"?>
<formControlPr xmlns="http://schemas.microsoft.com/office/spreadsheetml/2009/9/main" objectType="CheckBox" fmlaLink="#REF!" lockText="1" noThreeD="1"/>
</file>

<file path=xl/ctrlProps/ctrlProp771.xml><?xml version="1.0" encoding="utf-8"?>
<formControlPr xmlns="http://schemas.microsoft.com/office/spreadsheetml/2009/9/main" objectType="CheckBox" fmlaLink="#REF!" lockText="1" noThreeD="1"/>
</file>

<file path=xl/ctrlProps/ctrlProp772.xml><?xml version="1.0" encoding="utf-8"?>
<formControlPr xmlns="http://schemas.microsoft.com/office/spreadsheetml/2009/9/main" objectType="CheckBox" fmlaLink="#REF!" lockText="1" noThreeD="1"/>
</file>

<file path=xl/ctrlProps/ctrlProp773.xml><?xml version="1.0" encoding="utf-8"?>
<formControlPr xmlns="http://schemas.microsoft.com/office/spreadsheetml/2009/9/main" objectType="CheckBox" fmlaLink="#REF!" lockText="1" noThreeD="1"/>
</file>

<file path=xl/ctrlProps/ctrlProp774.xml><?xml version="1.0" encoding="utf-8"?>
<formControlPr xmlns="http://schemas.microsoft.com/office/spreadsheetml/2009/9/main" objectType="CheckBox" fmlaLink="#REF!"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fmlaLink="#REF!" lockText="1" noThreeD="1"/>
</file>

<file path=xl/ctrlProps/ctrlProp777.xml><?xml version="1.0" encoding="utf-8"?>
<formControlPr xmlns="http://schemas.microsoft.com/office/spreadsheetml/2009/9/main" objectType="CheckBox" fmlaLink="#REF!" lockText="1" noThreeD="1"/>
</file>

<file path=xl/ctrlProps/ctrlProp778.xml><?xml version="1.0" encoding="utf-8"?>
<formControlPr xmlns="http://schemas.microsoft.com/office/spreadsheetml/2009/9/main" objectType="CheckBox" fmlaLink="#REF!"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REF!" lockText="1" noThreeD="1"/>
</file>

<file path=xl/ctrlProps/ctrlProp780.xml><?xml version="1.0" encoding="utf-8"?>
<formControlPr xmlns="http://schemas.microsoft.com/office/spreadsheetml/2009/9/main" objectType="CheckBox" fmlaLink="#REF!" lockText="1" noThreeD="1"/>
</file>

<file path=xl/ctrlProps/ctrlProp781.xml><?xml version="1.0" encoding="utf-8"?>
<formControlPr xmlns="http://schemas.microsoft.com/office/spreadsheetml/2009/9/main" objectType="CheckBox" fmlaLink="#REF!" lockText="1" noThreeD="1"/>
</file>

<file path=xl/ctrlProps/ctrlProp782.xml><?xml version="1.0" encoding="utf-8"?>
<formControlPr xmlns="http://schemas.microsoft.com/office/spreadsheetml/2009/9/main" objectType="CheckBox" fmlaLink="#REF!" lockText="1" noThreeD="1"/>
</file>

<file path=xl/ctrlProps/ctrlProp783.xml><?xml version="1.0" encoding="utf-8"?>
<formControlPr xmlns="http://schemas.microsoft.com/office/spreadsheetml/2009/9/main" objectType="CheckBox" fmlaLink="#REF!"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REF!" lockText="1" noThreeD="1"/>
</file>

<file path=xl/ctrlProps/ctrlProp786.xml><?xml version="1.0" encoding="utf-8"?>
<formControlPr xmlns="http://schemas.microsoft.com/office/spreadsheetml/2009/9/main" objectType="CheckBox" fmlaLink="#REF!" lockText="1" noThreeD="1"/>
</file>

<file path=xl/ctrlProps/ctrlProp787.xml><?xml version="1.0" encoding="utf-8"?>
<formControlPr xmlns="http://schemas.microsoft.com/office/spreadsheetml/2009/9/main" objectType="CheckBox" fmlaLink="#REF!" lockText="1" noThreeD="1"/>
</file>

<file path=xl/ctrlProps/ctrlProp788.xml><?xml version="1.0" encoding="utf-8"?>
<formControlPr xmlns="http://schemas.microsoft.com/office/spreadsheetml/2009/9/main" objectType="CheckBox" fmlaLink="#REF!" lockText="1" noThreeD="1"/>
</file>

<file path=xl/ctrlProps/ctrlProp789.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790.xml><?xml version="1.0" encoding="utf-8"?>
<formControlPr xmlns="http://schemas.microsoft.com/office/spreadsheetml/2009/9/main" objectType="CheckBox" fmlaLink="#REF!" lockText="1" noThreeD="1"/>
</file>

<file path=xl/ctrlProps/ctrlProp791.xml><?xml version="1.0" encoding="utf-8"?>
<formControlPr xmlns="http://schemas.microsoft.com/office/spreadsheetml/2009/9/main" objectType="CheckBox" fmlaLink="#REF!" lockText="1" noThreeD="1"/>
</file>

<file path=xl/ctrlProps/ctrlProp792.xml><?xml version="1.0" encoding="utf-8"?>
<formControlPr xmlns="http://schemas.microsoft.com/office/spreadsheetml/2009/9/main" objectType="CheckBox" fmlaLink="#REF!" lockText="1" noThreeD="1"/>
</file>

<file path=xl/ctrlProps/ctrlProp793.xml><?xml version="1.0" encoding="utf-8"?>
<formControlPr xmlns="http://schemas.microsoft.com/office/spreadsheetml/2009/9/main" objectType="CheckBox" fmlaLink="#REF!"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fmlaLink="#REF!" lockText="1" noThreeD="1"/>
</file>

<file path=xl/ctrlProps/ctrlProp796.xml><?xml version="1.0" encoding="utf-8"?>
<formControlPr xmlns="http://schemas.microsoft.com/office/spreadsheetml/2009/9/main" objectType="CheckBox" fmlaLink="#REF!" lockText="1" noThreeD="1"/>
</file>

<file path=xl/ctrlProps/ctrlProp797.xml><?xml version="1.0" encoding="utf-8"?>
<formControlPr xmlns="http://schemas.microsoft.com/office/spreadsheetml/2009/9/main" objectType="CheckBox" fmlaLink="#REF!"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80.xml><?xml version="1.0" encoding="utf-8"?>
<formControlPr xmlns="http://schemas.microsoft.com/office/spreadsheetml/2009/9/main" objectType="CheckBox" fmlaLink="#REF!" lockText="1" noThreeD="1"/>
</file>

<file path=xl/ctrlProps/ctrlProp800.xml><?xml version="1.0" encoding="utf-8"?>
<formControlPr xmlns="http://schemas.microsoft.com/office/spreadsheetml/2009/9/main" objectType="CheckBox" fmlaLink="#REF!" lockText="1" noThreeD="1"/>
</file>

<file path=xl/ctrlProps/ctrlProp801.xml><?xml version="1.0" encoding="utf-8"?>
<formControlPr xmlns="http://schemas.microsoft.com/office/spreadsheetml/2009/9/main" objectType="CheckBox" fmlaLink="#REF!" lockText="1" noThreeD="1"/>
</file>

<file path=xl/ctrlProps/ctrlProp802.xml><?xml version="1.0" encoding="utf-8"?>
<formControlPr xmlns="http://schemas.microsoft.com/office/spreadsheetml/2009/9/main" objectType="CheckBox" fmlaLink="#REF!"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REF!" lockText="1" noThreeD="1"/>
</file>

<file path=xl/ctrlProps/ctrlProp805.xml><?xml version="1.0" encoding="utf-8"?>
<formControlPr xmlns="http://schemas.microsoft.com/office/spreadsheetml/2009/9/main" objectType="CheckBox" fmlaLink="#REF!" lockText="1" noThreeD="1"/>
</file>

<file path=xl/ctrlProps/ctrlProp806.xml><?xml version="1.0" encoding="utf-8"?>
<formControlPr xmlns="http://schemas.microsoft.com/office/spreadsheetml/2009/9/main" objectType="CheckBox" fmlaLink="#REF!" lockText="1" noThreeD="1"/>
</file>

<file path=xl/ctrlProps/ctrlProp807.xml><?xml version="1.0" encoding="utf-8"?>
<formControlPr xmlns="http://schemas.microsoft.com/office/spreadsheetml/2009/9/main" objectType="CheckBox" fmlaLink="#REF!" lockText="1" noThreeD="1"/>
</file>

<file path=xl/ctrlProps/ctrlProp808.xml><?xml version="1.0" encoding="utf-8"?>
<formControlPr xmlns="http://schemas.microsoft.com/office/spreadsheetml/2009/9/main" objectType="CheckBox" fmlaLink="#REF!" lockText="1" noThreeD="1"/>
</file>

<file path=xl/ctrlProps/ctrlProp809.xml><?xml version="1.0" encoding="utf-8"?>
<formControlPr xmlns="http://schemas.microsoft.com/office/spreadsheetml/2009/9/main" objectType="CheckBox" fmlaLink="#REF!" lockText="1" noThreeD="1"/>
</file>

<file path=xl/ctrlProps/ctrlProp81.xml><?xml version="1.0" encoding="utf-8"?>
<formControlPr xmlns="http://schemas.microsoft.com/office/spreadsheetml/2009/9/main" objectType="CheckBox" fmlaLink="#REF!" lockText="1" noThreeD="1"/>
</file>

<file path=xl/ctrlProps/ctrlProp810.xml><?xml version="1.0" encoding="utf-8"?>
<formControlPr xmlns="http://schemas.microsoft.com/office/spreadsheetml/2009/9/main" objectType="CheckBox" fmlaLink="#REF!" lockText="1" noThreeD="1"/>
</file>

<file path=xl/ctrlProps/ctrlProp811.xml><?xml version="1.0" encoding="utf-8"?>
<formControlPr xmlns="http://schemas.microsoft.com/office/spreadsheetml/2009/9/main" objectType="CheckBox" fmlaLink="#REF!"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fmlaLink="#REF!" lockText="1" noThreeD="1"/>
</file>

<file path=xl/ctrlProps/ctrlProp814.xml><?xml version="1.0" encoding="utf-8"?>
<formControlPr xmlns="http://schemas.microsoft.com/office/spreadsheetml/2009/9/main" objectType="CheckBox" fmlaLink="#REF!" lockText="1" noThreeD="1"/>
</file>

<file path=xl/ctrlProps/ctrlProp815.xml><?xml version="1.0" encoding="utf-8"?>
<formControlPr xmlns="http://schemas.microsoft.com/office/spreadsheetml/2009/9/main" objectType="CheckBox" fmlaLink="#REF!"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REF!" lockText="1" noThreeD="1"/>
</file>

<file path=xl/ctrlProps/ctrlProp818.xml><?xml version="1.0" encoding="utf-8"?>
<formControlPr xmlns="http://schemas.microsoft.com/office/spreadsheetml/2009/9/main" objectType="CheckBox" fmlaLink="#REF!" lockText="1" noThreeD="1"/>
</file>

<file path=xl/ctrlProps/ctrlProp819.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REF!"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REF!" lockText="1" noThreeD="1"/>
</file>

<file path=xl/ctrlProps/ctrlProp823.xml><?xml version="1.0" encoding="utf-8"?>
<formControlPr xmlns="http://schemas.microsoft.com/office/spreadsheetml/2009/9/main" objectType="CheckBox" fmlaLink="#REF!" lockText="1" noThreeD="1"/>
</file>

<file path=xl/ctrlProps/ctrlProp824.xml><?xml version="1.0" encoding="utf-8"?>
<formControlPr xmlns="http://schemas.microsoft.com/office/spreadsheetml/2009/9/main" objectType="CheckBox" fmlaLink="#REF!" lockText="1" noThreeD="1"/>
</file>

<file path=xl/ctrlProps/ctrlProp825.xml><?xml version="1.0" encoding="utf-8"?>
<formControlPr xmlns="http://schemas.microsoft.com/office/spreadsheetml/2009/9/main" objectType="CheckBox" fmlaLink="#REF!" lockText="1" noThreeD="1"/>
</file>

<file path=xl/ctrlProps/ctrlProp826.xml><?xml version="1.0" encoding="utf-8"?>
<formControlPr xmlns="http://schemas.microsoft.com/office/spreadsheetml/2009/9/main" objectType="CheckBox" fmlaLink="#REF!" lockText="1" noThreeD="1"/>
</file>

<file path=xl/ctrlProps/ctrlProp827.xml><?xml version="1.0" encoding="utf-8"?>
<formControlPr xmlns="http://schemas.microsoft.com/office/spreadsheetml/2009/9/main" objectType="CheckBox" fmlaLink="#REF!" lockText="1" noThreeD="1"/>
</file>

<file path=xl/ctrlProps/ctrlProp828.xml><?xml version="1.0" encoding="utf-8"?>
<formControlPr xmlns="http://schemas.microsoft.com/office/spreadsheetml/2009/9/main" objectType="CheckBox" fmlaLink="#REF!" lockText="1" noThreeD="1"/>
</file>

<file path=xl/ctrlProps/ctrlProp829.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CheckBox" fmlaLink="#REF!" lockText="1" noThreeD="1"/>
</file>

<file path=xl/ctrlProps/ctrlProp830.xml><?xml version="1.0" encoding="utf-8"?>
<formControlPr xmlns="http://schemas.microsoft.com/office/spreadsheetml/2009/9/main" objectType="CheckBox" fmlaLink="#REF!" lockText="1" noThreeD="1"/>
</file>

<file path=xl/ctrlProps/ctrlProp831.xml><?xml version="1.0" encoding="utf-8"?>
<formControlPr xmlns="http://schemas.microsoft.com/office/spreadsheetml/2009/9/main" objectType="CheckBox" fmlaLink="#REF!"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fmlaLink="#REF!" lockText="1" noThreeD="1"/>
</file>

<file path=xl/ctrlProps/ctrlProp834.xml><?xml version="1.0" encoding="utf-8"?>
<formControlPr xmlns="http://schemas.microsoft.com/office/spreadsheetml/2009/9/main" objectType="CheckBox" fmlaLink="#REF!" lockText="1" noThreeD="1"/>
</file>

<file path=xl/ctrlProps/ctrlProp835.xml><?xml version="1.0" encoding="utf-8"?>
<formControlPr xmlns="http://schemas.microsoft.com/office/spreadsheetml/2009/9/main" objectType="CheckBox" fmlaLink="#REF!"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REF!" lockText="1" noThreeD="1"/>
</file>

<file path=xl/ctrlProps/ctrlProp838.xml><?xml version="1.0" encoding="utf-8"?>
<formControlPr xmlns="http://schemas.microsoft.com/office/spreadsheetml/2009/9/main" objectType="CheckBox" fmlaLink="#REF!" lockText="1" noThreeD="1"/>
</file>

<file path=xl/ctrlProps/ctrlProp839.xml><?xml version="1.0" encoding="utf-8"?>
<formControlPr xmlns="http://schemas.microsoft.com/office/spreadsheetml/2009/9/main" objectType="CheckBox" fmlaLink="#REF!"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EF!"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REF!" lockText="1" noThreeD="1"/>
</file>

<file path=xl/ctrlProps/ctrlProp843.xml><?xml version="1.0" encoding="utf-8"?>
<formControlPr xmlns="http://schemas.microsoft.com/office/spreadsheetml/2009/9/main" objectType="CheckBox" fmlaLink="#REF!" lockText="1" noThreeD="1"/>
</file>

<file path=xl/ctrlProps/ctrlProp844.xml><?xml version="1.0" encoding="utf-8"?>
<formControlPr xmlns="http://schemas.microsoft.com/office/spreadsheetml/2009/9/main" objectType="CheckBox" fmlaLink="#REF!" lockText="1" noThreeD="1"/>
</file>

<file path=xl/ctrlProps/ctrlProp845.xml><?xml version="1.0" encoding="utf-8"?>
<formControlPr xmlns="http://schemas.microsoft.com/office/spreadsheetml/2009/9/main" objectType="CheckBox" fmlaLink="#REF!" lockText="1" noThreeD="1"/>
</file>

<file path=xl/ctrlProps/ctrlProp846.xml><?xml version="1.0" encoding="utf-8"?>
<formControlPr xmlns="http://schemas.microsoft.com/office/spreadsheetml/2009/9/main" objectType="CheckBox" fmlaLink="#REF!" lockText="1" noThreeD="1"/>
</file>

<file path=xl/ctrlProps/ctrlProp847.xml><?xml version="1.0" encoding="utf-8"?>
<formControlPr xmlns="http://schemas.microsoft.com/office/spreadsheetml/2009/9/main" objectType="CheckBox" fmlaLink="#REF!" lockText="1" noThreeD="1"/>
</file>

<file path=xl/ctrlProps/ctrlProp848.xml><?xml version="1.0" encoding="utf-8"?>
<formControlPr xmlns="http://schemas.microsoft.com/office/spreadsheetml/2009/9/main" objectType="CheckBox" fmlaLink="#REF!" lockText="1" noThreeD="1"/>
</file>

<file path=xl/ctrlProps/ctrlProp849.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50.xml><?xml version="1.0" encoding="utf-8"?>
<formControlPr xmlns="http://schemas.microsoft.com/office/spreadsheetml/2009/9/main" objectType="CheckBox" fmlaLink="#REF!" lockText="1" noThreeD="1"/>
</file>

<file path=xl/ctrlProps/ctrlProp851.xml><?xml version="1.0" encoding="utf-8"?>
<formControlPr xmlns="http://schemas.microsoft.com/office/spreadsheetml/2009/9/main" objectType="CheckBox" fmlaLink="#REF!" lockText="1" noThreeD="1"/>
</file>

<file path=xl/ctrlProps/ctrlProp852.xml><?xml version="1.0" encoding="utf-8"?>
<formControlPr xmlns="http://schemas.microsoft.com/office/spreadsheetml/2009/9/main" objectType="CheckBox" fmlaLink="#REF!" lockText="1" noThreeD="1"/>
</file>

<file path=xl/ctrlProps/ctrlProp853.xml><?xml version="1.0" encoding="utf-8"?>
<formControlPr xmlns="http://schemas.microsoft.com/office/spreadsheetml/2009/9/main" objectType="CheckBox" fmlaLink="#REF!" lockText="1" noThreeD="1"/>
</file>

<file path=xl/ctrlProps/ctrlProp854.xml><?xml version="1.0" encoding="utf-8"?>
<formControlPr xmlns="http://schemas.microsoft.com/office/spreadsheetml/2009/9/main" objectType="CheckBox" fmlaLink="#REF!" lockText="1" noThreeD="1"/>
</file>

<file path=xl/ctrlProps/ctrlProp855.xml><?xml version="1.0" encoding="utf-8"?>
<formControlPr xmlns="http://schemas.microsoft.com/office/spreadsheetml/2009/9/main" objectType="CheckBox" fmlaLink="#REF!" lockText="1" noThreeD="1"/>
</file>

<file path=xl/ctrlProps/ctrlProp856.xml><?xml version="1.0" encoding="utf-8"?>
<formControlPr xmlns="http://schemas.microsoft.com/office/spreadsheetml/2009/9/main" objectType="CheckBox" fmlaLink="#REF!" lockText="1" noThreeD="1"/>
</file>

<file path=xl/ctrlProps/ctrlProp857.xml><?xml version="1.0" encoding="utf-8"?>
<formControlPr xmlns="http://schemas.microsoft.com/office/spreadsheetml/2009/9/main" objectType="CheckBox" fmlaLink="#REF!" lockText="1" noThreeD="1"/>
</file>

<file path=xl/ctrlProps/ctrlProp858.xml><?xml version="1.0" encoding="utf-8"?>
<formControlPr xmlns="http://schemas.microsoft.com/office/spreadsheetml/2009/9/main" objectType="CheckBox" fmlaLink="#REF!" lockText="1" noThreeD="1"/>
</file>

<file path=xl/ctrlProps/ctrlProp859.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REF!" lockText="1" noThreeD="1"/>
</file>

<file path=xl/ctrlProps/ctrlProp861.xml><?xml version="1.0" encoding="utf-8"?>
<formControlPr xmlns="http://schemas.microsoft.com/office/spreadsheetml/2009/9/main" objectType="CheckBox" fmlaLink="#REF!" lockText="1" noThreeD="1"/>
</file>

<file path=xl/ctrlProps/ctrlProp862.xml><?xml version="1.0" encoding="utf-8"?>
<formControlPr xmlns="http://schemas.microsoft.com/office/spreadsheetml/2009/9/main" objectType="CheckBox" fmlaLink="#REF!" lockText="1" noThreeD="1"/>
</file>

<file path=xl/ctrlProps/ctrlProp863.xml><?xml version="1.0" encoding="utf-8"?>
<formControlPr xmlns="http://schemas.microsoft.com/office/spreadsheetml/2009/9/main" objectType="CheckBox" fmlaLink="#REF!" lockText="1" noThreeD="1"/>
</file>

<file path=xl/ctrlProps/ctrlProp864.xml><?xml version="1.0" encoding="utf-8"?>
<formControlPr xmlns="http://schemas.microsoft.com/office/spreadsheetml/2009/9/main" objectType="CheckBox" fmlaLink="#REF!" lockText="1" noThreeD="1"/>
</file>

<file path=xl/ctrlProps/ctrlProp865.xml><?xml version="1.0" encoding="utf-8"?>
<formControlPr xmlns="http://schemas.microsoft.com/office/spreadsheetml/2009/9/main" objectType="CheckBox" fmlaLink="#REF!" lockText="1" noThreeD="1"/>
</file>

<file path=xl/ctrlProps/ctrlProp866.xml><?xml version="1.0" encoding="utf-8"?>
<formControlPr xmlns="http://schemas.microsoft.com/office/spreadsheetml/2009/9/main" objectType="CheckBox" fmlaLink="#REF!" lockText="1" noThreeD="1"/>
</file>

<file path=xl/ctrlProps/ctrlProp867.xml><?xml version="1.0" encoding="utf-8"?>
<formControlPr xmlns="http://schemas.microsoft.com/office/spreadsheetml/2009/9/main" objectType="CheckBox" fmlaLink="#REF!" lockText="1" noThreeD="1"/>
</file>

<file path=xl/ctrlProps/ctrlProp868.xml><?xml version="1.0" encoding="utf-8"?>
<formControlPr xmlns="http://schemas.microsoft.com/office/spreadsheetml/2009/9/main" objectType="CheckBox" fmlaLink="#REF!" lockText="1" noThreeD="1"/>
</file>

<file path=xl/ctrlProps/ctrlProp869.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REF!" lockText="1" noThreeD="1"/>
</file>

<file path=xl/ctrlProps/ctrlProp870.xml><?xml version="1.0" encoding="utf-8"?>
<formControlPr xmlns="http://schemas.microsoft.com/office/spreadsheetml/2009/9/main" objectType="CheckBox" fmlaLink="#REF!" lockText="1" noThreeD="1"/>
</file>

<file path=xl/ctrlProps/ctrlProp871.xml><?xml version="1.0" encoding="utf-8"?>
<formControlPr xmlns="http://schemas.microsoft.com/office/spreadsheetml/2009/9/main" objectType="CheckBox" fmlaLink="#REF!" lockText="1" noThreeD="1"/>
</file>

<file path=xl/ctrlProps/ctrlProp872.xml><?xml version="1.0" encoding="utf-8"?>
<formControlPr xmlns="http://schemas.microsoft.com/office/spreadsheetml/2009/9/main" objectType="CheckBox" fmlaLink="#REF!" lockText="1" noThreeD="1"/>
</file>

<file path=xl/ctrlProps/ctrlProp873.xml><?xml version="1.0" encoding="utf-8"?>
<formControlPr xmlns="http://schemas.microsoft.com/office/spreadsheetml/2009/9/main" objectType="CheckBox" fmlaLink="#REF!" lockText="1" noThreeD="1"/>
</file>

<file path=xl/ctrlProps/ctrlProp874.xml><?xml version="1.0" encoding="utf-8"?>
<formControlPr xmlns="http://schemas.microsoft.com/office/spreadsheetml/2009/9/main" objectType="CheckBox" fmlaLink="#REF!" lockText="1" noThreeD="1"/>
</file>

<file path=xl/ctrlProps/ctrlProp875.xml><?xml version="1.0" encoding="utf-8"?>
<formControlPr xmlns="http://schemas.microsoft.com/office/spreadsheetml/2009/9/main" objectType="CheckBox" fmlaLink="#REF!" lockText="1" noThreeD="1"/>
</file>

<file path=xl/ctrlProps/ctrlProp876.xml><?xml version="1.0" encoding="utf-8"?>
<formControlPr xmlns="http://schemas.microsoft.com/office/spreadsheetml/2009/9/main" objectType="CheckBox" fmlaLink="#REF!" lockText="1" noThreeD="1"/>
</file>

<file path=xl/ctrlProps/ctrlProp877.xml><?xml version="1.0" encoding="utf-8"?>
<formControlPr xmlns="http://schemas.microsoft.com/office/spreadsheetml/2009/9/main" objectType="CheckBox" fmlaLink="#REF!" lockText="1" noThreeD="1"/>
</file>

<file path=xl/ctrlProps/ctrlProp878.xml><?xml version="1.0" encoding="utf-8"?>
<formControlPr xmlns="http://schemas.microsoft.com/office/spreadsheetml/2009/9/main" objectType="CheckBox" fmlaLink="#REF!" lockText="1" noThreeD="1"/>
</file>

<file path=xl/ctrlProps/ctrlProp879.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80.xml><?xml version="1.0" encoding="utf-8"?>
<formControlPr xmlns="http://schemas.microsoft.com/office/spreadsheetml/2009/9/main" objectType="CheckBox" fmlaLink="#REF!" lockText="1" noThreeD="1"/>
</file>

<file path=xl/ctrlProps/ctrlProp881.xml><?xml version="1.0" encoding="utf-8"?>
<formControlPr xmlns="http://schemas.microsoft.com/office/spreadsheetml/2009/9/main" objectType="CheckBox" fmlaLink="#REF!" lockText="1" noThreeD="1"/>
</file>

<file path=xl/ctrlProps/ctrlProp882.xml><?xml version="1.0" encoding="utf-8"?>
<formControlPr xmlns="http://schemas.microsoft.com/office/spreadsheetml/2009/9/main" objectType="CheckBox" fmlaLink="#REF!"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REF!" lockText="1" noThreeD="1"/>
</file>

<file path=xl/ctrlProps/ctrlProp885.xml><?xml version="1.0" encoding="utf-8"?>
<formControlPr xmlns="http://schemas.microsoft.com/office/spreadsheetml/2009/9/main" objectType="CheckBox" fmlaLink="#REF!" lockText="1" noThreeD="1"/>
</file>

<file path=xl/ctrlProps/ctrlProp886.xml><?xml version="1.0" encoding="utf-8"?>
<formControlPr xmlns="http://schemas.microsoft.com/office/spreadsheetml/2009/9/main" objectType="CheckBox" fmlaLink="#REF!" lockText="1" noThreeD="1"/>
</file>

<file path=xl/ctrlProps/ctrlProp887.xml><?xml version="1.0" encoding="utf-8"?>
<formControlPr xmlns="http://schemas.microsoft.com/office/spreadsheetml/2009/9/main" objectType="CheckBox" fmlaLink="#REF!" lockText="1" noThreeD="1"/>
</file>

<file path=xl/ctrlProps/ctrlProp888.xml><?xml version="1.0" encoding="utf-8"?>
<formControlPr xmlns="http://schemas.microsoft.com/office/spreadsheetml/2009/9/main" objectType="CheckBox" fmlaLink="#REF!" lockText="1" noThreeD="1"/>
</file>

<file path=xl/ctrlProps/ctrlProp889.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CheckBox" fmlaLink="#REF!" lockText="1" noThreeD="1"/>
</file>

<file path=xl/ctrlProps/ctrlProp890.xml><?xml version="1.0" encoding="utf-8"?>
<formControlPr xmlns="http://schemas.microsoft.com/office/spreadsheetml/2009/9/main" objectType="CheckBox" fmlaLink="#REF!" lockText="1" noThreeD="1"/>
</file>

<file path=xl/ctrlProps/ctrlProp891.xml><?xml version="1.0" encoding="utf-8"?>
<formControlPr xmlns="http://schemas.microsoft.com/office/spreadsheetml/2009/9/main" objectType="CheckBox" fmlaLink="#REF!" lockText="1" noThreeD="1"/>
</file>

<file path=xl/ctrlProps/ctrlProp892.xml><?xml version="1.0" encoding="utf-8"?>
<formControlPr xmlns="http://schemas.microsoft.com/office/spreadsheetml/2009/9/main" objectType="CheckBox" fmlaLink="#REF!" lockText="1" noThreeD="1"/>
</file>

<file path=xl/ctrlProps/ctrlProp893.xml><?xml version="1.0" encoding="utf-8"?>
<formControlPr xmlns="http://schemas.microsoft.com/office/spreadsheetml/2009/9/main" objectType="CheckBox" fmlaLink="#REF!" lockText="1" noThreeD="1"/>
</file>

<file path=xl/ctrlProps/ctrlProp894.xml><?xml version="1.0" encoding="utf-8"?>
<formControlPr xmlns="http://schemas.microsoft.com/office/spreadsheetml/2009/9/main" objectType="CheckBox" fmlaLink="#REF!" lockText="1" noThreeD="1"/>
</file>

<file path=xl/ctrlProps/ctrlProp895.xml><?xml version="1.0" encoding="utf-8"?>
<formControlPr xmlns="http://schemas.microsoft.com/office/spreadsheetml/2009/9/main" objectType="CheckBox" fmlaLink="#REF!" lockText="1" noThreeD="1"/>
</file>

<file path=xl/ctrlProps/ctrlProp896.xml><?xml version="1.0" encoding="utf-8"?>
<formControlPr xmlns="http://schemas.microsoft.com/office/spreadsheetml/2009/9/main" objectType="CheckBox" fmlaLink="#REF!" lockText="1" noThreeD="1"/>
</file>

<file path=xl/ctrlProps/ctrlProp897.xml><?xml version="1.0" encoding="utf-8"?>
<formControlPr xmlns="http://schemas.microsoft.com/office/spreadsheetml/2009/9/main" objectType="CheckBox" fmlaLink="#REF!" lockText="1" noThreeD="1"/>
</file>

<file path=xl/ctrlProps/ctrlProp898.xml><?xml version="1.0" encoding="utf-8"?>
<formControlPr xmlns="http://schemas.microsoft.com/office/spreadsheetml/2009/9/main" objectType="CheckBox" fmlaLink="#REF!" lockText="1" noThreeD="1"/>
</file>

<file path=xl/ctrlProps/ctrlProp89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ctrlProps/ctrlProp90.xml><?xml version="1.0" encoding="utf-8"?>
<formControlPr xmlns="http://schemas.microsoft.com/office/spreadsheetml/2009/9/main" objectType="CheckBox" fmlaLink="#REF!" lockText="1" noThreeD="1"/>
</file>

<file path=xl/ctrlProps/ctrlProp900.xml><?xml version="1.0" encoding="utf-8"?>
<formControlPr xmlns="http://schemas.microsoft.com/office/spreadsheetml/2009/9/main" objectType="CheckBox" fmlaLink="#REF!" lockText="1" noThreeD="1"/>
</file>

<file path=xl/ctrlProps/ctrlProp901.xml><?xml version="1.0" encoding="utf-8"?>
<formControlPr xmlns="http://schemas.microsoft.com/office/spreadsheetml/2009/9/main" objectType="CheckBox" fmlaLink="#REF!" lockText="1" noThreeD="1"/>
</file>

<file path=xl/ctrlProps/ctrlProp902.xml><?xml version="1.0" encoding="utf-8"?>
<formControlPr xmlns="http://schemas.microsoft.com/office/spreadsheetml/2009/9/main" objectType="CheckBox" fmlaLink="#REF!" lockText="1" noThreeD="1"/>
</file>

<file path=xl/ctrlProps/ctrlProp903.xml><?xml version="1.0" encoding="utf-8"?>
<formControlPr xmlns="http://schemas.microsoft.com/office/spreadsheetml/2009/9/main" objectType="CheckBox" fmlaLink="#REF!" lockText="1" noThreeD="1"/>
</file>

<file path=xl/ctrlProps/ctrlProp904.xml><?xml version="1.0" encoding="utf-8"?>
<formControlPr xmlns="http://schemas.microsoft.com/office/spreadsheetml/2009/9/main" objectType="CheckBox" fmlaLink="#REF!" lockText="1" noThreeD="1"/>
</file>

<file path=xl/ctrlProps/ctrlProp905.xml><?xml version="1.0" encoding="utf-8"?>
<formControlPr xmlns="http://schemas.microsoft.com/office/spreadsheetml/2009/9/main" objectType="CheckBox" fmlaLink="#REF!" lockText="1" noThreeD="1"/>
</file>

<file path=xl/ctrlProps/ctrlProp906.xml><?xml version="1.0" encoding="utf-8"?>
<formControlPr xmlns="http://schemas.microsoft.com/office/spreadsheetml/2009/9/main" objectType="CheckBox" fmlaLink="#REF!" lockText="1" noThreeD="1"/>
</file>

<file path=xl/ctrlProps/ctrlProp907.xml><?xml version="1.0" encoding="utf-8"?>
<formControlPr xmlns="http://schemas.microsoft.com/office/spreadsheetml/2009/9/main" objectType="CheckBox" fmlaLink="#REF!" lockText="1" noThreeD="1"/>
</file>

<file path=xl/ctrlProps/ctrlProp908.xml><?xml version="1.0" encoding="utf-8"?>
<formControlPr xmlns="http://schemas.microsoft.com/office/spreadsheetml/2009/9/main" objectType="CheckBox" fmlaLink="#REF!" lockText="1" noThreeD="1"/>
</file>

<file path=xl/ctrlProps/ctrlProp909.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fmlaLink="#REF!" lockText="1" noThreeD="1"/>
</file>

<file path=xl/ctrlProps/ctrlProp911.xml><?xml version="1.0" encoding="utf-8"?>
<formControlPr xmlns="http://schemas.microsoft.com/office/spreadsheetml/2009/9/main" objectType="CheckBox" fmlaLink="#REF!" lockText="1" noThreeD="1"/>
</file>

<file path=xl/ctrlProps/ctrlProp912.xml><?xml version="1.0" encoding="utf-8"?>
<formControlPr xmlns="http://schemas.microsoft.com/office/spreadsheetml/2009/9/main" objectType="CheckBox" fmlaLink="#REF!" lockText="1" noThreeD="1"/>
</file>

<file path=xl/ctrlProps/ctrlProp913.xml><?xml version="1.0" encoding="utf-8"?>
<formControlPr xmlns="http://schemas.microsoft.com/office/spreadsheetml/2009/9/main" objectType="CheckBox" fmlaLink="#REF!" lockText="1" noThreeD="1"/>
</file>

<file path=xl/ctrlProps/ctrlProp914.xml><?xml version="1.0" encoding="utf-8"?>
<formControlPr xmlns="http://schemas.microsoft.com/office/spreadsheetml/2009/9/main" objectType="CheckBox" fmlaLink="#REF!"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REF!" lockText="1" noThreeD="1"/>
</file>

<file path=xl/ctrlProps/ctrlProp917.xml><?xml version="1.0" encoding="utf-8"?>
<formControlPr xmlns="http://schemas.microsoft.com/office/spreadsheetml/2009/9/main" objectType="CheckBox" fmlaLink="#REF!" lockText="1" noThreeD="1"/>
</file>

<file path=xl/ctrlProps/ctrlProp918.xml><?xml version="1.0" encoding="utf-8"?>
<formControlPr xmlns="http://schemas.microsoft.com/office/spreadsheetml/2009/9/main" objectType="CheckBox" fmlaLink="#REF!" lockText="1" noThreeD="1"/>
</file>

<file path=xl/ctrlProps/ctrlProp919.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CheckBox" fmlaLink="#REF!" lockText="1" noThreeD="1"/>
</file>

<file path=xl/ctrlProps/ctrlProp920.xml><?xml version="1.0" encoding="utf-8"?>
<formControlPr xmlns="http://schemas.microsoft.com/office/spreadsheetml/2009/9/main" objectType="CheckBox" fmlaLink="#REF!" lockText="1" noThreeD="1"/>
</file>

<file path=xl/ctrlProps/ctrlProp921.xml><?xml version="1.0" encoding="utf-8"?>
<formControlPr xmlns="http://schemas.microsoft.com/office/spreadsheetml/2009/9/main" objectType="CheckBox" fmlaLink="#REF!"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fmlaLink="#REF!" lockText="1" noThreeD="1"/>
</file>

<file path=xl/ctrlProps/ctrlProp924.xml><?xml version="1.0" encoding="utf-8"?>
<formControlPr xmlns="http://schemas.microsoft.com/office/spreadsheetml/2009/9/main" objectType="CheckBox" fmlaLink="#REF!" lockText="1" noThreeD="1"/>
</file>

<file path=xl/ctrlProps/ctrlProp925.xml><?xml version="1.0" encoding="utf-8"?>
<formControlPr xmlns="http://schemas.microsoft.com/office/spreadsheetml/2009/9/main" objectType="CheckBox" fmlaLink="#REF!"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REF!" lockText="1" noThreeD="1"/>
</file>

<file path=xl/ctrlProps/ctrlProp928.xml><?xml version="1.0" encoding="utf-8"?>
<formControlPr xmlns="http://schemas.microsoft.com/office/spreadsheetml/2009/9/main" objectType="CheckBox" fmlaLink="#REF!" lockText="1" noThreeD="1"/>
</file>

<file path=xl/ctrlProps/ctrlProp929.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fmlaLink="#REF!"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fmlaLink="#REF!" lockText="1" noThreeD="1"/>
</file>

<file path=xl/ctrlProps/ctrlProp933.xml><?xml version="1.0" encoding="utf-8"?>
<formControlPr xmlns="http://schemas.microsoft.com/office/spreadsheetml/2009/9/main" objectType="CheckBox" fmlaLink="#REF!" lockText="1" noThreeD="1"/>
</file>

<file path=xl/ctrlProps/ctrlProp934.xml><?xml version="1.0" encoding="utf-8"?>
<formControlPr xmlns="http://schemas.microsoft.com/office/spreadsheetml/2009/9/main" objectType="CheckBox" fmlaLink="#REF!" lockText="1" noThreeD="1"/>
</file>

<file path=xl/ctrlProps/ctrlProp935.xml><?xml version="1.0" encoding="utf-8"?>
<formControlPr xmlns="http://schemas.microsoft.com/office/spreadsheetml/2009/9/main" objectType="CheckBox" fmlaLink="#REF!" lockText="1" noThreeD="1"/>
</file>

<file path=xl/ctrlProps/ctrlProp936.xml><?xml version="1.0" encoding="utf-8"?>
<formControlPr xmlns="http://schemas.microsoft.com/office/spreadsheetml/2009/9/main" objectType="CheckBox" fmlaLink="#REF!" lockText="1" noThreeD="1"/>
</file>

<file path=xl/ctrlProps/ctrlProp937.xml><?xml version="1.0" encoding="utf-8"?>
<formControlPr xmlns="http://schemas.microsoft.com/office/spreadsheetml/2009/9/main" objectType="CheckBox" fmlaLink="#REF!" lockText="1" noThreeD="1"/>
</file>

<file path=xl/ctrlProps/ctrlProp938.xml><?xml version="1.0" encoding="utf-8"?>
<formControlPr xmlns="http://schemas.microsoft.com/office/spreadsheetml/2009/9/main" objectType="CheckBox" fmlaLink="#REF!" lockText="1" noThreeD="1"/>
</file>

<file path=xl/ctrlProps/ctrlProp939.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40.xml><?xml version="1.0" encoding="utf-8"?>
<formControlPr xmlns="http://schemas.microsoft.com/office/spreadsheetml/2009/9/main" objectType="CheckBox" fmlaLink="#REF!" lockText="1" noThreeD="1"/>
</file>

<file path=xl/ctrlProps/ctrlProp941.xml><?xml version="1.0" encoding="utf-8"?>
<formControlPr xmlns="http://schemas.microsoft.com/office/spreadsheetml/2009/9/main" objectType="CheckBox" fmlaLink="#REF!" lockText="1" noThreeD="1"/>
</file>

<file path=xl/ctrlProps/ctrlProp942.xml><?xml version="1.0" encoding="utf-8"?>
<formControlPr xmlns="http://schemas.microsoft.com/office/spreadsheetml/2009/9/main" objectType="CheckBox" fmlaLink="#REF!" lockText="1" noThreeD="1"/>
</file>

<file path=xl/ctrlProps/ctrlProp943.xml><?xml version="1.0" encoding="utf-8"?>
<formControlPr xmlns="http://schemas.microsoft.com/office/spreadsheetml/2009/9/main" objectType="CheckBox" fmlaLink="#REF!" lockText="1" noThreeD="1"/>
</file>

<file path=xl/ctrlProps/ctrlProp944.xml><?xml version="1.0" encoding="utf-8"?>
<formControlPr xmlns="http://schemas.microsoft.com/office/spreadsheetml/2009/9/main" objectType="CheckBox" fmlaLink="#REF!" lockText="1" noThreeD="1"/>
</file>

<file path=xl/ctrlProps/ctrlProp945.xml><?xml version="1.0" encoding="utf-8"?>
<formControlPr xmlns="http://schemas.microsoft.com/office/spreadsheetml/2009/9/main" objectType="CheckBox" fmlaLink="#REF!" lockText="1" noThreeD="1"/>
</file>

<file path=xl/ctrlProps/ctrlProp946.xml><?xml version="1.0" encoding="utf-8"?>
<formControlPr xmlns="http://schemas.microsoft.com/office/spreadsheetml/2009/9/main" objectType="CheckBox" fmlaLink="#REF!" lockText="1" noThreeD="1"/>
</file>

<file path=xl/ctrlProps/ctrlProp947.xml><?xml version="1.0" encoding="utf-8"?>
<formControlPr xmlns="http://schemas.microsoft.com/office/spreadsheetml/2009/9/main" objectType="CheckBox" fmlaLink="#REF!" lockText="1" noThreeD="1"/>
</file>

<file path=xl/ctrlProps/ctrlProp948.xml><?xml version="1.0" encoding="utf-8"?>
<formControlPr xmlns="http://schemas.microsoft.com/office/spreadsheetml/2009/9/main" objectType="CheckBox" fmlaLink="#REF!" lockText="1" noThreeD="1"/>
</file>

<file path=xl/ctrlProps/ctrlProp949.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fmlaLink="#REF!" lockText="1" noThreeD="1"/>
</file>

<file path=xl/ctrlProps/ctrlProp950.xml><?xml version="1.0" encoding="utf-8"?>
<formControlPr xmlns="http://schemas.microsoft.com/office/spreadsheetml/2009/9/main" objectType="CheckBox" fmlaLink="#REF!" lockText="1" noThreeD="1"/>
</file>

<file path=xl/ctrlProps/ctrlProp951.xml><?xml version="1.0" encoding="utf-8"?>
<formControlPr xmlns="http://schemas.microsoft.com/office/spreadsheetml/2009/9/main" objectType="CheckBox" fmlaLink="#REF!" lockText="1" noThreeD="1"/>
</file>

<file path=xl/ctrlProps/ctrlProp952.xml><?xml version="1.0" encoding="utf-8"?>
<formControlPr xmlns="http://schemas.microsoft.com/office/spreadsheetml/2009/9/main" objectType="CheckBox" fmlaLink="#REF!" lockText="1" noThreeD="1"/>
</file>

<file path=xl/ctrlProps/ctrlProp953.xml><?xml version="1.0" encoding="utf-8"?>
<formControlPr xmlns="http://schemas.microsoft.com/office/spreadsheetml/2009/9/main" objectType="CheckBox" fmlaLink="#REF!" lockText="1" noThreeD="1"/>
</file>

<file path=xl/ctrlProps/ctrlProp954.xml><?xml version="1.0" encoding="utf-8"?>
<formControlPr xmlns="http://schemas.microsoft.com/office/spreadsheetml/2009/9/main" objectType="CheckBox" fmlaLink="#REF!" lockText="1" noThreeD="1"/>
</file>

<file path=xl/ctrlProps/ctrlProp955.xml><?xml version="1.0" encoding="utf-8"?>
<formControlPr xmlns="http://schemas.microsoft.com/office/spreadsheetml/2009/9/main" objectType="CheckBox" fmlaLink="#REF!"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fmlaLink="#REF!" lockText="1" noThreeD="1"/>
</file>

<file path=xl/ctrlProps/ctrlProp958.xml><?xml version="1.0" encoding="utf-8"?>
<formControlPr xmlns="http://schemas.microsoft.com/office/spreadsheetml/2009/9/main" objectType="CheckBox" fmlaLink="#REF!" lockText="1" noThreeD="1"/>
</file>

<file path=xl/ctrlProps/ctrlProp959.xml><?xml version="1.0" encoding="utf-8"?>
<formControlPr xmlns="http://schemas.microsoft.com/office/spreadsheetml/2009/9/main" objectType="CheckBox" fmlaLink="#REF!" lockText="1" noThreeD="1"/>
</file>

<file path=xl/ctrlProps/ctrlProp96.xml><?xml version="1.0" encoding="utf-8"?>
<formControlPr xmlns="http://schemas.microsoft.com/office/spreadsheetml/2009/9/main" objectType="CheckBox" fmlaLink="#REF!"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REF!" lockText="1" noThreeD="1"/>
</file>

<file path=xl/ctrlProps/ctrlProp962.xml><?xml version="1.0" encoding="utf-8"?>
<formControlPr xmlns="http://schemas.microsoft.com/office/spreadsheetml/2009/9/main" objectType="CheckBox" fmlaLink="#REF!" lockText="1" noThreeD="1"/>
</file>

<file path=xl/ctrlProps/ctrlProp963.xml><?xml version="1.0" encoding="utf-8"?>
<formControlPr xmlns="http://schemas.microsoft.com/office/spreadsheetml/2009/9/main" objectType="CheckBox" fmlaLink="#REF!" lockText="1" noThreeD="1"/>
</file>

<file path=xl/ctrlProps/ctrlProp964.xml><?xml version="1.0" encoding="utf-8"?>
<formControlPr xmlns="http://schemas.microsoft.com/office/spreadsheetml/2009/9/main" objectType="CheckBox" fmlaLink="#REF!"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REF!" lockText="1" noThreeD="1"/>
</file>

<file path=xl/ctrlProps/ctrlProp967.xml><?xml version="1.0" encoding="utf-8"?>
<formControlPr xmlns="http://schemas.microsoft.com/office/spreadsheetml/2009/9/main" objectType="CheckBox" fmlaLink="#REF!" lockText="1" noThreeD="1"/>
</file>

<file path=xl/ctrlProps/ctrlProp968.xml><?xml version="1.0" encoding="utf-8"?>
<formControlPr xmlns="http://schemas.microsoft.com/office/spreadsheetml/2009/9/main" objectType="CheckBox" fmlaLink="#REF!"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70.xml><?xml version="1.0" encoding="utf-8"?>
<formControlPr xmlns="http://schemas.microsoft.com/office/spreadsheetml/2009/9/main" objectType="CheckBox" fmlaLink="#REF!" lockText="1" noThreeD="1"/>
</file>

<file path=xl/ctrlProps/ctrlProp971.xml><?xml version="1.0" encoding="utf-8"?>
<formControlPr xmlns="http://schemas.microsoft.com/office/spreadsheetml/2009/9/main" objectType="CheckBox" fmlaLink="#REF!" lockText="1" noThreeD="1"/>
</file>

<file path=xl/ctrlProps/ctrlProp972.xml><?xml version="1.0" encoding="utf-8"?>
<formControlPr xmlns="http://schemas.microsoft.com/office/spreadsheetml/2009/9/main" objectType="CheckBox" fmlaLink="#REF!" lockText="1" noThreeD="1"/>
</file>

<file path=xl/ctrlProps/ctrlProp973.xml><?xml version="1.0" encoding="utf-8"?>
<formControlPr xmlns="http://schemas.microsoft.com/office/spreadsheetml/2009/9/main" objectType="CheckBox" fmlaLink="#REF!" lockText="1" noThreeD="1"/>
</file>

<file path=xl/ctrlProps/ctrlProp974.xml><?xml version="1.0" encoding="utf-8"?>
<formControlPr xmlns="http://schemas.microsoft.com/office/spreadsheetml/2009/9/main" objectType="CheckBox" fmlaLink="#REF!" lockText="1" noThreeD="1"/>
</file>

<file path=xl/ctrlProps/ctrlProp975.xml><?xml version="1.0" encoding="utf-8"?>
<formControlPr xmlns="http://schemas.microsoft.com/office/spreadsheetml/2009/9/main" objectType="CheckBox" fmlaLink="#REF!"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fmlaLink="#REF!" lockText="1" noThreeD="1"/>
</file>

<file path=xl/ctrlProps/ctrlProp978.xml><?xml version="1.0" encoding="utf-8"?>
<formControlPr xmlns="http://schemas.microsoft.com/office/spreadsheetml/2009/9/main" objectType="CheckBox" fmlaLink="#REF!" lockText="1" noThreeD="1"/>
</file>

<file path=xl/ctrlProps/ctrlProp979.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REF!" lockText="1" noThreeD="1"/>
</file>

<file path=xl/ctrlProps/ctrlProp982.xml><?xml version="1.0" encoding="utf-8"?>
<formControlPr xmlns="http://schemas.microsoft.com/office/spreadsheetml/2009/9/main" objectType="CheckBox" fmlaLink="#REF!" lockText="1" noThreeD="1"/>
</file>

<file path=xl/ctrlProps/ctrlProp983.xml><?xml version="1.0" encoding="utf-8"?>
<formControlPr xmlns="http://schemas.microsoft.com/office/spreadsheetml/2009/9/main" objectType="CheckBox" fmlaLink="#REF!" lockText="1" noThreeD="1"/>
</file>

<file path=xl/ctrlProps/ctrlProp984.xml><?xml version="1.0" encoding="utf-8"?>
<formControlPr xmlns="http://schemas.microsoft.com/office/spreadsheetml/2009/9/main" objectType="CheckBox" fmlaLink="#REF!"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REF!" lockText="1" noThreeD="1"/>
</file>

<file path=xl/ctrlProps/ctrlProp987.xml><?xml version="1.0" encoding="utf-8"?>
<formControlPr xmlns="http://schemas.microsoft.com/office/spreadsheetml/2009/9/main" objectType="CheckBox" fmlaLink="#REF!" lockText="1" noThreeD="1"/>
</file>

<file path=xl/ctrlProps/ctrlProp988.xml><?xml version="1.0" encoding="utf-8"?>
<formControlPr xmlns="http://schemas.microsoft.com/office/spreadsheetml/2009/9/main" objectType="CheckBox" fmlaLink="#REF!" lockText="1" noThreeD="1"/>
</file>

<file path=xl/ctrlProps/ctrlProp989.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fmlaLink="#REF!" lockText="1" noThreeD="1"/>
</file>

<file path=xl/ctrlProps/ctrlProp990.xml><?xml version="1.0" encoding="utf-8"?>
<formControlPr xmlns="http://schemas.microsoft.com/office/spreadsheetml/2009/9/main" objectType="CheckBox" fmlaLink="#REF!" lockText="1" noThreeD="1"/>
</file>

<file path=xl/ctrlProps/ctrlProp991.xml><?xml version="1.0" encoding="utf-8"?>
<formControlPr xmlns="http://schemas.microsoft.com/office/spreadsheetml/2009/9/main" objectType="CheckBox" fmlaLink="#REF!" lockText="1" noThreeD="1"/>
</file>

<file path=xl/ctrlProps/ctrlProp992.xml><?xml version="1.0" encoding="utf-8"?>
<formControlPr xmlns="http://schemas.microsoft.com/office/spreadsheetml/2009/9/main" objectType="CheckBox" fmlaLink="#REF!"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fmlaLink="#REF!" lockText="1" noThreeD="1"/>
</file>

<file path=xl/ctrlProps/ctrlProp995.xml><?xml version="1.0" encoding="utf-8"?>
<formControlPr xmlns="http://schemas.microsoft.com/office/spreadsheetml/2009/9/main" objectType="CheckBox" fmlaLink="#REF!" lockText="1" noThreeD="1"/>
</file>

<file path=xl/ctrlProps/ctrlProp996.xml><?xml version="1.0" encoding="utf-8"?>
<formControlPr xmlns="http://schemas.microsoft.com/office/spreadsheetml/2009/9/main" objectType="CheckBox" fmlaLink="#REF!"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REF!" lockText="1" noThreeD="1"/>
</file>

<file path=xl/ctrlProps/ctrlProp9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57150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28575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0</xdr:rowOff>
        </xdr:from>
        <xdr:to>
          <xdr:col>71</xdr:col>
          <xdr:colOff>9525</xdr:colOff>
          <xdr:row>8</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0</xdr:rowOff>
        </xdr:from>
        <xdr:to>
          <xdr:col>71</xdr:col>
          <xdr:colOff>9525</xdr:colOff>
          <xdr:row>6</xdr:row>
          <xdr:rowOff>219075</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16</xdr:row>
          <xdr:rowOff>171450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0</xdr:rowOff>
        </xdr:from>
        <xdr:to>
          <xdr:col>71</xdr:col>
          <xdr:colOff>9525</xdr:colOff>
          <xdr:row>5</xdr:row>
          <xdr:rowOff>219075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0</xdr:rowOff>
        </xdr:from>
        <xdr:to>
          <xdr:col>71</xdr:col>
          <xdr:colOff>9525</xdr:colOff>
          <xdr:row>5</xdr:row>
          <xdr:rowOff>28575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14</xdr:row>
          <xdr:rowOff>171450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0</xdr:rowOff>
        </xdr:from>
        <xdr:to>
          <xdr:col>71</xdr:col>
          <xdr:colOff>9525</xdr:colOff>
          <xdr:row>4</xdr:row>
          <xdr:rowOff>28575</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0</xdr:rowOff>
        </xdr:from>
        <xdr:to>
          <xdr:col>71</xdr:col>
          <xdr:colOff>9525</xdr:colOff>
          <xdr:row>2</xdr:row>
          <xdr:rowOff>219075</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38100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0</xdr:rowOff>
        </xdr:from>
        <xdr:to>
          <xdr:col>71</xdr:col>
          <xdr:colOff>9525</xdr:colOff>
          <xdr:row>2</xdr:row>
          <xdr:rowOff>38100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xdr:row>
          <xdr:rowOff>28575</xdr:rowOff>
        </xdr:from>
        <xdr:to>
          <xdr:col>71</xdr:col>
          <xdr:colOff>9525</xdr:colOff>
          <xdr:row>2</xdr:row>
          <xdr:rowOff>66675</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xdr:row>
          <xdr:rowOff>28575</xdr:rowOff>
        </xdr:from>
        <xdr:to>
          <xdr:col>71</xdr:col>
          <xdr:colOff>9525</xdr:colOff>
          <xdr:row>2</xdr:row>
          <xdr:rowOff>247650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3</xdr:row>
          <xdr:rowOff>28575</xdr:rowOff>
        </xdr:from>
        <xdr:to>
          <xdr:col>71</xdr:col>
          <xdr:colOff>9525</xdr:colOff>
          <xdr:row>4</xdr:row>
          <xdr:rowOff>57150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4</xdr:row>
          <xdr:rowOff>28575</xdr:rowOff>
        </xdr:from>
        <xdr:to>
          <xdr:col>71</xdr:col>
          <xdr:colOff>9525</xdr:colOff>
          <xdr:row>5</xdr:row>
          <xdr:rowOff>76200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5</xdr:row>
          <xdr:rowOff>28575</xdr:rowOff>
        </xdr:from>
        <xdr:to>
          <xdr:col>71</xdr:col>
          <xdr:colOff>9525</xdr:colOff>
          <xdr:row>5</xdr:row>
          <xdr:rowOff>247650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6</xdr:row>
          <xdr:rowOff>28575</xdr:rowOff>
        </xdr:from>
        <xdr:to>
          <xdr:col>71</xdr:col>
          <xdr:colOff>9525</xdr:colOff>
          <xdr:row>6</xdr:row>
          <xdr:rowOff>247650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7</xdr:row>
          <xdr:rowOff>28575</xdr:rowOff>
        </xdr:from>
        <xdr:to>
          <xdr:col>71</xdr:col>
          <xdr:colOff>9525</xdr:colOff>
          <xdr:row>8</xdr:row>
          <xdr:rowOff>57150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0</xdr:rowOff>
        </xdr:from>
        <xdr:to>
          <xdr:col>71</xdr:col>
          <xdr:colOff>9525</xdr:colOff>
          <xdr:row>15</xdr:row>
          <xdr:rowOff>28575</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16</xdr:row>
          <xdr:rowOff>171450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14</xdr:row>
          <xdr:rowOff>28575</xdr:rowOff>
        </xdr:from>
        <xdr:to>
          <xdr:col>71</xdr:col>
          <xdr:colOff>9525</xdr:colOff>
          <xdr:row>15</xdr:row>
          <xdr:rowOff>57150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59" name="Check Box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60" name="Check Box 336" hidden="1">
              <a:extLst>
                <a:ext uri="{63B3BB69-23CF-44E3-9099-C40C66FF867C}">
                  <a14:compatExt spid="_x0000_s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1" name="Check Box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2" name="Check Box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3" name="Check Box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4" name="Check Box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5" name="Check Box 341" hidden="1">
              <a:extLst>
                <a:ext uri="{63B3BB69-23CF-44E3-9099-C40C66FF867C}">
                  <a14:compatExt spid="_x0000_s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6" name="Check Box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67" name="Check Box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0</xdr:rowOff>
        </xdr:from>
        <xdr:to>
          <xdr:col>71</xdr:col>
          <xdr:colOff>9525</xdr:colOff>
          <xdr:row>17</xdr:row>
          <xdr:rowOff>28575</xdr:rowOff>
        </xdr:to>
        <xdr:sp macro="" textlink="">
          <xdr:nvSpPr>
            <xdr:cNvPr id="1368" name="Check Box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69" name="Check Box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0" name="Check Box 346" hidden="1">
              <a:extLst>
                <a:ext uri="{63B3BB69-23CF-44E3-9099-C40C66FF867C}">
                  <a14:compatExt spid="_x0000_s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1" name="Check Box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2" name="Check Box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3" name="Check Box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4" name="Check Box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5" name="Check Box 351" hidden="1">
              <a:extLst>
                <a:ext uri="{63B3BB69-23CF-44E3-9099-C40C66FF867C}">
                  <a14:compatExt spid="_x0000_s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76" name="Check Box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7" name="Check Box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78" name="Check Box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79" name="Check Box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0" name="Check Box 356" hidden="1">
              <a:extLst>
                <a:ext uri="{63B3BB69-23CF-44E3-9099-C40C66FF867C}">
                  <a14:compatExt spid="_x0000_s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1" name="Check Box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82" name="Check Box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3" name="Check Box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4" name="Check Box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85" name="Check Box 361" hidden="1">
              <a:extLst>
                <a:ext uri="{63B3BB69-23CF-44E3-9099-C40C66FF867C}">
                  <a14:compatExt spid="_x0000_s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86" name="Check Box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7" name="Check Box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8" name="Check Box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398" name="Check Box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399" name="Check Box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0" name="Check Box 376" hidden="1">
              <a:extLst>
                <a:ext uri="{63B3BB69-23CF-44E3-9099-C40C66FF867C}">
                  <a14:compatExt spid="_x0000_s1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01" name="Check Box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2" name="Check Box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3" name="Check Box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4" name="Check Box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09" name="Check Box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0" name="Check Box 386" hidden="1">
              <a:extLst>
                <a:ext uri="{63B3BB69-23CF-44E3-9099-C40C66FF867C}">
                  <a14:compatExt spid="_x0000_s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1" name="Check Box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2" name="Check Box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3" name="Check Box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4" name="Check Box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15" name="Check Box 391" hidden="1">
              <a:extLst>
                <a:ext uri="{63B3BB69-23CF-44E3-9099-C40C66FF867C}">
                  <a14:compatExt spid="_x0000_s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6" name="Check Box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18" name="Check Box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17</xdr:row>
          <xdr:rowOff>171450</xdr:rowOff>
        </xdr:to>
        <xdr:sp macro="" textlink="">
          <xdr:nvSpPr>
            <xdr:cNvPr id="1419" name="Check Box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0" name="Check Box 396" hidden="1">
              <a:extLst>
                <a:ext uri="{63B3BB69-23CF-44E3-9099-C40C66FF867C}">
                  <a14:compatExt spid="_x0000_s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1" name="Check Box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22" name="Check Box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3" name="Check Box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4" name="Check Box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5" name="Check Box 401" hidden="1">
              <a:extLst>
                <a:ext uri="{63B3BB69-23CF-44E3-9099-C40C66FF867C}">
                  <a14:compatExt spid="_x0000_s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6" name="Check Box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27" name="Check Box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8" name="Check Box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29" name="Check Box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0" name="Check Box 406" hidden="1">
              <a:extLst>
                <a:ext uri="{63B3BB69-23CF-44E3-9099-C40C66FF867C}">
                  <a14:compatExt spid="_x0000_s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5" name="Check Box 421" hidden="1">
              <a:extLst>
                <a:ext uri="{63B3BB69-23CF-44E3-9099-C40C66FF867C}">
                  <a14:compatExt spid="_x0000_s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6" name="Check Box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16</xdr:row>
          <xdr:rowOff>28575</xdr:rowOff>
        </xdr:from>
        <xdr:to>
          <xdr:col>71</xdr:col>
          <xdr:colOff>9525</xdr:colOff>
          <xdr:row>17</xdr:row>
          <xdr:rowOff>57150</xdr:rowOff>
        </xdr:to>
        <xdr:sp macro="" textlink="">
          <xdr:nvSpPr>
            <xdr:cNvPr id="1447" name="Check Box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48" name="Check Box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49" name="Check Box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0</xdr:rowOff>
        </xdr:from>
        <xdr:to>
          <xdr:col>71</xdr:col>
          <xdr:colOff>9525</xdr:colOff>
          <xdr:row>18</xdr:row>
          <xdr:rowOff>0</xdr:rowOff>
        </xdr:to>
        <xdr:sp macro="" textlink="">
          <xdr:nvSpPr>
            <xdr:cNvPr id="1450" name="Check Box 426" hidden="1">
              <a:extLst>
                <a:ext uri="{63B3BB69-23CF-44E3-9099-C40C66FF867C}">
                  <a14:compatExt spid="_x0000_s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1" name="Check Box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2" name="Check Box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3" name="Check Box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4" name="Check Box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5" name="Check Box 431" hidden="1">
              <a:extLst>
                <a:ext uri="{63B3BB69-23CF-44E3-9099-C40C66FF867C}">
                  <a14:compatExt spid="_x0000_s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6" name="Check Box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7" name="Check Box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8" name="Check Box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59" name="Check Box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0" name="Check Box 436" hidden="1">
              <a:extLst>
                <a:ext uri="{63B3BB69-23CF-44E3-9099-C40C66FF867C}">
                  <a14:compatExt spid="_x0000_s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1" name="Check Box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2" name="Check Box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17</xdr:row>
          <xdr:rowOff>28575</xdr:rowOff>
        </xdr:from>
        <xdr:to>
          <xdr:col>71</xdr:col>
          <xdr:colOff>9525</xdr:colOff>
          <xdr:row>18</xdr:row>
          <xdr:rowOff>0</xdr:rowOff>
        </xdr:to>
        <xdr:sp macro="" textlink="">
          <xdr:nvSpPr>
            <xdr:cNvPr id="1463" name="Check Box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4" name="Check Box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465" name="Check Box 441" hidden="1">
              <a:extLst>
                <a:ext uri="{63B3BB69-23CF-44E3-9099-C40C66FF867C}">
                  <a14:compatExt spid="_x0000_s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466" name="Check Box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69" name="Check Box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4" name="Check Box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8" name="Check Box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87" name="Check Box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89" name="Check Box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10" name="Check Box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1" name="Check Box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2" name="Check Box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13" name="Check Box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19" name="Check Box 495" hidden="1">
              <a:extLst>
                <a:ext uri="{63B3BB69-23CF-44E3-9099-C40C66FF867C}">
                  <a14:compatExt spid="_x0000_s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1" name="Check Box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171450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8" name="Check Box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8" name="Check Box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59" name="Check Box 535" hidden="1">
              <a:extLst>
                <a:ext uri="{63B3BB69-23CF-44E3-9099-C40C66FF867C}">
                  <a14:compatExt spid="_x0000_s1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0" name="Check Box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4" name="Check Box 550" hidden="1">
              <a:extLst>
                <a:ext uri="{63B3BB69-23CF-44E3-9099-C40C66FF867C}">
                  <a14:compatExt spid="_x0000_s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18</xdr:row>
          <xdr:rowOff>228600</xdr:rowOff>
        </xdr:to>
        <xdr:sp macro="" textlink="">
          <xdr:nvSpPr>
            <xdr:cNvPr id="1575" name="Check Box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6" name="Check Box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0</xdr:rowOff>
        </xdr:from>
        <xdr:to>
          <xdr:col>71</xdr:col>
          <xdr:colOff>9525</xdr:colOff>
          <xdr:row>19</xdr:row>
          <xdr:rowOff>0</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18</xdr:row>
          <xdr:rowOff>28575</xdr:rowOff>
        </xdr:from>
        <xdr:to>
          <xdr:col>71</xdr:col>
          <xdr:colOff>9525</xdr:colOff>
          <xdr:row>19</xdr:row>
          <xdr:rowOff>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8" name="Check Box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19" name="Check Box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3" name="Check Box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4" name="Check Box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5" name="Check Box 601" hidden="1">
              <a:extLst>
                <a:ext uri="{63B3BB69-23CF-44E3-9099-C40C66FF867C}">
                  <a14:compatExt spid="_x0000_s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6" name="Check Box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7" name="Check Box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28" name="Check Box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29" name="Check Box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0" name="Check Box 606" hidden="1">
              <a:extLst>
                <a:ext uri="{63B3BB69-23CF-44E3-9099-C40C66FF867C}">
                  <a14:compatExt spid="_x0000_s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1" name="Check Box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32" name="Check Box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3" name="Check Box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4" name="Check Box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5" name="Check Box 611" hidden="1">
              <a:extLst>
                <a:ext uri="{63B3BB69-23CF-44E3-9099-C40C66FF867C}">
                  <a14:compatExt spid="_x0000_s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8" name="Check Box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49" name="Check Box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0" name="Check Box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1" name="Check Box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3" name="Check Box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54" name="Check Box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3" name="Check Box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6" name="Check Box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7" name="Check Box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78" name="Check Box 654" hidden="1">
              <a:extLst>
                <a:ext uri="{63B3BB69-23CF-44E3-9099-C40C66FF867C}">
                  <a14:compatExt spid="_x0000_s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79" name="Check Box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4" name="Check Box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86" name="Check Box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8" name="Check Box 664" hidden="1">
              <a:extLst>
                <a:ext uri="{63B3BB69-23CF-44E3-9099-C40C66FF867C}">
                  <a14:compatExt spid="_x0000_s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89" name="Check Box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1" name="Check Box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3" name="Check Box 669" hidden="1">
              <a:extLst>
                <a:ext uri="{63B3BB69-23CF-44E3-9099-C40C66FF867C}">
                  <a14:compatExt spid="_x0000_s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4" name="Check Box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5" name="Check Box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6" name="Check Box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697" name="Check Box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8" name="Check Box 674" hidden="1">
              <a:extLst>
                <a:ext uri="{63B3BB69-23CF-44E3-9099-C40C66FF867C}">
                  <a14:compatExt spid="_x0000_s1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699" name="Check Box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0" name="Check Box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5" name="Check Box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06" name="Check Box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8" name="Check Box 684" hidden="1">
              <a:extLst>
                <a:ext uri="{63B3BB69-23CF-44E3-9099-C40C66FF867C}">
                  <a14:compatExt spid="_x0000_s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2" name="Check Box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3" name="Check Box 689" hidden="1">
              <a:extLst>
                <a:ext uri="{63B3BB69-23CF-44E3-9099-C40C66FF867C}">
                  <a14:compatExt spid="_x0000_s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4" name="Check Box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5" name="Check Box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6" name="Check Box 692" hidden="1">
              <a:extLst>
                <a:ext uri="{63B3BB69-23CF-44E3-9099-C40C66FF867C}">
                  <a14:compatExt spid="_x0000_s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7" name="Check Box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8" name="Check Box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19" name="Check Box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23" name="Check Box 699" hidden="1">
              <a:extLst>
                <a:ext uri="{63B3BB69-23CF-44E3-9099-C40C66FF867C}">
                  <a14:compatExt spid="_x0000_s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724" name="Check Box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725" name="Check Box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26" name="Check Box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8" name="Check Box 704" hidden="1">
              <a:extLst>
                <a:ext uri="{63B3BB69-23CF-44E3-9099-C40C66FF867C}">
                  <a14:compatExt spid="_x0000_s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29" name="Check Box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0" name="Check Box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1" name="Check Box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2" name="Check Box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3" name="Check Box 709" hidden="1">
              <a:extLst>
                <a:ext uri="{63B3BB69-23CF-44E3-9099-C40C66FF867C}">
                  <a14:compatExt spid="_x0000_s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34" name="Check Box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38" name="Check Box 714" hidden="1">
              <a:extLst>
                <a:ext uri="{63B3BB69-23CF-44E3-9099-C40C66FF867C}">
                  <a14:compatExt spid="_x0000_s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39" name="Check Box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3" name="Check Box 719" hidden="1">
              <a:extLst>
                <a:ext uri="{63B3BB69-23CF-44E3-9099-C40C66FF867C}">
                  <a14:compatExt spid="_x0000_s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4" name="Check Box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45" name="Check Box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46" name="Check Box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49" name="Check Box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0" name="Check Box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2" name="Check Box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19050</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56" name="Check Box 732" hidden="1">
              <a:extLst>
                <a:ext uri="{63B3BB69-23CF-44E3-9099-C40C66FF867C}">
                  <a14:compatExt spid="_x0000_s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7" name="Check Box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8" name="Check Box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59" name="Check Box 735" hidden="1">
              <a:extLst>
                <a:ext uri="{63B3BB69-23CF-44E3-9099-C40C66FF867C}">
                  <a14:compatExt spid="_x0000_s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1" name="Check Box 737" hidden="1">
              <a:extLst>
                <a:ext uri="{63B3BB69-23CF-44E3-9099-C40C66FF867C}">
                  <a14:compatExt spid="_x0000_s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2" name="Check Box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63" name="Check Box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4" name="Check Box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65" name="Check Box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6" name="Check Box 742" hidden="1">
              <a:extLst>
                <a:ext uri="{63B3BB69-23CF-44E3-9099-C40C66FF867C}">
                  <a14:compatExt spid="_x0000_s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7" name="Check Box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68" name="Check Box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69" name="Check Box 745" hidden="1">
              <a:extLst>
                <a:ext uri="{63B3BB69-23CF-44E3-9099-C40C66FF867C}">
                  <a14:compatExt spid="_x0000_s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6" name="Check Box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7" name="Check Box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88" name="Check Box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1" name="Check Box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792" name="Check Box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4" name="Check Box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6" name="Check Box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8" name="Check Box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0" name="Check Box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1" name="Check Box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3" name="Check Box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4" name="Check Box 780" hidden="1">
              <a:extLst>
                <a:ext uri="{63B3BB69-23CF-44E3-9099-C40C66FF867C}">
                  <a14:compatExt spid="_x0000_s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19</xdr:row>
          <xdr:rowOff>171450</xdr:rowOff>
        </xdr:to>
        <xdr:sp macro="" textlink="">
          <xdr:nvSpPr>
            <xdr:cNvPr id="1806" name="Check Box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7" name="Check Box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4" name="Check Box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2" name="Check Box 798" hidden="1">
              <a:extLst>
                <a:ext uri="{63B3BB69-23CF-44E3-9099-C40C66FF867C}">
                  <a14:compatExt spid="_x0000_s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3" name="Check Box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4" name="Check Box 800" hidden="1">
              <a:extLst>
                <a:ext uri="{63B3BB69-23CF-44E3-9099-C40C66FF867C}">
                  <a14:compatExt spid="_x0000_s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6" name="Check Box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7" name="Check Box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29" name="Check Box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0" name="Check Box 806" hidden="1">
              <a:extLst>
                <a:ext uri="{63B3BB69-23CF-44E3-9099-C40C66FF867C}">
                  <a14:compatExt spid="_x0000_s1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1" name="Check Box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3" name="Check Box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28575</xdr:rowOff>
        </xdr:to>
        <xdr:sp macro="" textlink="">
          <xdr:nvSpPr>
            <xdr:cNvPr id="1834" name="Check Box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6" name="Check Box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0</xdr:rowOff>
        </xdr:from>
        <xdr:to>
          <xdr:col>71</xdr:col>
          <xdr:colOff>9525</xdr:colOff>
          <xdr:row>20</xdr:row>
          <xdr:rowOff>9525</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39" name="Check Box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1" name="Check Box 817" hidden="1">
              <a:extLst>
                <a:ext uri="{63B3BB69-23CF-44E3-9099-C40C66FF867C}">
                  <a14:compatExt spid="_x0000_s1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3" name="Check Box 819" hidden="1">
              <a:extLst>
                <a:ext uri="{63B3BB69-23CF-44E3-9099-C40C66FF867C}">
                  <a14:compatExt spid="_x0000_s1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5" name="Check Box 821" hidden="1">
              <a:extLst>
                <a:ext uri="{63B3BB69-23CF-44E3-9099-C40C66FF867C}">
                  <a14:compatExt spid="_x0000_s1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49" name="Check Box 825" hidden="1">
              <a:extLst>
                <a:ext uri="{63B3BB69-23CF-44E3-9099-C40C66FF867C}">
                  <a14:compatExt spid="_x0000_s1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19</xdr:row>
          <xdr:rowOff>28575</xdr:rowOff>
        </xdr:from>
        <xdr:to>
          <xdr:col>71</xdr:col>
          <xdr:colOff>9525</xdr:colOff>
          <xdr:row>20</xdr:row>
          <xdr:rowOff>47625</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1" name="Check Box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3" name="Check Box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4" name="Check Box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8" name="Check Box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4" name="Check Box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6" name="Check Box 862" hidden="1">
              <a:extLst>
                <a:ext uri="{63B3BB69-23CF-44E3-9099-C40C66FF867C}">
                  <a14:compatExt spid="_x0000_s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8" name="Check Box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89" name="Check Box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5" name="Check Box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6" name="Check Box 872" hidden="1">
              <a:extLst>
                <a:ext uri="{63B3BB69-23CF-44E3-9099-C40C66FF867C}">
                  <a14:compatExt spid="_x0000_s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7" name="Check Box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1" name="Check Box 877" hidden="1">
              <a:extLst>
                <a:ext uri="{63B3BB69-23CF-44E3-9099-C40C66FF867C}">
                  <a14:compatExt spid="_x0000_s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2" name="Check Box 878" hidden="1">
              <a:extLst>
                <a:ext uri="{63B3BB69-23CF-44E3-9099-C40C66FF867C}">
                  <a14:compatExt spid="_x0000_s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3" name="Check Box 879" hidden="1">
              <a:extLst>
                <a:ext uri="{63B3BB69-23CF-44E3-9099-C40C66FF867C}">
                  <a14:compatExt spid="_x0000_s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4" name="Check Box 880" hidden="1">
              <a:extLst>
                <a:ext uri="{63B3BB69-23CF-44E3-9099-C40C66FF867C}">
                  <a14:compatExt spid="_x0000_s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5" name="Check Box 881" hidden="1">
              <a:extLst>
                <a:ext uri="{63B3BB69-23CF-44E3-9099-C40C66FF867C}">
                  <a14:compatExt spid="_x0000_s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6" name="Check Box 882" hidden="1">
              <a:extLst>
                <a:ext uri="{63B3BB69-23CF-44E3-9099-C40C66FF867C}">
                  <a14:compatExt spid="_x0000_s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7" name="Check Box 883" hidden="1">
              <a:extLst>
                <a:ext uri="{63B3BB69-23CF-44E3-9099-C40C66FF867C}">
                  <a14:compatExt spid="_x0000_s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08" name="Check Box 884" hidden="1">
              <a:extLst>
                <a:ext uri="{63B3BB69-23CF-44E3-9099-C40C66FF867C}">
                  <a14:compatExt spid="_x0000_s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09" name="Check Box 885" hidden="1">
              <a:extLst>
                <a:ext uri="{63B3BB69-23CF-44E3-9099-C40C66FF867C}">
                  <a14:compatExt spid="_x0000_s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0" name="Check Box 886" hidden="1">
              <a:extLst>
                <a:ext uri="{63B3BB69-23CF-44E3-9099-C40C66FF867C}">
                  <a14:compatExt spid="_x0000_s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1" name="Check Box 887" hidden="1">
              <a:extLst>
                <a:ext uri="{63B3BB69-23CF-44E3-9099-C40C66FF867C}">
                  <a14:compatExt spid="_x0000_s1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2" name="Check Box 888" hidden="1">
              <a:extLst>
                <a:ext uri="{63B3BB69-23CF-44E3-9099-C40C66FF867C}">
                  <a14:compatExt spid="_x0000_s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3" name="Check Box 889" hidden="1">
              <a:extLst>
                <a:ext uri="{63B3BB69-23CF-44E3-9099-C40C66FF867C}">
                  <a14:compatExt spid="_x0000_s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4" name="Check Box 890" hidden="1">
              <a:extLst>
                <a:ext uri="{63B3BB69-23CF-44E3-9099-C40C66FF867C}">
                  <a14:compatExt spid="_x0000_s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5" name="Check Box 891" hidden="1">
              <a:extLst>
                <a:ext uri="{63B3BB69-23CF-44E3-9099-C40C66FF867C}">
                  <a14:compatExt spid="_x0000_s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6" name="Check Box 892" hidden="1">
              <a:extLst>
                <a:ext uri="{63B3BB69-23CF-44E3-9099-C40C66FF867C}">
                  <a14:compatExt spid="_x0000_s1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7" name="Check Box 893" hidden="1">
              <a:extLst>
                <a:ext uri="{63B3BB69-23CF-44E3-9099-C40C66FF867C}">
                  <a14:compatExt spid="_x0000_s1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18" name="Check Box 894" hidden="1">
              <a:extLst>
                <a:ext uri="{63B3BB69-23CF-44E3-9099-C40C66FF867C}">
                  <a14:compatExt spid="_x0000_s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19" name="Check Box 895" hidden="1">
              <a:extLst>
                <a:ext uri="{63B3BB69-23CF-44E3-9099-C40C66FF867C}">
                  <a14:compatExt spid="_x0000_s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0" name="Check Box 896" hidden="1">
              <a:extLst>
                <a:ext uri="{63B3BB69-23CF-44E3-9099-C40C66FF867C}">
                  <a14:compatExt spid="_x0000_s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1" name="Check Box 897" hidden="1">
              <a:extLst>
                <a:ext uri="{63B3BB69-23CF-44E3-9099-C40C66FF867C}">
                  <a14:compatExt spid="_x0000_s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2" name="Check Box 898" hidden="1">
              <a:extLst>
                <a:ext uri="{63B3BB69-23CF-44E3-9099-C40C66FF867C}">
                  <a14:compatExt spid="_x0000_s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23" name="Check Box 899" hidden="1">
              <a:extLst>
                <a:ext uri="{63B3BB69-23CF-44E3-9099-C40C66FF867C}">
                  <a14:compatExt spid="_x0000_s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24" name="Check Box 900" hidden="1">
              <a:extLst>
                <a:ext uri="{63B3BB69-23CF-44E3-9099-C40C66FF867C}">
                  <a14:compatExt spid="_x0000_s1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5" name="Check Box 901" hidden="1">
              <a:extLst>
                <a:ext uri="{63B3BB69-23CF-44E3-9099-C40C66FF867C}">
                  <a14:compatExt spid="_x0000_s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6" name="Check Box 902" hidden="1">
              <a:extLst>
                <a:ext uri="{63B3BB69-23CF-44E3-9099-C40C66FF867C}">
                  <a14:compatExt spid="_x0000_s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7" name="Check Box 903" hidden="1">
              <a:extLst>
                <a:ext uri="{63B3BB69-23CF-44E3-9099-C40C66FF867C}">
                  <a14:compatExt spid="_x0000_s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8" name="Check Box 904" hidden="1">
              <a:extLst>
                <a:ext uri="{63B3BB69-23CF-44E3-9099-C40C66FF867C}">
                  <a14:compatExt spid="_x0000_s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29" name="Check Box 905" hidden="1">
              <a:extLst>
                <a:ext uri="{63B3BB69-23CF-44E3-9099-C40C66FF867C}">
                  <a14:compatExt spid="_x0000_s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0" name="Check Box 906" hidden="1">
              <a:extLst>
                <a:ext uri="{63B3BB69-23CF-44E3-9099-C40C66FF867C}">
                  <a14:compatExt spid="_x0000_s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31" name="Check Box 907" hidden="1">
              <a:extLst>
                <a:ext uri="{63B3BB69-23CF-44E3-9099-C40C66FF867C}">
                  <a14:compatExt spid="_x0000_s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2" name="Check Box 908" hidden="1">
              <a:extLst>
                <a:ext uri="{63B3BB69-23CF-44E3-9099-C40C66FF867C}">
                  <a14:compatExt spid="_x0000_s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3" name="Check Box 909" hidden="1">
              <a:extLst>
                <a:ext uri="{63B3BB69-23CF-44E3-9099-C40C66FF867C}">
                  <a14:compatExt spid="_x0000_s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4" name="Check Box 910" hidden="1">
              <a:extLst>
                <a:ext uri="{63B3BB69-23CF-44E3-9099-C40C66FF867C}">
                  <a14:compatExt spid="_x0000_s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5" name="Check Box 911" hidden="1">
              <a:extLst>
                <a:ext uri="{63B3BB69-23CF-44E3-9099-C40C66FF867C}">
                  <a14:compatExt spid="_x0000_s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6" name="Check Box 912" hidden="1">
              <a:extLst>
                <a:ext uri="{63B3BB69-23CF-44E3-9099-C40C66FF867C}">
                  <a14:compatExt spid="_x0000_s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7" name="Check Box 913" hidden="1">
              <a:extLst>
                <a:ext uri="{63B3BB69-23CF-44E3-9099-C40C66FF867C}">
                  <a14:compatExt spid="_x0000_s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38" name="Check Box 914" hidden="1">
              <a:extLst>
                <a:ext uri="{63B3BB69-23CF-44E3-9099-C40C66FF867C}">
                  <a14:compatExt spid="_x0000_s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39" name="Check Box 915" hidden="1">
              <a:extLst>
                <a:ext uri="{63B3BB69-23CF-44E3-9099-C40C66FF867C}">
                  <a14:compatExt spid="_x0000_s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209550</xdr:rowOff>
        </xdr:to>
        <xdr:sp macro="" textlink="">
          <xdr:nvSpPr>
            <xdr:cNvPr id="1940" name="Check Box 916" hidden="1">
              <a:extLst>
                <a:ext uri="{63B3BB69-23CF-44E3-9099-C40C66FF867C}">
                  <a14:compatExt spid="_x0000_s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1" name="Check Box 917" hidden="1">
              <a:extLst>
                <a:ext uri="{63B3BB69-23CF-44E3-9099-C40C66FF867C}">
                  <a14:compatExt spid="_x0000_s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2" name="Check Box 918" hidden="1">
              <a:extLst>
                <a:ext uri="{63B3BB69-23CF-44E3-9099-C40C66FF867C}">
                  <a14:compatExt spid="_x0000_s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3" name="Check Box 919" hidden="1">
              <a:extLst>
                <a:ext uri="{63B3BB69-23CF-44E3-9099-C40C66FF867C}">
                  <a14:compatExt spid="_x0000_s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4" name="Check Box 920" hidden="1">
              <a:extLst>
                <a:ext uri="{63B3BB69-23CF-44E3-9099-C40C66FF867C}">
                  <a14:compatExt spid="_x0000_s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5" name="Check Box 921" hidden="1">
              <a:extLst>
                <a:ext uri="{63B3BB69-23CF-44E3-9099-C40C66FF867C}">
                  <a14:compatExt spid="_x0000_s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6" name="Check Box 922" hidden="1">
              <a:extLst>
                <a:ext uri="{63B3BB69-23CF-44E3-9099-C40C66FF867C}">
                  <a14:compatExt spid="_x0000_s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7" name="Check Box 923" hidden="1">
              <a:extLst>
                <a:ext uri="{63B3BB69-23CF-44E3-9099-C40C66FF867C}">
                  <a14:compatExt spid="_x0000_s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49" name="Check Box 925" hidden="1">
              <a:extLst>
                <a:ext uri="{63B3BB69-23CF-44E3-9099-C40C66FF867C}">
                  <a14:compatExt spid="_x0000_s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2" name="Check Box 928" hidden="1">
              <a:extLst>
                <a:ext uri="{63B3BB69-23CF-44E3-9099-C40C66FF867C}">
                  <a14:compatExt spid="_x0000_s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53" name="Check Box 929" hidden="1">
              <a:extLst>
                <a:ext uri="{63B3BB69-23CF-44E3-9099-C40C66FF867C}">
                  <a14:compatExt spid="_x0000_s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4" name="Check Box 930" hidden="1">
              <a:extLst>
                <a:ext uri="{63B3BB69-23CF-44E3-9099-C40C66FF867C}">
                  <a14:compatExt spid="_x0000_s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1955" name="Check Box 931" hidden="1">
              <a:extLst>
                <a:ext uri="{63B3BB69-23CF-44E3-9099-C40C66FF867C}">
                  <a14:compatExt spid="_x0000_s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1956" name="Check Box 932" hidden="1">
              <a:extLst>
                <a:ext uri="{63B3BB69-23CF-44E3-9099-C40C66FF867C}">
                  <a14:compatExt spid="_x0000_s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7" name="Check Box 933" hidden="1">
              <a:extLst>
                <a:ext uri="{63B3BB69-23CF-44E3-9099-C40C66FF867C}">
                  <a14:compatExt spid="_x0000_s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8" name="Check Box 934" hidden="1">
              <a:extLst>
                <a:ext uri="{63B3BB69-23CF-44E3-9099-C40C66FF867C}">
                  <a14:compatExt spid="_x0000_s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59" name="Check Box 935" hidden="1">
              <a:extLst>
                <a:ext uri="{63B3BB69-23CF-44E3-9099-C40C66FF867C}">
                  <a14:compatExt spid="_x0000_s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0" name="Check Box 936" hidden="1">
              <a:extLst>
                <a:ext uri="{63B3BB69-23CF-44E3-9099-C40C66FF867C}">
                  <a14:compatExt spid="_x0000_s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1" name="Check Box 937" hidden="1">
              <a:extLst>
                <a:ext uri="{63B3BB69-23CF-44E3-9099-C40C66FF867C}">
                  <a14:compatExt spid="_x0000_s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2" name="Check Box 938" hidden="1">
              <a:extLst>
                <a:ext uri="{63B3BB69-23CF-44E3-9099-C40C66FF867C}">
                  <a14:compatExt spid="_x0000_s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3" name="Check Box 939" hidden="1">
              <a:extLst>
                <a:ext uri="{63B3BB69-23CF-44E3-9099-C40C66FF867C}">
                  <a14:compatExt spid="_x0000_s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4" name="Check Box 940" hidden="1">
              <a:extLst>
                <a:ext uri="{63B3BB69-23CF-44E3-9099-C40C66FF867C}">
                  <a14:compatExt spid="_x0000_s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65" name="Check Box 941" hidden="1">
              <a:extLst>
                <a:ext uri="{63B3BB69-23CF-44E3-9099-C40C66FF867C}">
                  <a14:compatExt spid="_x0000_s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6" name="Check Box 942" hidden="1">
              <a:extLst>
                <a:ext uri="{63B3BB69-23CF-44E3-9099-C40C66FF867C}">
                  <a14:compatExt spid="_x0000_s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7" name="Check Box 943" hidden="1">
              <a:extLst>
                <a:ext uri="{63B3BB69-23CF-44E3-9099-C40C66FF867C}">
                  <a14:compatExt spid="_x0000_s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8" name="Check Box 944" hidden="1">
              <a:extLst>
                <a:ext uri="{63B3BB69-23CF-44E3-9099-C40C66FF867C}">
                  <a14:compatExt spid="_x0000_s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69" name="Check Box 945" hidden="1">
              <a:extLst>
                <a:ext uri="{63B3BB69-23CF-44E3-9099-C40C66FF867C}">
                  <a14:compatExt spid="_x0000_s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0" name="Check Box 946" hidden="1">
              <a:extLst>
                <a:ext uri="{63B3BB69-23CF-44E3-9099-C40C66FF867C}">
                  <a14:compatExt spid="_x0000_s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1" name="Check Box 947" hidden="1">
              <a:extLst>
                <a:ext uri="{63B3BB69-23CF-44E3-9099-C40C66FF867C}">
                  <a14:compatExt spid="_x0000_s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72" name="Check Box 948" hidden="1">
              <a:extLst>
                <a:ext uri="{63B3BB69-23CF-44E3-9099-C40C66FF867C}">
                  <a14:compatExt spid="_x0000_s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3" name="Check Box 949" hidden="1">
              <a:extLst>
                <a:ext uri="{63B3BB69-23CF-44E3-9099-C40C66FF867C}">
                  <a14:compatExt spid="_x0000_s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4" name="Check Box 950" hidden="1">
              <a:extLst>
                <a:ext uri="{63B3BB69-23CF-44E3-9099-C40C66FF867C}">
                  <a14:compatExt spid="_x0000_s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5" name="Check Box 951" hidden="1">
              <a:extLst>
                <a:ext uri="{63B3BB69-23CF-44E3-9099-C40C66FF867C}">
                  <a14:compatExt spid="_x0000_s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76" name="Check Box 952" hidden="1">
              <a:extLst>
                <a:ext uri="{63B3BB69-23CF-44E3-9099-C40C66FF867C}">
                  <a14:compatExt spid="_x0000_s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77" name="Check Box 953" hidden="1">
              <a:extLst>
                <a:ext uri="{63B3BB69-23CF-44E3-9099-C40C66FF867C}">
                  <a14:compatExt spid="_x0000_s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78" name="Check Box 954" hidden="1">
              <a:extLst>
                <a:ext uri="{63B3BB69-23CF-44E3-9099-C40C66FF867C}">
                  <a14:compatExt spid="_x0000_s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79" name="Check Box 955" hidden="1">
              <a:extLst>
                <a:ext uri="{63B3BB69-23CF-44E3-9099-C40C66FF867C}">
                  <a14:compatExt spid="_x0000_s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0" name="Check Box 956" hidden="1">
              <a:extLst>
                <a:ext uri="{63B3BB69-23CF-44E3-9099-C40C66FF867C}">
                  <a14:compatExt spid="_x0000_s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1" name="Check Box 957" hidden="1">
              <a:extLst>
                <a:ext uri="{63B3BB69-23CF-44E3-9099-C40C66FF867C}">
                  <a14:compatExt spid="_x0000_s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2" name="Check Box 958" hidden="1">
              <a:extLst>
                <a:ext uri="{63B3BB69-23CF-44E3-9099-C40C66FF867C}">
                  <a14:compatExt spid="_x0000_s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3" name="Check Box 959" hidden="1">
              <a:extLst>
                <a:ext uri="{63B3BB69-23CF-44E3-9099-C40C66FF867C}">
                  <a14:compatExt spid="_x0000_s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4" name="Check Box 960" hidden="1">
              <a:extLst>
                <a:ext uri="{63B3BB69-23CF-44E3-9099-C40C66FF867C}">
                  <a14:compatExt spid="_x0000_s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5" name="Check Box 961" hidden="1">
              <a:extLst>
                <a:ext uri="{63B3BB69-23CF-44E3-9099-C40C66FF867C}">
                  <a14:compatExt spid="_x0000_s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86" name="Check Box 962" hidden="1">
              <a:extLst>
                <a:ext uri="{63B3BB69-23CF-44E3-9099-C40C66FF867C}">
                  <a14:compatExt spid="_x0000_s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87" name="Check Box 963" hidden="1">
              <a:extLst>
                <a:ext uri="{63B3BB69-23CF-44E3-9099-C40C66FF867C}">
                  <a14:compatExt spid="_x0000_s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8" name="Check Box 964" hidden="1">
              <a:extLst>
                <a:ext uri="{63B3BB69-23CF-44E3-9099-C40C66FF867C}">
                  <a14:compatExt spid="_x0000_s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89" name="Check Box 965" hidden="1">
              <a:extLst>
                <a:ext uri="{63B3BB69-23CF-44E3-9099-C40C66FF867C}">
                  <a14:compatExt spid="_x0000_s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0" name="Check Box 966" hidden="1">
              <a:extLst>
                <a:ext uri="{63B3BB69-23CF-44E3-9099-C40C66FF867C}">
                  <a14:compatExt spid="_x0000_s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1" name="Check Box 967" hidden="1">
              <a:extLst>
                <a:ext uri="{63B3BB69-23CF-44E3-9099-C40C66FF867C}">
                  <a14:compatExt spid="_x0000_s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2" name="Check Box 968" hidden="1">
              <a:extLst>
                <a:ext uri="{63B3BB69-23CF-44E3-9099-C40C66FF867C}">
                  <a14:compatExt spid="_x0000_s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3" name="Check Box 969" hidden="1">
              <a:extLst>
                <a:ext uri="{63B3BB69-23CF-44E3-9099-C40C66FF867C}">
                  <a14:compatExt spid="_x0000_s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1994" name="Check Box 970" hidden="1">
              <a:extLst>
                <a:ext uri="{63B3BB69-23CF-44E3-9099-C40C66FF867C}">
                  <a14:compatExt spid="_x0000_s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5" name="Check Box 971" hidden="1">
              <a:extLst>
                <a:ext uri="{63B3BB69-23CF-44E3-9099-C40C66FF867C}">
                  <a14:compatExt spid="_x0000_s1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1996" name="Check Box 972" hidden="1">
              <a:extLst>
                <a:ext uri="{63B3BB69-23CF-44E3-9099-C40C66FF867C}">
                  <a14:compatExt spid="_x0000_s1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7" name="Check Box 973" hidden="1">
              <a:extLst>
                <a:ext uri="{63B3BB69-23CF-44E3-9099-C40C66FF867C}">
                  <a14:compatExt spid="_x0000_s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8" name="Check Box 974" hidden="1">
              <a:extLst>
                <a:ext uri="{63B3BB69-23CF-44E3-9099-C40C66FF867C}">
                  <a14:compatExt spid="_x0000_s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1999" name="Check Box 975" hidden="1">
              <a:extLst>
                <a:ext uri="{63B3BB69-23CF-44E3-9099-C40C66FF867C}">
                  <a14:compatExt spid="_x0000_s1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00" name="Check Box 976" hidden="1">
              <a:extLst>
                <a:ext uri="{63B3BB69-23CF-44E3-9099-C40C66FF867C}">
                  <a14:compatExt spid="_x0000_s2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1" name="Check Box 977" hidden="1">
              <a:extLst>
                <a:ext uri="{63B3BB69-23CF-44E3-9099-C40C66FF867C}">
                  <a14:compatExt spid="_x0000_s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2" name="Check Box 978" hidden="1">
              <a:extLst>
                <a:ext uri="{63B3BB69-23CF-44E3-9099-C40C66FF867C}">
                  <a14:compatExt spid="_x0000_s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03" name="Check Box 979" hidden="1">
              <a:extLst>
                <a:ext uri="{63B3BB69-23CF-44E3-9099-C40C66FF867C}">
                  <a14:compatExt spid="_x0000_s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04" name="Check Box 980" hidden="1">
              <a:extLst>
                <a:ext uri="{63B3BB69-23CF-44E3-9099-C40C66FF867C}">
                  <a14:compatExt spid="_x0000_s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5" name="Check Box 981" hidden="1">
              <a:extLst>
                <a:ext uri="{63B3BB69-23CF-44E3-9099-C40C66FF867C}">
                  <a14:compatExt spid="_x0000_s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6" name="Check Box 982" hidden="1">
              <a:extLst>
                <a:ext uri="{63B3BB69-23CF-44E3-9099-C40C66FF867C}">
                  <a14:compatExt spid="_x0000_s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7" name="Check Box 983" hidden="1">
              <a:extLst>
                <a:ext uri="{63B3BB69-23CF-44E3-9099-C40C66FF867C}">
                  <a14:compatExt spid="_x0000_s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8" name="Check Box 984" hidden="1">
              <a:extLst>
                <a:ext uri="{63B3BB69-23CF-44E3-9099-C40C66FF867C}">
                  <a14:compatExt spid="_x0000_s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09" name="Check Box 985" hidden="1">
              <a:extLst>
                <a:ext uri="{63B3BB69-23CF-44E3-9099-C40C66FF867C}">
                  <a14:compatExt spid="_x0000_s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0" name="Check Box 986" hidden="1">
              <a:extLst>
                <a:ext uri="{63B3BB69-23CF-44E3-9099-C40C66FF867C}">
                  <a14:compatExt spid="_x0000_s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1" name="Check Box 987" hidden="1">
              <a:extLst>
                <a:ext uri="{63B3BB69-23CF-44E3-9099-C40C66FF867C}">
                  <a14:compatExt spid="_x0000_s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12" name="Check Box 988" hidden="1">
              <a:extLst>
                <a:ext uri="{63B3BB69-23CF-44E3-9099-C40C66FF867C}">
                  <a14:compatExt spid="_x0000_s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3" name="Check Box 989" hidden="1">
              <a:extLst>
                <a:ext uri="{63B3BB69-23CF-44E3-9099-C40C66FF867C}">
                  <a14:compatExt spid="_x0000_s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4" name="Check Box 990" hidden="1">
              <a:extLst>
                <a:ext uri="{63B3BB69-23CF-44E3-9099-C40C66FF867C}">
                  <a14:compatExt spid="_x0000_s2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5" name="Check Box 991" hidden="1">
              <a:extLst>
                <a:ext uri="{63B3BB69-23CF-44E3-9099-C40C66FF867C}">
                  <a14:compatExt spid="_x0000_s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16" name="Check Box 992" hidden="1">
              <a:extLst>
                <a:ext uri="{63B3BB69-23CF-44E3-9099-C40C66FF867C}">
                  <a14:compatExt spid="_x0000_s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7" name="Check Box 993" hidden="1">
              <a:extLst>
                <a:ext uri="{63B3BB69-23CF-44E3-9099-C40C66FF867C}">
                  <a14:compatExt spid="_x0000_s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18" name="Check Box 994" hidden="1">
              <a:extLst>
                <a:ext uri="{63B3BB69-23CF-44E3-9099-C40C66FF867C}">
                  <a14:compatExt spid="_x0000_s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19" name="Check Box 995" hidden="1">
              <a:extLst>
                <a:ext uri="{63B3BB69-23CF-44E3-9099-C40C66FF867C}">
                  <a14:compatExt spid="_x0000_s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0" name="Check Box 996" hidden="1">
              <a:extLst>
                <a:ext uri="{63B3BB69-23CF-44E3-9099-C40C66FF867C}">
                  <a14:compatExt spid="_x0000_s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1" name="Check Box 997" hidden="1">
              <a:extLst>
                <a:ext uri="{63B3BB69-23CF-44E3-9099-C40C66FF867C}">
                  <a14:compatExt spid="_x0000_s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2" name="Check Box 998" hidden="1">
              <a:extLst>
                <a:ext uri="{63B3BB69-23CF-44E3-9099-C40C66FF867C}">
                  <a14:compatExt spid="_x0000_s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23" name="Check Box 999" hidden="1">
              <a:extLst>
                <a:ext uri="{63B3BB69-23CF-44E3-9099-C40C66FF867C}">
                  <a14:compatExt spid="_x0000_s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4" name="Check Box 1000" hidden="1">
              <a:extLst>
                <a:ext uri="{63B3BB69-23CF-44E3-9099-C40C66FF867C}">
                  <a14:compatExt spid="_x0000_s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5" name="Check Box 1001" hidden="1">
              <a:extLst>
                <a:ext uri="{63B3BB69-23CF-44E3-9099-C40C66FF867C}">
                  <a14:compatExt spid="_x0000_s2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6" name="Check Box 1002" hidden="1">
              <a:extLst>
                <a:ext uri="{63B3BB69-23CF-44E3-9099-C40C66FF867C}">
                  <a14:compatExt spid="_x0000_s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27" name="Check Box 1003" hidden="1">
              <a:extLst>
                <a:ext uri="{63B3BB69-23CF-44E3-9099-C40C66FF867C}">
                  <a14:compatExt spid="_x0000_s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8" name="Check Box 1004" hidden="1">
              <a:extLst>
                <a:ext uri="{63B3BB69-23CF-44E3-9099-C40C66FF867C}">
                  <a14:compatExt spid="_x0000_s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29" name="Check Box 1005" hidden="1">
              <a:extLst>
                <a:ext uri="{63B3BB69-23CF-44E3-9099-C40C66FF867C}">
                  <a14:compatExt spid="_x0000_s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0" name="Check Box 1006" hidden="1">
              <a:extLst>
                <a:ext uri="{63B3BB69-23CF-44E3-9099-C40C66FF867C}">
                  <a14:compatExt spid="_x0000_s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1" name="Check Box 1007" hidden="1">
              <a:extLst>
                <a:ext uri="{63B3BB69-23CF-44E3-9099-C40C66FF867C}">
                  <a14:compatExt spid="_x0000_s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2" name="Check Box 1008" hidden="1">
              <a:extLst>
                <a:ext uri="{63B3BB69-23CF-44E3-9099-C40C66FF867C}">
                  <a14:compatExt spid="_x0000_s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33" name="Check Box 1009" hidden="1">
              <a:extLst>
                <a:ext uri="{63B3BB69-23CF-44E3-9099-C40C66FF867C}">
                  <a14:compatExt spid="_x0000_s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4" name="Check Box 1010" hidden="1">
              <a:extLst>
                <a:ext uri="{63B3BB69-23CF-44E3-9099-C40C66FF867C}">
                  <a14:compatExt spid="_x0000_s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5" name="Check Box 1011" hidden="1">
              <a:extLst>
                <a:ext uri="{63B3BB69-23CF-44E3-9099-C40C66FF867C}">
                  <a14:compatExt spid="_x0000_s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6" name="Check Box 1012" hidden="1">
              <a:extLst>
                <a:ext uri="{63B3BB69-23CF-44E3-9099-C40C66FF867C}">
                  <a14:compatExt spid="_x0000_s2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171450</xdr:rowOff>
        </xdr:to>
        <xdr:sp macro="" textlink="">
          <xdr:nvSpPr>
            <xdr:cNvPr id="2037" name="Check Box 1013" hidden="1">
              <a:extLst>
                <a:ext uri="{63B3BB69-23CF-44E3-9099-C40C66FF867C}">
                  <a14:compatExt spid="_x0000_s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8" name="Check Box 1014" hidden="1">
              <a:extLst>
                <a:ext uri="{63B3BB69-23CF-44E3-9099-C40C66FF867C}">
                  <a14:compatExt spid="_x0000_s2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39" name="Check Box 1015" hidden="1">
              <a:extLst>
                <a:ext uri="{63B3BB69-23CF-44E3-9099-C40C66FF867C}">
                  <a14:compatExt spid="_x0000_s2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40" name="Check Box 1016" hidden="1">
              <a:extLst>
                <a:ext uri="{63B3BB69-23CF-44E3-9099-C40C66FF867C}">
                  <a14:compatExt spid="_x0000_s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1" name="Check Box 1017" hidden="1">
              <a:extLst>
                <a:ext uri="{63B3BB69-23CF-44E3-9099-C40C66FF867C}">
                  <a14:compatExt spid="_x0000_s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2" name="Check Box 1018" hidden="1">
              <a:extLst>
                <a:ext uri="{63B3BB69-23CF-44E3-9099-C40C66FF867C}">
                  <a14:compatExt spid="_x0000_s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3" name="Check Box 1019" hidden="1">
              <a:extLst>
                <a:ext uri="{63B3BB69-23CF-44E3-9099-C40C66FF867C}">
                  <a14:compatExt spid="_x0000_s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4" name="Check Box 1020" hidden="1">
              <a:extLst>
                <a:ext uri="{63B3BB69-23CF-44E3-9099-C40C66FF867C}">
                  <a14:compatExt spid="_x0000_s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2045" name="Check Box 1021" hidden="1">
              <a:extLst>
                <a:ext uri="{63B3BB69-23CF-44E3-9099-C40C66FF867C}">
                  <a14:compatExt spid="_x0000_s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6" name="Check Box 1022" hidden="1">
              <a:extLst>
                <a:ext uri="{63B3BB69-23CF-44E3-9099-C40C66FF867C}">
                  <a14:compatExt spid="_x0000_s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2047" name="Check Box 1023" hidden="1">
              <a:extLst>
                <a:ext uri="{63B3BB69-23CF-44E3-9099-C40C66FF867C}">
                  <a14:compatExt spid="_x0000_s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68" name="Check Box 1024" hidden="1">
              <a:extLst>
                <a:ext uri="{63B3BB69-23CF-44E3-9099-C40C66FF867C}">
                  <a14:compatExt spid="_x0000_s7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69" name="Check Box 1025"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0" name="Check Box 1026"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1" name="Check Box 1027"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2" name="Check Box 1028"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3" name="Check Box 1029"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4" name="Check Box 1030"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5" name="Check Box 1031"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6" name="Check Box 1032"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7" name="Check Box 1033"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78" name="Check Box 1034"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79" name="Check Box 1035"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0" name="Check Box 1036"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1" name="Check Box 1037"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2" name="Check Box 1038"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3" name="Check Box 1039"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4" name="Check Box 1040"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228600</xdr:rowOff>
        </xdr:to>
        <xdr:sp macro="" textlink="">
          <xdr:nvSpPr>
            <xdr:cNvPr id="7185" name="Check Box 1041"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6" name="Check Box 1042"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87" name="Check Box 1043"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0</xdr:rowOff>
        </xdr:from>
        <xdr:to>
          <xdr:col>71</xdr:col>
          <xdr:colOff>9525</xdr:colOff>
          <xdr:row>20</xdr:row>
          <xdr:rowOff>219075</xdr:rowOff>
        </xdr:to>
        <xdr:sp macro="" textlink="">
          <xdr:nvSpPr>
            <xdr:cNvPr id="7188" name="Check Box 1044"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89" name="Check Box 1045"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0" name="Check Box 1046"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1" name="Check Box 1047"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2" name="Check Box 1048"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3" name="Check Box 1049"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4" name="Check Box 1050"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5" name="Check Box 1051"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6" name="Check Box 1052"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7" name="Check Box 1053"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8" name="Check Box 1054"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199" name="Check Box 1055"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200" name="Check Box 1056"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104775</xdr:colOff>
          <xdr:row>20</xdr:row>
          <xdr:rowOff>28575</xdr:rowOff>
        </xdr:from>
        <xdr:to>
          <xdr:col>71</xdr:col>
          <xdr:colOff>9525</xdr:colOff>
          <xdr:row>21</xdr:row>
          <xdr:rowOff>0</xdr:rowOff>
        </xdr:to>
        <xdr:sp macro="" textlink="">
          <xdr:nvSpPr>
            <xdr:cNvPr id="7201" name="Check Box 1057"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Pat\Local%20Settings\Temporary%20Internet%20Files\Content.IE5\Y17WD87Y\2003%20Budget\2003BU~1\DRAFT1~1\2002%20Budget%20DELETE%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Identification"/>
      <sheetName val="Title Page"/>
      <sheetName val="Audit Verification"/>
      <sheetName val="Consolidated Index"/>
      <sheetName val="CONSOLIDATED SUMMARY"/>
      <sheetName val="CONSOLIDATED STATEMENTS"/>
      <sheetName val="HOLDCO SUMMARY"/>
      <sheetName val="Other Analysis"/>
      <sheetName val="GENCO CapExp WO"/>
      <sheetName val="GENCO MntExp WO"/>
      <sheetName val="GENCO Recov WO"/>
      <sheetName val="GENCO Ovrhd WO"/>
      <sheetName val="GENCO ClosedWO"/>
      <sheetName val="DISTCO CapExp WO"/>
      <sheetName val="DISTCO MntExp WO "/>
      <sheetName val="DISTCO Recov WO"/>
      <sheetName val="DISTCO Ovrhd WO"/>
      <sheetName val="fixed assets"/>
      <sheetName val="DISTCO ClosedWO"/>
      <sheetName val="ADMIN Ovrhd"/>
      <sheetName val="ADMIN ClosedWO"/>
      <sheetName val="GENCO Labour"/>
      <sheetName val="DISTCO Labour"/>
      <sheetName val="ADMINLabour"/>
      <sheetName val="Employee List of Salaries"/>
      <sheetName val="Salary Tables"/>
      <sheetName val="Future Capital"/>
      <sheetName val="Hours &amp; Dollars"/>
      <sheetName val="Delete RFH Payroll Detail"/>
      <sheetName val="Delete RFH Vehicle Rates"/>
      <sheetName val="Delete RFH Benefit Tables"/>
      <sheetName val="Delete RFH Salary Tables"/>
      <sheetName val="Exp Sorted by WO"/>
    </sheetNames>
    <sheetDataSet>
      <sheetData sheetId="0"/>
      <sheetData sheetId="1"/>
      <sheetData sheetId="2"/>
      <sheetData sheetId="3"/>
      <sheetData sheetId="4"/>
      <sheetData sheetId="5"/>
      <sheetData sheetId="6"/>
      <sheetData sheetId="7"/>
      <sheetData sheetId="8">
        <row r="1483">
          <cell r="F1483">
            <v>23200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ctrlProp" Target="../ctrlProps/ctrlProp1018.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ctrlProp" Target="../ctrlProps/ctrlProp1022.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900" Type="http://schemas.openxmlformats.org/officeDocument/2006/relationships/ctrlProp" Target="../ctrlProps/ctrlProp897.xml"/><Relationship Id="rId942" Type="http://schemas.openxmlformats.org/officeDocument/2006/relationships/ctrlProp" Target="../ctrlProps/ctrlProp93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984" Type="http://schemas.openxmlformats.org/officeDocument/2006/relationships/ctrlProp" Target="../ctrlProps/ctrlProp981.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ctrlProp" Target="../ctrlProps/ctrlProp799.xml"/><Relationship Id="rId844" Type="http://schemas.openxmlformats.org/officeDocument/2006/relationships/ctrlProp" Target="../ctrlProps/ctrlProp841.xml"/><Relationship Id="rId886" Type="http://schemas.openxmlformats.org/officeDocument/2006/relationships/ctrlProp" Target="../ctrlProps/ctrlProp883.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53" Type="http://schemas.openxmlformats.org/officeDocument/2006/relationships/ctrlProp" Target="../ctrlProps/ctrlProp950.xml"/><Relationship Id="rId995" Type="http://schemas.openxmlformats.org/officeDocument/2006/relationships/ctrlProp" Target="../ctrlProps/ctrlProp992.xml"/><Relationship Id="rId1029" Type="http://schemas.openxmlformats.org/officeDocument/2006/relationships/ctrlProp" Target="../ctrlProps/ctrlProp1026.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ctrlProp" Target="../ctrlProps/ctrlProp810.xml"/><Relationship Id="rId855" Type="http://schemas.openxmlformats.org/officeDocument/2006/relationships/ctrlProp" Target="../ctrlProps/ctrlProp852.xml"/><Relationship Id="rId1040" Type="http://schemas.openxmlformats.org/officeDocument/2006/relationships/ctrlProp" Target="../ctrlProps/ctrlProp1037.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ctrlProp" Target="../ctrlProps/ctrlProp894.xml"/><Relationship Id="rId922" Type="http://schemas.openxmlformats.org/officeDocument/2006/relationships/ctrlProp" Target="../ctrlProps/ctrlProp91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799" Type="http://schemas.openxmlformats.org/officeDocument/2006/relationships/ctrlProp" Target="../ctrlProps/ctrlProp796.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051" Type="http://schemas.openxmlformats.org/officeDocument/2006/relationships/ctrlProp" Target="../ctrlProps/ctrlProp1048.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ctrlProp" Target="../ctrlProps/ctrlProp1017.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ctrlProp" Target="../ctrlProps/ctrlProp1028.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ctrlProp" Target="../ctrlProps/ctrlProp103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ctrlProp" Target="../ctrlProps/ctrlProp1019.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ctrlProp" Target="../ctrlProps/ctrlProp103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ctrlProp" Target="../ctrlProps/ctrlProp104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ctrlProp" Target="../ctrlProps/ctrlProp1043.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ctrlProp" Target="../ctrlProps/ctrlProp1023.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ctrlProp" Target="../ctrlProps/ctrlProp103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ctrlProp" Target="../ctrlProps/ctrlProp1025.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ctrlProp" Target="../ctrlProps/ctrlProp104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ctrlProp" Target="../ctrlProps/ctrlProp1027.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ctrlProp" Target="../ctrlProps/ctrlProp103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8"/>
  <sheetViews>
    <sheetView tabSelected="1" zoomScale="80" zoomScaleNormal="80" workbookViewId="0">
      <pane xSplit="3" ySplit="6" topLeftCell="D7" activePane="bottomRight" state="frozen"/>
      <selection activeCell="AO38" sqref="AO38"/>
      <selection pane="topRight" activeCell="AO38" sqref="AO38"/>
      <selection pane="bottomLeft" activeCell="AO38" sqref="AO38"/>
      <selection pane="bottomRight" activeCell="B3" sqref="B3"/>
    </sheetView>
  </sheetViews>
  <sheetFormatPr defaultColWidth="8.28515625" defaultRowHeight="15" x14ac:dyDescent="0.25"/>
  <cols>
    <col min="2" max="2" width="75.5703125" customWidth="1"/>
    <col min="3" max="3" width="11.28515625" customWidth="1"/>
    <col min="4" max="4" width="11.7109375" customWidth="1"/>
    <col min="5" max="5" width="22.28515625" customWidth="1"/>
    <col min="6" max="6" width="12.28515625" customWidth="1"/>
    <col min="7" max="7" width="19.28515625" customWidth="1"/>
    <col min="8" max="8" width="20.7109375" customWidth="1"/>
    <col min="9" max="9" width="10.7109375" customWidth="1"/>
    <col min="10" max="10" width="22.28515625" customWidth="1"/>
    <col min="11" max="11" width="13.7109375" customWidth="1"/>
    <col min="12" max="12" width="18.42578125" customWidth="1"/>
    <col min="13" max="24" width="16.7109375" customWidth="1"/>
    <col min="25" max="25" width="18.7109375" customWidth="1"/>
    <col min="26" max="27" width="16.7109375" customWidth="1"/>
    <col min="28" max="28" width="18.28515625" customWidth="1"/>
    <col min="29" max="43" width="16.7109375" customWidth="1"/>
    <col min="44" max="44" width="22.42578125" customWidth="1"/>
    <col min="45" max="45" width="23.28515625" customWidth="1"/>
    <col min="46" max="46" width="15.5703125" customWidth="1"/>
    <col min="47" max="47" width="17.42578125" customWidth="1"/>
    <col min="48" max="48" width="21.140625" customWidth="1"/>
    <col min="49" max="49" width="16.85546875" customWidth="1"/>
    <col min="50" max="50" width="18.5703125" customWidth="1"/>
    <col min="51" max="51" width="13.7109375" customWidth="1"/>
    <col min="52" max="52" width="15.28515625" customWidth="1"/>
    <col min="53" max="53" width="15.42578125" customWidth="1"/>
    <col min="54" max="54" width="20.42578125" customWidth="1"/>
    <col min="55" max="55" width="19.28515625" customWidth="1"/>
    <col min="56" max="56" width="20.28515625" customWidth="1"/>
    <col min="57" max="57" width="18.5703125" customWidth="1"/>
    <col min="58" max="58" width="19.140625" customWidth="1"/>
    <col min="59" max="59" width="16.42578125" customWidth="1"/>
    <col min="60" max="61" width="17.5703125" customWidth="1"/>
    <col min="62" max="62" width="17" customWidth="1"/>
    <col min="63" max="63" width="18.5703125" customWidth="1"/>
    <col min="64" max="65" width="13.42578125" customWidth="1"/>
    <col min="66" max="66" width="20.140625" customWidth="1"/>
    <col min="67" max="67" width="18.42578125" customWidth="1"/>
    <col min="68" max="68" width="25.5703125" customWidth="1"/>
    <col min="69" max="69" width="18.7109375" customWidth="1"/>
    <col min="70" max="70" width="30.85546875" bestFit="1" customWidth="1"/>
    <col min="71" max="71" width="13.42578125" customWidth="1"/>
    <col min="72" max="72" width="16.5703125" customWidth="1"/>
    <col min="73" max="73" width="13.42578125" customWidth="1"/>
    <col min="74" max="74" width="9.85546875" bestFit="1" customWidth="1"/>
  </cols>
  <sheetData>
    <row r="1" spans="2:74" x14ac:dyDescent="0.25">
      <c r="B1" s="37"/>
      <c r="BD1" s="1"/>
      <c r="BN1" s="2"/>
    </row>
    <row r="3" spans="2:74" ht="56.25" customHeight="1" thickBot="1" x14ac:dyDescent="0.5">
      <c r="B3" s="3"/>
      <c r="C3" s="4"/>
      <c r="D3" s="277">
        <v>2016</v>
      </c>
      <c r="E3" s="278"/>
      <c r="F3" s="278"/>
      <c r="G3" s="278"/>
      <c r="H3" s="278"/>
      <c r="I3" s="278"/>
      <c r="J3" s="278"/>
      <c r="K3" s="278"/>
      <c r="L3" s="278"/>
      <c r="M3" s="279"/>
      <c r="N3" s="250">
        <v>2017</v>
      </c>
      <c r="O3" s="251"/>
      <c r="P3" s="251"/>
      <c r="Q3" s="251"/>
      <c r="R3" s="251"/>
      <c r="S3" s="251"/>
      <c r="T3" s="251"/>
      <c r="U3" s="251"/>
      <c r="V3" s="251"/>
      <c r="W3" s="252"/>
      <c r="X3" s="250">
        <v>2018</v>
      </c>
      <c r="Y3" s="251"/>
      <c r="Z3" s="251"/>
      <c r="AA3" s="251"/>
      <c r="AB3" s="251"/>
      <c r="AC3" s="251"/>
      <c r="AD3" s="251"/>
      <c r="AE3" s="251"/>
      <c r="AF3" s="251"/>
      <c r="AG3" s="252"/>
      <c r="AH3" s="250">
        <v>2019</v>
      </c>
      <c r="AI3" s="251"/>
      <c r="AJ3" s="251"/>
      <c r="AK3" s="251"/>
      <c r="AL3" s="251"/>
      <c r="AM3" s="251"/>
      <c r="AN3" s="251"/>
      <c r="AO3" s="251"/>
      <c r="AP3" s="251"/>
      <c r="AQ3" s="252"/>
      <c r="AR3" s="250">
        <v>2020</v>
      </c>
      <c r="AS3" s="251"/>
      <c r="AT3" s="251"/>
      <c r="AU3" s="251"/>
      <c r="AV3" s="251"/>
      <c r="AW3" s="251"/>
      <c r="AX3" s="251"/>
      <c r="AY3" s="251"/>
      <c r="AZ3" s="251"/>
      <c r="BA3" s="252"/>
      <c r="BB3" s="250">
        <v>2021</v>
      </c>
      <c r="BC3" s="251"/>
      <c r="BD3" s="251"/>
      <c r="BE3" s="251"/>
      <c r="BF3" s="251"/>
      <c r="BG3" s="251"/>
      <c r="BH3" s="251"/>
      <c r="BI3" s="251"/>
      <c r="BJ3" s="251"/>
      <c r="BK3" s="252"/>
      <c r="BL3" s="250">
        <v>2022</v>
      </c>
      <c r="BM3" s="251"/>
      <c r="BN3" s="251"/>
      <c r="BO3" s="251"/>
      <c r="BP3" s="264" t="s">
        <v>62</v>
      </c>
      <c r="BQ3" s="265"/>
      <c r="BR3" s="266"/>
      <c r="BS3" s="179"/>
      <c r="BT3" s="180" t="s">
        <v>0</v>
      </c>
      <c r="BU3" s="181"/>
      <c r="BV3" s="154"/>
    </row>
    <row r="4" spans="2:74" ht="15" customHeight="1" x14ac:dyDescent="0.25">
      <c r="B4" s="267" t="s">
        <v>1</v>
      </c>
      <c r="C4" s="269" t="s">
        <v>2</v>
      </c>
      <c r="D4" s="253" t="s">
        <v>63</v>
      </c>
      <c r="E4" s="256" t="s">
        <v>64</v>
      </c>
      <c r="F4" s="256" t="s">
        <v>65</v>
      </c>
      <c r="G4" s="256" t="s">
        <v>66</v>
      </c>
      <c r="H4" s="256" t="s">
        <v>67</v>
      </c>
      <c r="I4" s="256" t="s">
        <v>68</v>
      </c>
      <c r="J4" s="256" t="s">
        <v>69</v>
      </c>
      <c r="K4" s="256" t="s">
        <v>65</v>
      </c>
      <c r="L4" s="256" t="s">
        <v>70</v>
      </c>
      <c r="M4" s="261" t="s">
        <v>71</v>
      </c>
      <c r="N4" s="253" t="s">
        <v>102</v>
      </c>
      <c r="O4" s="256" t="s">
        <v>104</v>
      </c>
      <c r="P4" s="256" t="s">
        <v>72</v>
      </c>
      <c r="Q4" s="256" t="s">
        <v>103</v>
      </c>
      <c r="R4" s="256" t="s">
        <v>105</v>
      </c>
      <c r="S4" s="256" t="s">
        <v>106</v>
      </c>
      <c r="T4" s="256" t="s">
        <v>107</v>
      </c>
      <c r="U4" s="256" t="s">
        <v>72</v>
      </c>
      <c r="V4" s="256" t="s">
        <v>73</v>
      </c>
      <c r="W4" s="261" t="s">
        <v>108</v>
      </c>
      <c r="X4" s="253" t="s">
        <v>109</v>
      </c>
      <c r="Y4" s="256" t="s">
        <v>110</v>
      </c>
      <c r="Z4" s="256" t="s">
        <v>74</v>
      </c>
      <c r="AA4" s="256" t="s">
        <v>111</v>
      </c>
      <c r="AB4" s="256" t="s">
        <v>112</v>
      </c>
      <c r="AC4" s="256" t="s">
        <v>113</v>
      </c>
      <c r="AD4" s="256" t="s">
        <v>114</v>
      </c>
      <c r="AE4" s="256" t="s">
        <v>74</v>
      </c>
      <c r="AF4" s="256" t="s">
        <v>76</v>
      </c>
      <c r="AG4" s="261" t="s">
        <v>115</v>
      </c>
      <c r="AH4" s="253" t="s">
        <v>116</v>
      </c>
      <c r="AI4" s="256" t="s">
        <v>117</v>
      </c>
      <c r="AJ4" s="256" t="s">
        <v>3</v>
      </c>
      <c r="AK4" s="256" t="s">
        <v>118</v>
      </c>
      <c r="AL4" s="256" t="s">
        <v>119</v>
      </c>
      <c r="AM4" s="256" t="s">
        <v>120</v>
      </c>
      <c r="AN4" s="256" t="s">
        <v>121</v>
      </c>
      <c r="AO4" s="256" t="s">
        <v>3</v>
      </c>
      <c r="AP4" s="256" t="s">
        <v>4</v>
      </c>
      <c r="AQ4" s="261" t="s">
        <v>122</v>
      </c>
      <c r="AR4" s="253" t="s">
        <v>5</v>
      </c>
      <c r="AS4" s="256" t="s">
        <v>6</v>
      </c>
      <c r="AT4" s="256" t="s">
        <v>7</v>
      </c>
      <c r="AU4" s="256" t="s">
        <v>8</v>
      </c>
      <c r="AV4" s="256" t="s">
        <v>9</v>
      </c>
      <c r="AW4" s="256" t="s">
        <v>10</v>
      </c>
      <c r="AX4" s="256" t="s">
        <v>11</v>
      </c>
      <c r="AY4" s="256" t="s">
        <v>7</v>
      </c>
      <c r="AZ4" s="256" t="s">
        <v>12</v>
      </c>
      <c r="BA4" s="261" t="s">
        <v>13</v>
      </c>
      <c r="BB4" s="253" t="s">
        <v>14</v>
      </c>
      <c r="BC4" s="256" t="s">
        <v>15</v>
      </c>
      <c r="BD4" s="256" t="s">
        <v>16</v>
      </c>
      <c r="BE4" s="256" t="s">
        <v>17</v>
      </c>
      <c r="BF4" s="256" t="s">
        <v>18</v>
      </c>
      <c r="BG4" s="256" t="s">
        <v>19</v>
      </c>
      <c r="BH4" s="256" t="s">
        <v>20</v>
      </c>
      <c r="BI4" s="256" t="s">
        <v>16</v>
      </c>
      <c r="BJ4" s="256" t="s">
        <v>21</v>
      </c>
      <c r="BK4" s="261" t="s">
        <v>22</v>
      </c>
      <c r="BL4" s="253" t="s">
        <v>23</v>
      </c>
      <c r="BM4" s="256" t="s">
        <v>24</v>
      </c>
      <c r="BN4" s="256" t="s">
        <v>25</v>
      </c>
      <c r="BO4" s="256" t="s">
        <v>26</v>
      </c>
      <c r="BP4" s="287" t="s">
        <v>27</v>
      </c>
      <c r="BQ4" s="256" t="s">
        <v>28</v>
      </c>
      <c r="BR4" s="290" t="s">
        <v>29</v>
      </c>
      <c r="BS4" s="290" t="s">
        <v>30</v>
      </c>
      <c r="BT4" s="290" t="s">
        <v>31</v>
      </c>
      <c r="BU4" s="261" t="s">
        <v>32</v>
      </c>
      <c r="BV4" s="152"/>
    </row>
    <row r="5" spans="2:74" x14ac:dyDescent="0.25">
      <c r="B5" s="268"/>
      <c r="C5" s="270"/>
      <c r="D5" s="271"/>
      <c r="E5" s="273"/>
      <c r="F5" s="275"/>
      <c r="G5" s="275"/>
      <c r="H5" s="259"/>
      <c r="I5" s="273"/>
      <c r="J5" s="275"/>
      <c r="K5" s="275"/>
      <c r="L5" s="275"/>
      <c r="M5" s="262"/>
      <c r="N5" s="254"/>
      <c r="O5" s="257"/>
      <c r="P5" s="259"/>
      <c r="Q5" s="259"/>
      <c r="R5" s="259"/>
      <c r="S5" s="257"/>
      <c r="T5" s="259"/>
      <c r="U5" s="259"/>
      <c r="V5" s="259"/>
      <c r="W5" s="262"/>
      <c r="X5" s="254"/>
      <c r="Y5" s="257"/>
      <c r="Z5" s="259"/>
      <c r="AA5" s="259"/>
      <c r="AB5" s="259"/>
      <c r="AC5" s="257"/>
      <c r="AD5" s="259"/>
      <c r="AE5" s="259"/>
      <c r="AF5" s="259"/>
      <c r="AG5" s="262"/>
      <c r="AH5" s="254"/>
      <c r="AI5" s="257"/>
      <c r="AJ5" s="259"/>
      <c r="AK5" s="259"/>
      <c r="AL5" s="259"/>
      <c r="AM5" s="257"/>
      <c r="AN5" s="259"/>
      <c r="AO5" s="259"/>
      <c r="AP5" s="259"/>
      <c r="AQ5" s="262"/>
      <c r="AR5" s="254"/>
      <c r="AS5" s="257"/>
      <c r="AT5" s="259"/>
      <c r="AU5" s="259"/>
      <c r="AV5" s="259"/>
      <c r="AW5" s="257"/>
      <c r="AX5" s="259"/>
      <c r="AY5" s="259"/>
      <c r="AZ5" s="259"/>
      <c r="BA5" s="262"/>
      <c r="BB5" s="254"/>
      <c r="BC5" s="257"/>
      <c r="BD5" s="259"/>
      <c r="BE5" s="259"/>
      <c r="BF5" s="259"/>
      <c r="BG5" s="257"/>
      <c r="BH5" s="259"/>
      <c r="BI5" s="259"/>
      <c r="BJ5" s="259"/>
      <c r="BK5" s="262"/>
      <c r="BL5" s="282"/>
      <c r="BM5" s="259"/>
      <c r="BN5" s="259"/>
      <c r="BO5" s="259"/>
      <c r="BP5" s="288"/>
      <c r="BQ5" s="257"/>
      <c r="BR5" s="291"/>
      <c r="BS5" s="291"/>
      <c r="BT5" s="291"/>
      <c r="BU5" s="262"/>
      <c r="BV5" s="152"/>
    </row>
    <row r="6" spans="2:74" ht="52.5" customHeight="1" thickBot="1" x14ac:dyDescent="0.3">
      <c r="B6" s="268"/>
      <c r="C6" s="270"/>
      <c r="D6" s="272"/>
      <c r="E6" s="274"/>
      <c r="F6" s="276"/>
      <c r="G6" s="276"/>
      <c r="H6" s="280"/>
      <c r="I6" s="274"/>
      <c r="J6" s="276"/>
      <c r="K6" s="276"/>
      <c r="L6" s="276"/>
      <c r="M6" s="281"/>
      <c r="N6" s="255"/>
      <c r="O6" s="258"/>
      <c r="P6" s="260"/>
      <c r="Q6" s="260"/>
      <c r="R6" s="260"/>
      <c r="S6" s="258"/>
      <c r="T6" s="260"/>
      <c r="U6" s="260"/>
      <c r="V6" s="260"/>
      <c r="W6" s="263"/>
      <c r="X6" s="255"/>
      <c r="Y6" s="258"/>
      <c r="Z6" s="260"/>
      <c r="AA6" s="260"/>
      <c r="AB6" s="260"/>
      <c r="AC6" s="258"/>
      <c r="AD6" s="260"/>
      <c r="AE6" s="260"/>
      <c r="AF6" s="260"/>
      <c r="AG6" s="263"/>
      <c r="AH6" s="255"/>
      <c r="AI6" s="258"/>
      <c r="AJ6" s="260"/>
      <c r="AK6" s="260"/>
      <c r="AL6" s="260"/>
      <c r="AM6" s="258"/>
      <c r="AN6" s="260"/>
      <c r="AO6" s="260"/>
      <c r="AP6" s="260"/>
      <c r="AQ6" s="263"/>
      <c r="AR6" s="255"/>
      <c r="AS6" s="258"/>
      <c r="AT6" s="260"/>
      <c r="AU6" s="260"/>
      <c r="AV6" s="260"/>
      <c r="AW6" s="258"/>
      <c r="AX6" s="260"/>
      <c r="AY6" s="260"/>
      <c r="AZ6" s="260"/>
      <c r="BA6" s="263"/>
      <c r="BB6" s="255"/>
      <c r="BC6" s="258"/>
      <c r="BD6" s="260"/>
      <c r="BE6" s="260"/>
      <c r="BF6" s="260"/>
      <c r="BG6" s="258"/>
      <c r="BH6" s="260"/>
      <c r="BI6" s="260"/>
      <c r="BJ6" s="260"/>
      <c r="BK6" s="263"/>
      <c r="BL6" s="283"/>
      <c r="BM6" s="260"/>
      <c r="BN6" s="260"/>
      <c r="BO6" s="260"/>
      <c r="BP6" s="289"/>
      <c r="BQ6" s="258" t="s">
        <v>33</v>
      </c>
      <c r="BR6" s="292" t="s">
        <v>33</v>
      </c>
      <c r="BS6" s="292"/>
      <c r="BT6" s="292"/>
      <c r="BU6" s="281"/>
      <c r="BV6" s="152"/>
    </row>
    <row r="7" spans="2:74" ht="24" thickBot="1" x14ac:dyDescent="0.3">
      <c r="B7" s="7" t="s">
        <v>34</v>
      </c>
      <c r="C7" s="159"/>
      <c r="D7" s="8"/>
      <c r="E7" s="9"/>
      <c r="F7" s="10"/>
      <c r="G7" s="10"/>
      <c r="H7" s="10"/>
      <c r="I7" s="10"/>
      <c r="J7" s="10"/>
      <c r="K7" s="10"/>
      <c r="L7" s="10"/>
      <c r="M7" s="169"/>
      <c r="N7" s="33"/>
      <c r="O7" s="9"/>
      <c r="P7" s="10"/>
      <c r="Q7" s="10"/>
      <c r="R7" s="10"/>
      <c r="S7" s="10"/>
      <c r="T7" s="10"/>
      <c r="U7" s="10"/>
      <c r="V7" s="10"/>
      <c r="W7" s="169"/>
      <c r="X7" s="33"/>
      <c r="Y7" s="9"/>
      <c r="Z7" s="10"/>
      <c r="AA7" s="10"/>
      <c r="AB7" s="10"/>
      <c r="AC7" s="10"/>
      <c r="AD7" s="10"/>
      <c r="AE7" s="10"/>
      <c r="AF7" s="10"/>
      <c r="AG7" s="169"/>
      <c r="AH7" s="33"/>
      <c r="AI7" s="9"/>
      <c r="AJ7" s="10"/>
      <c r="AK7" s="10"/>
      <c r="AL7" s="10"/>
      <c r="AM7" s="10"/>
      <c r="AN7" s="10"/>
      <c r="AO7" s="10"/>
      <c r="AP7" s="10"/>
      <c r="AQ7" s="169"/>
      <c r="AR7" s="33"/>
      <c r="AS7" s="9"/>
      <c r="AT7" s="10"/>
      <c r="AU7" s="10"/>
      <c r="AV7" s="10"/>
      <c r="AW7" s="10"/>
      <c r="AX7" s="10"/>
      <c r="AY7" s="10"/>
      <c r="AZ7" s="10"/>
      <c r="BA7" s="169"/>
      <c r="BB7" s="33"/>
      <c r="BC7" s="9"/>
      <c r="BD7" s="10"/>
      <c r="BE7" s="10"/>
      <c r="BF7" s="10"/>
      <c r="BG7" s="10"/>
      <c r="BH7" s="10"/>
      <c r="BI7" s="10"/>
      <c r="BJ7" s="10"/>
      <c r="BK7" s="169"/>
      <c r="BL7" s="182"/>
      <c r="BM7" s="10"/>
      <c r="BN7" s="10"/>
      <c r="BO7" s="10"/>
      <c r="BP7" s="12"/>
      <c r="BQ7" s="13"/>
      <c r="BR7" s="14"/>
      <c r="BS7" s="15"/>
      <c r="BT7" s="155"/>
      <c r="BU7" s="183"/>
      <c r="BV7" s="16"/>
    </row>
    <row r="8" spans="2:74" ht="15.75" thickBot="1" x14ac:dyDescent="0.3">
      <c r="B8" s="17" t="s">
        <v>35</v>
      </c>
      <c r="C8" s="160">
        <v>1550</v>
      </c>
      <c r="D8" s="18"/>
      <c r="E8" s="170"/>
      <c r="F8" s="171"/>
      <c r="G8" s="123">
        <v>352640.99</v>
      </c>
      <c r="H8" s="9">
        <f>G8</f>
        <v>352640.99</v>
      </c>
      <c r="I8" s="171"/>
      <c r="J8" s="171"/>
      <c r="K8" s="171"/>
      <c r="L8" s="123">
        <v>6042.54</v>
      </c>
      <c r="M8" s="172">
        <f>L8</f>
        <v>6042.54</v>
      </c>
      <c r="N8" s="33">
        <f>+H8</f>
        <v>352640.99</v>
      </c>
      <c r="O8" s="123">
        <v>381753.06000000006</v>
      </c>
      <c r="P8" s="123"/>
      <c r="Q8" s="123"/>
      <c r="R8" s="9">
        <f>N8+O8-P8+Q8</f>
        <v>734394.05</v>
      </c>
      <c r="S8" s="124">
        <f>+M8</f>
        <v>6042.54</v>
      </c>
      <c r="T8" s="123">
        <v>5366.04</v>
      </c>
      <c r="U8" s="123"/>
      <c r="V8" s="123"/>
      <c r="W8" s="172">
        <f>S8+T8-U8+V8</f>
        <v>11408.58</v>
      </c>
      <c r="X8" s="33">
        <f>+R8</f>
        <v>734394.05</v>
      </c>
      <c r="Y8" s="123">
        <v>356097.1399999999</v>
      </c>
      <c r="Z8" s="123">
        <v>352642</v>
      </c>
      <c r="AA8" s="123"/>
      <c r="AB8" s="9">
        <f>X8+Y8-Z8+AA8</f>
        <v>737849.19</v>
      </c>
      <c r="AC8" s="124">
        <f>+W8</f>
        <v>11408.58</v>
      </c>
      <c r="AD8" s="123">
        <v>12038.77</v>
      </c>
      <c r="AE8" s="123">
        <v>12141</v>
      </c>
      <c r="AF8" s="123"/>
      <c r="AG8" s="172">
        <f>AC8+AD8-AE8+AF8</f>
        <v>11306.349999999999</v>
      </c>
      <c r="AH8" s="33">
        <f>+AB8</f>
        <v>737849.19</v>
      </c>
      <c r="AI8" s="123">
        <v>300046.47000000009</v>
      </c>
      <c r="AJ8" s="123"/>
      <c r="AK8" s="123"/>
      <c r="AL8" s="9">
        <f>AH8+AI8-AJ8+AK8</f>
        <v>1037895.66</v>
      </c>
      <c r="AM8" s="124">
        <f>+AG8</f>
        <v>11306.349999999999</v>
      </c>
      <c r="AN8" s="123">
        <v>19384.239999999998</v>
      </c>
      <c r="AO8" s="123"/>
      <c r="AP8" s="123"/>
      <c r="AQ8" s="172">
        <f>AM8+AN8-AO8+AP8</f>
        <v>30690.589999999997</v>
      </c>
      <c r="AR8" s="33">
        <f>+AL8</f>
        <v>1037895.66</v>
      </c>
      <c r="AS8" s="123">
        <v>392945.68000000005</v>
      </c>
      <c r="AT8" s="123"/>
      <c r="AU8" s="123"/>
      <c r="AV8" s="9">
        <f>AR8+AS8-AT8+AU8</f>
        <v>1430841.34</v>
      </c>
      <c r="AW8" s="124">
        <f>+AQ8</f>
        <v>30690.589999999997</v>
      </c>
      <c r="AX8" s="123">
        <v>15707.210000000003</v>
      </c>
      <c r="AY8" s="123"/>
      <c r="AZ8" s="123"/>
      <c r="BA8" s="172">
        <f>AW8+AX8-AY8+AZ8</f>
        <v>46397.8</v>
      </c>
      <c r="BB8" s="33">
        <f>AV8</f>
        <v>1430841.34</v>
      </c>
      <c r="BC8" s="123"/>
      <c r="BD8" s="123"/>
      <c r="BE8" s="123"/>
      <c r="BF8" s="9">
        <f>BB8+BC8-BD8+BE8</f>
        <v>1430841.34</v>
      </c>
      <c r="BG8" s="124">
        <f>BA8</f>
        <v>46397.8</v>
      </c>
      <c r="BH8" s="123">
        <f>(BB8+BF8)/2*0.57%</f>
        <v>8155.7956379999996</v>
      </c>
      <c r="BI8" s="123"/>
      <c r="BJ8" s="123"/>
      <c r="BK8" s="172">
        <f>BG8+BH8-BI8+BJ8</f>
        <v>54553.595637999999</v>
      </c>
      <c r="BL8" s="184"/>
      <c r="BM8" s="123"/>
      <c r="BN8" s="9">
        <f>BF8-BL8</f>
        <v>1430841.34</v>
      </c>
      <c r="BO8" s="9">
        <f>BK8-BM8</f>
        <v>54553.595637999999</v>
      </c>
      <c r="BP8" s="137">
        <f>(BF8+BN8)/2*0.57%</f>
        <v>8155.7956379999996</v>
      </c>
      <c r="BQ8" s="123">
        <f>BO8+BP8</f>
        <v>62709.391275999995</v>
      </c>
      <c r="BR8" s="82">
        <f>IF(BS8="Yes", SUM(BN8:BP8), 0)</f>
        <v>0</v>
      </c>
      <c r="BS8" s="21" t="s">
        <v>40</v>
      </c>
      <c r="BT8" s="126">
        <f>AV8+BA8</f>
        <v>1477239.1400000001</v>
      </c>
      <c r="BU8" s="185">
        <f t="shared" ref="BU8:BU27" si="0">BT8-SUM(AV8,BA8)</f>
        <v>0</v>
      </c>
      <c r="BV8" s="127"/>
    </row>
    <row r="9" spans="2:74" ht="15.75" thickBot="1" x14ac:dyDescent="0.3">
      <c r="B9" s="17" t="s">
        <v>37</v>
      </c>
      <c r="C9" s="160">
        <v>1551</v>
      </c>
      <c r="D9" s="18"/>
      <c r="E9" s="170"/>
      <c r="F9" s="171"/>
      <c r="G9" s="123">
        <v>-7450.24</v>
      </c>
      <c r="H9" s="9">
        <f t="shared" ref="H9:H27" si="1">G9</f>
        <v>-7450.24</v>
      </c>
      <c r="I9" s="23"/>
      <c r="J9" s="171"/>
      <c r="K9" s="171"/>
      <c r="L9" s="123">
        <v>150.79</v>
      </c>
      <c r="M9" s="172">
        <f t="shared" ref="M9:M16" si="2">L9</f>
        <v>150.79</v>
      </c>
      <c r="N9" s="33">
        <f t="shared" ref="N9:N27" si="3">+H9</f>
        <v>-7450.24</v>
      </c>
      <c r="O9" s="123">
        <v>-2706.6399999999994</v>
      </c>
      <c r="P9" s="123"/>
      <c r="Q9" s="123"/>
      <c r="R9" s="9">
        <f>N9+O9-P9+Q9</f>
        <v>-10156.879999999999</v>
      </c>
      <c r="S9" s="124">
        <f t="shared" ref="S9:S27" si="4">+M9</f>
        <v>150.79</v>
      </c>
      <c r="T9" s="123">
        <v>-107.1</v>
      </c>
      <c r="U9" s="123"/>
      <c r="V9" s="123"/>
      <c r="W9" s="172">
        <f t="shared" ref="W9:W25" si="5">S9+T9-U9+V9</f>
        <v>43.69</v>
      </c>
      <c r="X9" s="33">
        <f>+R9</f>
        <v>-10156.879999999999</v>
      </c>
      <c r="Y9" s="123">
        <v>-19749.760000000002</v>
      </c>
      <c r="Z9" s="123">
        <v>-7451</v>
      </c>
      <c r="AA9" s="123"/>
      <c r="AB9" s="9">
        <f>X9+Y9-Z9+AA9</f>
        <v>-22455.64</v>
      </c>
      <c r="AC9" s="124">
        <f>+W9</f>
        <v>43.69</v>
      </c>
      <c r="AD9" s="123">
        <v>-336.8</v>
      </c>
      <c r="AE9" s="123">
        <v>27</v>
      </c>
      <c r="AF9" s="123"/>
      <c r="AG9" s="172">
        <f t="shared" ref="AG9:AG25" si="6">AC9+AD9-AE9+AF9</f>
        <v>-320.11</v>
      </c>
      <c r="AH9" s="33">
        <f>+AB9</f>
        <v>-22455.64</v>
      </c>
      <c r="AI9" s="123">
        <v>-3609.6700000000019</v>
      </c>
      <c r="AJ9" s="123"/>
      <c r="AK9" s="123"/>
      <c r="AL9" s="9">
        <f>AH9+AI9-AJ9+AK9</f>
        <v>-26065.31</v>
      </c>
      <c r="AM9" s="124">
        <f>+AG9</f>
        <v>-320.11</v>
      </c>
      <c r="AN9" s="123">
        <v>-580.64</v>
      </c>
      <c r="AO9" s="123"/>
      <c r="AP9" s="123"/>
      <c r="AQ9" s="172">
        <f t="shared" ref="AQ9:AQ25" si="7">AM9+AN9-AO9+AP9</f>
        <v>-900.75</v>
      </c>
      <c r="AR9" s="33">
        <f t="shared" ref="AR9:AR27" si="8">+AL9</f>
        <v>-26065.31</v>
      </c>
      <c r="AS9" s="123">
        <v>-2209.5299999999988</v>
      </c>
      <c r="AT9" s="123"/>
      <c r="AU9" s="123"/>
      <c r="AV9" s="9">
        <f>AR9+AS9-AT9+AU9</f>
        <v>-28274.84</v>
      </c>
      <c r="AW9" s="124">
        <f t="shared" ref="AW9:AW27" si="9">+AQ9</f>
        <v>-900.75</v>
      </c>
      <c r="AX9" s="123">
        <v>-363.54999999999995</v>
      </c>
      <c r="AY9" s="123"/>
      <c r="AZ9" s="123"/>
      <c r="BA9" s="172">
        <f t="shared" ref="BA9:BA27" si="10">AW9+AX9-AY9+AZ9</f>
        <v>-1264.3</v>
      </c>
      <c r="BB9" s="33">
        <f t="shared" ref="BB9:BB27" si="11">AV9</f>
        <v>-28274.84</v>
      </c>
      <c r="BC9" s="123"/>
      <c r="BD9" s="123"/>
      <c r="BE9" s="123"/>
      <c r="BF9" s="9">
        <f>BB9+BC9-BD9+BE9</f>
        <v>-28274.84</v>
      </c>
      <c r="BG9" s="124">
        <f t="shared" ref="BG9:BG27" si="12">BA9</f>
        <v>-1264.3</v>
      </c>
      <c r="BH9" s="123">
        <f>(BB9+BF9)/2*0.57%</f>
        <v>-161.16658799999999</v>
      </c>
      <c r="BI9" s="123"/>
      <c r="BJ9" s="123"/>
      <c r="BK9" s="172">
        <f>BG9+BH9-BI9+BJ9</f>
        <v>-1425.466588</v>
      </c>
      <c r="BL9" s="184"/>
      <c r="BM9" s="123"/>
      <c r="BN9" s="9">
        <f>BF9-BL9</f>
        <v>-28274.84</v>
      </c>
      <c r="BO9" s="9">
        <f>BK9-BM9</f>
        <v>-1425.466588</v>
      </c>
      <c r="BP9" s="137">
        <f t="shared" ref="BP9:BP19" si="13">(BF9+BN9)/2*0.57%</f>
        <v>-161.16658799999999</v>
      </c>
      <c r="BQ9" s="123">
        <f t="shared" ref="BQ9:BQ27" si="14">BO9+BP9</f>
        <v>-1586.633176</v>
      </c>
      <c r="BR9" s="82">
        <f t="shared" ref="BR9:BR27" si="15">IF(BS9="Yes", SUM(BN9:BP9), 0)</f>
        <v>0</v>
      </c>
      <c r="BS9" s="21" t="s">
        <v>40</v>
      </c>
      <c r="BT9" s="126">
        <f t="shared" ref="BT9:BT27" si="16">AV9+BA9</f>
        <v>-29539.14</v>
      </c>
      <c r="BU9" s="185">
        <f t="shared" si="0"/>
        <v>0</v>
      </c>
      <c r="BV9" s="127"/>
    </row>
    <row r="10" spans="2:74" ht="18" thickBot="1" x14ac:dyDescent="0.3">
      <c r="B10" s="24" t="s">
        <v>38</v>
      </c>
      <c r="C10" s="160">
        <v>1580</v>
      </c>
      <c r="D10" s="25"/>
      <c r="E10" s="171"/>
      <c r="F10" s="171"/>
      <c r="G10" s="123">
        <v>-2962883.61</v>
      </c>
      <c r="H10" s="9">
        <f t="shared" si="1"/>
        <v>-2962883.61</v>
      </c>
      <c r="I10" s="23"/>
      <c r="J10" s="171"/>
      <c r="K10" s="171"/>
      <c r="L10" s="123">
        <v>-49732.98</v>
      </c>
      <c r="M10" s="172">
        <f t="shared" si="2"/>
        <v>-49732.98</v>
      </c>
      <c r="N10" s="33">
        <f t="shared" si="3"/>
        <v>-2962883.61</v>
      </c>
      <c r="O10" s="123">
        <v>-1153660.0799999998</v>
      </c>
      <c r="P10" s="123"/>
      <c r="Q10" s="123"/>
      <c r="R10" s="9">
        <f>N10+O10-P10+Q10</f>
        <v>-4116543.6899999995</v>
      </c>
      <c r="S10" s="124">
        <f t="shared" si="4"/>
        <v>-49732.98</v>
      </c>
      <c r="T10" s="123">
        <v>-42142.939999999995</v>
      </c>
      <c r="U10" s="123"/>
      <c r="V10" s="123"/>
      <c r="W10" s="172">
        <f t="shared" si="5"/>
        <v>-91875.92</v>
      </c>
      <c r="X10" s="33">
        <f t="shared" ref="X10:X27" si="17">+R10</f>
        <v>-4116543.6899999995</v>
      </c>
      <c r="Y10" s="123">
        <v>-321982.48</v>
      </c>
      <c r="Z10" s="123">
        <v>-2962885</v>
      </c>
      <c r="AA10" s="123"/>
      <c r="AB10" s="9">
        <f>X10+Y10-Z10+AA10</f>
        <v>-1475641.17</v>
      </c>
      <c r="AC10" s="124">
        <f t="shared" ref="AC10:AC27" si="18">+W10</f>
        <v>-91875.92</v>
      </c>
      <c r="AD10" s="123">
        <v>-44328.26</v>
      </c>
      <c r="AE10" s="123">
        <v>-100948</v>
      </c>
      <c r="AF10" s="123"/>
      <c r="AG10" s="172">
        <f t="shared" si="6"/>
        <v>-35256.179999999993</v>
      </c>
      <c r="AH10" s="33">
        <f t="shared" ref="AH10:AH27" si="19">+AB10</f>
        <v>-1475641.17</v>
      </c>
      <c r="AI10" s="123">
        <v>-357741.28</v>
      </c>
      <c r="AJ10" s="123"/>
      <c r="AK10" s="123"/>
      <c r="AL10" s="9">
        <f>AH10+AI10-AJ10+AK10</f>
        <v>-1833382.45</v>
      </c>
      <c r="AM10" s="124">
        <f t="shared" ref="AM10:AM27" si="20">+AG10</f>
        <v>-35256.179999999993</v>
      </c>
      <c r="AN10" s="123">
        <v>-34948.499999999993</v>
      </c>
      <c r="AO10" s="123"/>
      <c r="AP10" s="123"/>
      <c r="AQ10" s="172">
        <f t="shared" si="7"/>
        <v>-70204.679999999993</v>
      </c>
      <c r="AR10" s="33">
        <f t="shared" si="8"/>
        <v>-1833382.45</v>
      </c>
      <c r="AS10" s="123">
        <v>-650187.15999999992</v>
      </c>
      <c r="AT10" s="123"/>
      <c r="AU10" s="123"/>
      <c r="AV10" s="9">
        <f>AR10+AS10-AT10+AU10</f>
        <v>-2483569.61</v>
      </c>
      <c r="AW10" s="124">
        <f t="shared" si="9"/>
        <v>-70204.679999999993</v>
      </c>
      <c r="AX10" s="123">
        <v>-28232.570000000007</v>
      </c>
      <c r="AY10" s="123"/>
      <c r="AZ10" s="123"/>
      <c r="BA10" s="172">
        <f t="shared" si="10"/>
        <v>-98437.25</v>
      </c>
      <c r="BB10" s="33">
        <f t="shared" si="11"/>
        <v>-2483569.61</v>
      </c>
      <c r="BC10" s="123"/>
      <c r="BD10" s="123"/>
      <c r="BE10" s="123"/>
      <c r="BF10" s="9">
        <f>BB10+BC10-BD10+BE10</f>
        <v>-2483569.61</v>
      </c>
      <c r="BG10" s="124">
        <f t="shared" si="12"/>
        <v>-98437.25</v>
      </c>
      <c r="BH10" s="123">
        <f>(BB10+BF10)/2*0.57%</f>
        <v>-14156.346776999997</v>
      </c>
      <c r="BI10" s="123"/>
      <c r="BJ10" s="123"/>
      <c r="BK10" s="172">
        <f>BG10+BH10-BI10+BJ10</f>
        <v>-112593.596777</v>
      </c>
      <c r="BL10" s="184"/>
      <c r="BM10" s="123"/>
      <c r="BN10" s="9">
        <f t="shared" ref="BN10:BN27" si="21">BF10-BL10</f>
        <v>-2483569.61</v>
      </c>
      <c r="BO10" s="9">
        <f t="shared" ref="BO10:BO27" si="22">BK10-BM10</f>
        <v>-112593.596777</v>
      </c>
      <c r="BP10" s="137">
        <f t="shared" si="13"/>
        <v>-14156.346776999997</v>
      </c>
      <c r="BQ10" s="123">
        <f t="shared" si="14"/>
        <v>-126749.943554</v>
      </c>
      <c r="BR10" s="82">
        <f t="shared" si="15"/>
        <v>0</v>
      </c>
      <c r="BS10" s="21" t="s">
        <v>40</v>
      </c>
      <c r="BT10" s="126">
        <f t="shared" si="16"/>
        <v>-2582006.86</v>
      </c>
      <c r="BU10" s="185">
        <f t="shared" si="0"/>
        <v>0</v>
      </c>
      <c r="BV10" s="127"/>
    </row>
    <row r="11" spans="2:74" ht="18" thickBot="1" x14ac:dyDescent="0.3">
      <c r="B11" s="24" t="s">
        <v>39</v>
      </c>
      <c r="C11" s="160">
        <v>1580</v>
      </c>
      <c r="D11" s="25"/>
      <c r="E11" s="171"/>
      <c r="F11" s="171"/>
      <c r="G11" s="123">
        <v>20373.310000000001</v>
      </c>
      <c r="H11" s="9">
        <f t="shared" si="1"/>
        <v>20373.310000000001</v>
      </c>
      <c r="I11" s="173"/>
      <c r="J11" s="173"/>
      <c r="K11" s="171"/>
      <c r="L11" s="123">
        <v>202.21</v>
      </c>
      <c r="M11" s="172">
        <f t="shared" si="2"/>
        <v>202.21</v>
      </c>
      <c r="N11" s="33">
        <f t="shared" si="3"/>
        <v>20373.310000000001</v>
      </c>
      <c r="O11" s="123">
        <v>-8144.5400000000009</v>
      </c>
      <c r="P11" s="123"/>
      <c r="Q11" s="123"/>
      <c r="R11" s="9">
        <f t="shared" ref="R11" si="23">N11+O11-P11+Q11</f>
        <v>12228.77</v>
      </c>
      <c r="S11" s="124">
        <f t="shared" si="4"/>
        <v>202.21</v>
      </c>
      <c r="T11" s="123">
        <v>256.62</v>
      </c>
      <c r="U11" s="123"/>
      <c r="V11" s="123"/>
      <c r="W11" s="172">
        <f t="shared" si="5"/>
        <v>458.83000000000004</v>
      </c>
      <c r="X11" s="33">
        <f t="shared" si="17"/>
        <v>12228.77</v>
      </c>
      <c r="Y11" s="123">
        <v>400.68000000000029</v>
      </c>
      <c r="Z11" s="123"/>
      <c r="AA11" s="123"/>
      <c r="AB11" s="9">
        <f t="shared" ref="AB11" si="24">X11+Y11-Z11+AA11</f>
        <v>12629.45</v>
      </c>
      <c r="AC11" s="124">
        <f t="shared" si="18"/>
        <v>458.83000000000004</v>
      </c>
      <c r="AD11" s="123">
        <v>240.31</v>
      </c>
      <c r="AE11" s="123"/>
      <c r="AF11" s="123"/>
      <c r="AG11" s="172">
        <f t="shared" si="6"/>
        <v>699.1400000000001</v>
      </c>
      <c r="AH11" s="33">
        <f t="shared" si="19"/>
        <v>12629.45</v>
      </c>
      <c r="AI11" s="123">
        <v>-669.98000000000138</v>
      </c>
      <c r="AJ11" s="123"/>
      <c r="AK11" s="123"/>
      <c r="AL11" s="9">
        <f t="shared" ref="AL11" si="25">AH11+AI11-AJ11+AK11</f>
        <v>11959.47</v>
      </c>
      <c r="AM11" s="124">
        <f t="shared" si="20"/>
        <v>699.1400000000001</v>
      </c>
      <c r="AN11" s="123">
        <v>272.46000000000004</v>
      </c>
      <c r="AO11" s="123"/>
      <c r="AP11" s="123"/>
      <c r="AQ11" s="172">
        <f t="shared" si="7"/>
        <v>971.60000000000014</v>
      </c>
      <c r="AR11" s="33">
        <f t="shared" si="8"/>
        <v>11959.47</v>
      </c>
      <c r="AS11" s="123">
        <v>84.159999999999854</v>
      </c>
      <c r="AT11" s="123"/>
      <c r="AU11" s="123"/>
      <c r="AV11" s="9">
        <f t="shared" ref="AV11:AV27" si="26">AR11+AS11-AT11+AU11</f>
        <v>12043.63</v>
      </c>
      <c r="AW11" s="124">
        <f t="shared" si="9"/>
        <v>971.60000000000014</v>
      </c>
      <c r="AX11" s="123">
        <v>161.34000000000003</v>
      </c>
      <c r="AY11" s="123"/>
      <c r="AZ11" s="123"/>
      <c r="BA11" s="172">
        <f t="shared" si="10"/>
        <v>1132.94</v>
      </c>
      <c r="BB11" s="33">
        <f t="shared" si="11"/>
        <v>12043.63</v>
      </c>
      <c r="BC11" s="123"/>
      <c r="BD11" s="123"/>
      <c r="BE11" s="123"/>
      <c r="BF11" s="9">
        <f t="shared" ref="BF11:BF27" si="27">BB11+BC11-BD11+BE11</f>
        <v>12043.63</v>
      </c>
      <c r="BG11" s="124">
        <f t="shared" si="12"/>
        <v>1132.94</v>
      </c>
      <c r="BH11" s="123">
        <f>(BB11+BF11)/2*0.57%</f>
        <v>68.648690999999985</v>
      </c>
      <c r="BI11" s="123"/>
      <c r="BJ11" s="123"/>
      <c r="BK11" s="172">
        <f t="shared" ref="BK11:BK27" si="28">BG11+BH11-BI11+BJ11</f>
        <v>1201.5886909999999</v>
      </c>
      <c r="BL11" s="184"/>
      <c r="BM11" s="123"/>
      <c r="BN11" s="9">
        <f t="shared" si="21"/>
        <v>12043.63</v>
      </c>
      <c r="BO11" s="9">
        <f t="shared" si="22"/>
        <v>1201.5886909999999</v>
      </c>
      <c r="BP11" s="137">
        <f>(BF11+BN11)/2*0.57%</f>
        <v>68.648690999999985</v>
      </c>
      <c r="BQ11" s="123">
        <f t="shared" si="14"/>
        <v>1270.2373819999998</v>
      </c>
      <c r="BR11" s="82">
        <f t="shared" si="15"/>
        <v>0</v>
      </c>
      <c r="BS11" s="21" t="s">
        <v>40</v>
      </c>
      <c r="BT11" s="126">
        <f t="shared" si="16"/>
        <v>13176.57</v>
      </c>
      <c r="BU11" s="185">
        <f t="shared" si="0"/>
        <v>0</v>
      </c>
      <c r="BV11" s="127"/>
    </row>
    <row r="12" spans="2:74" ht="18" thickBot="1" x14ac:dyDescent="0.3">
      <c r="B12" s="24" t="s">
        <v>41</v>
      </c>
      <c r="C12" s="160">
        <v>1580</v>
      </c>
      <c r="D12" s="25"/>
      <c r="E12" s="171"/>
      <c r="F12" s="171"/>
      <c r="G12" s="123">
        <v>294222.17</v>
      </c>
      <c r="H12" s="9">
        <f t="shared" si="1"/>
        <v>294222.17</v>
      </c>
      <c r="I12" s="173"/>
      <c r="J12" s="173"/>
      <c r="K12" s="171"/>
      <c r="L12" s="123">
        <v>3348.6</v>
      </c>
      <c r="M12" s="172">
        <f t="shared" si="2"/>
        <v>3348.6</v>
      </c>
      <c r="N12" s="33">
        <f t="shared" si="3"/>
        <v>294222.17</v>
      </c>
      <c r="O12" s="123">
        <v>-5050.2799999999697</v>
      </c>
      <c r="P12" s="123"/>
      <c r="Q12" s="123"/>
      <c r="R12" s="9">
        <f>N12+O12-P12+Q12</f>
        <v>289171.89</v>
      </c>
      <c r="S12" s="124">
        <f t="shared" si="4"/>
        <v>3348.6</v>
      </c>
      <c r="T12" s="123">
        <v>3474.1200000000003</v>
      </c>
      <c r="U12" s="123"/>
      <c r="V12" s="123"/>
      <c r="W12" s="172">
        <f t="shared" si="5"/>
        <v>6822.72</v>
      </c>
      <c r="X12" s="33">
        <f t="shared" si="17"/>
        <v>289171.89</v>
      </c>
      <c r="Y12" s="123">
        <v>-18519.390000000014</v>
      </c>
      <c r="Z12" s="123">
        <v>294222</v>
      </c>
      <c r="AA12" s="123"/>
      <c r="AB12" s="9">
        <f>X12+Y12-Z12+AA12</f>
        <v>-23569.5</v>
      </c>
      <c r="AC12" s="124">
        <f t="shared" si="18"/>
        <v>6822.72</v>
      </c>
      <c r="AD12" s="123">
        <v>1639.4099999999989</v>
      </c>
      <c r="AE12" s="123">
        <v>8408</v>
      </c>
      <c r="AF12" s="123"/>
      <c r="AG12" s="172">
        <f t="shared" si="6"/>
        <v>54.1299999999992</v>
      </c>
      <c r="AH12" s="33">
        <f t="shared" si="19"/>
        <v>-23569.5</v>
      </c>
      <c r="AI12" s="123">
        <v>-62350.570000000007</v>
      </c>
      <c r="AJ12" s="123"/>
      <c r="AK12" s="123"/>
      <c r="AL12" s="9">
        <f>AH12+AI12-AJ12+AK12</f>
        <v>-85920.07</v>
      </c>
      <c r="AM12" s="124">
        <f t="shared" si="20"/>
        <v>54.1299999999992</v>
      </c>
      <c r="AN12" s="123">
        <v>-1242.3499999999995</v>
      </c>
      <c r="AO12" s="123"/>
      <c r="AP12" s="123"/>
      <c r="AQ12" s="172">
        <f t="shared" si="7"/>
        <v>-1188.2200000000003</v>
      </c>
      <c r="AR12" s="33">
        <f t="shared" si="8"/>
        <v>-85920.07</v>
      </c>
      <c r="AS12" s="123">
        <v>-21256.189999999988</v>
      </c>
      <c r="AT12" s="123"/>
      <c r="AU12" s="123"/>
      <c r="AV12" s="9">
        <f>AR12+AS12-AT12+AU12</f>
        <v>-107176.26</v>
      </c>
      <c r="AW12" s="124">
        <f t="shared" si="9"/>
        <v>-1188.2200000000003</v>
      </c>
      <c r="AX12" s="123">
        <v>-1437.7099999999998</v>
      </c>
      <c r="AY12" s="123"/>
      <c r="AZ12" s="123"/>
      <c r="BA12" s="172">
        <f t="shared" si="10"/>
        <v>-2625.9300000000003</v>
      </c>
      <c r="BB12" s="33">
        <f t="shared" si="11"/>
        <v>-107176.26</v>
      </c>
      <c r="BC12" s="123"/>
      <c r="BD12" s="123"/>
      <c r="BE12" s="123"/>
      <c r="BF12" s="9">
        <f t="shared" si="27"/>
        <v>-107176.26</v>
      </c>
      <c r="BG12" s="124">
        <f t="shared" si="12"/>
        <v>-2625.9300000000003</v>
      </c>
      <c r="BH12" s="123">
        <f>(BB12+BF12)/2*0.57%</f>
        <v>-610.90468199999987</v>
      </c>
      <c r="BI12" s="123"/>
      <c r="BJ12" s="123"/>
      <c r="BK12" s="172">
        <f>BG12+BH12-BI12+BJ12</f>
        <v>-3236.8346820000002</v>
      </c>
      <c r="BL12" s="184"/>
      <c r="BM12" s="123"/>
      <c r="BN12" s="9">
        <f t="shared" si="21"/>
        <v>-107176.26</v>
      </c>
      <c r="BO12" s="9">
        <f t="shared" si="22"/>
        <v>-3236.8346820000002</v>
      </c>
      <c r="BP12" s="137">
        <f>(BF12+BN12)/2*0.57%</f>
        <v>-610.90468199999987</v>
      </c>
      <c r="BQ12" s="123">
        <f t="shared" si="14"/>
        <v>-3847.739364</v>
      </c>
      <c r="BR12" s="82">
        <f t="shared" si="15"/>
        <v>0</v>
      </c>
      <c r="BS12" s="21" t="s">
        <v>40</v>
      </c>
      <c r="BT12" s="126">
        <f t="shared" si="16"/>
        <v>-109802.19</v>
      </c>
      <c r="BU12" s="185">
        <f t="shared" si="0"/>
        <v>0</v>
      </c>
      <c r="BV12" s="127"/>
    </row>
    <row r="13" spans="2:74" ht="15.75" thickBot="1" x14ac:dyDescent="0.3">
      <c r="B13" s="24" t="s">
        <v>42</v>
      </c>
      <c r="C13" s="160">
        <v>1584</v>
      </c>
      <c r="D13" s="25"/>
      <c r="E13" s="171"/>
      <c r="F13" s="171"/>
      <c r="G13" s="123">
        <v>463628.14</v>
      </c>
      <c r="H13" s="9">
        <f t="shared" si="1"/>
        <v>463628.14</v>
      </c>
      <c r="I13" s="170"/>
      <c r="J13" s="171"/>
      <c r="K13" s="171"/>
      <c r="L13" s="123">
        <v>3712.33</v>
      </c>
      <c r="M13" s="172">
        <f t="shared" si="2"/>
        <v>3712.33</v>
      </c>
      <c r="N13" s="33">
        <f t="shared" si="3"/>
        <v>463628.14</v>
      </c>
      <c r="O13" s="123">
        <v>-151056.81</v>
      </c>
      <c r="P13" s="123"/>
      <c r="Q13" s="123"/>
      <c r="R13" s="9">
        <f t="shared" ref="R13:R23" si="29">N13+O13-P13+Q13</f>
        <v>312571.33</v>
      </c>
      <c r="S13" s="124">
        <f t="shared" si="4"/>
        <v>3712.33</v>
      </c>
      <c r="T13" s="123">
        <v>2977.75</v>
      </c>
      <c r="U13" s="123"/>
      <c r="V13" s="123"/>
      <c r="W13" s="172">
        <f t="shared" si="5"/>
        <v>6690.08</v>
      </c>
      <c r="X13" s="33">
        <f t="shared" si="17"/>
        <v>312571.33</v>
      </c>
      <c r="Y13" s="123">
        <v>-266741.6100000001</v>
      </c>
      <c r="Z13" s="123">
        <v>463627</v>
      </c>
      <c r="AA13" s="123"/>
      <c r="AB13" s="9">
        <f t="shared" ref="AB13:AB23" si="30">X13+Y13-Z13+AA13</f>
        <v>-417797.28000000009</v>
      </c>
      <c r="AC13" s="124">
        <f t="shared" si="18"/>
        <v>6690.08</v>
      </c>
      <c r="AD13" s="123">
        <v>-2586.0699999999997</v>
      </c>
      <c r="AE13" s="123">
        <v>11657</v>
      </c>
      <c r="AF13" s="123"/>
      <c r="AG13" s="172">
        <f t="shared" si="6"/>
        <v>-7552.99</v>
      </c>
      <c r="AH13" s="33">
        <f t="shared" si="19"/>
        <v>-417797.28000000009</v>
      </c>
      <c r="AI13" s="123">
        <v>141728.32000000001</v>
      </c>
      <c r="AJ13" s="123"/>
      <c r="AK13" s="123"/>
      <c r="AL13" s="9">
        <f t="shared" ref="AL13:AL23" si="31">AH13+AI13-AJ13+AK13</f>
        <v>-276068.96000000008</v>
      </c>
      <c r="AM13" s="124">
        <f t="shared" si="20"/>
        <v>-7552.99</v>
      </c>
      <c r="AN13" s="123">
        <v>-12152.13</v>
      </c>
      <c r="AO13" s="123"/>
      <c r="AP13" s="123"/>
      <c r="AQ13" s="172">
        <f t="shared" si="7"/>
        <v>-19705.12</v>
      </c>
      <c r="AR13" s="33">
        <f t="shared" si="8"/>
        <v>-276068.96000000008</v>
      </c>
      <c r="AS13" s="123">
        <v>573201.47</v>
      </c>
      <c r="AT13" s="123"/>
      <c r="AU13" s="123"/>
      <c r="AV13" s="9">
        <f t="shared" si="26"/>
        <v>297132.50999999989</v>
      </c>
      <c r="AW13" s="124">
        <f t="shared" si="9"/>
        <v>-19705.12</v>
      </c>
      <c r="AX13" s="123">
        <v>-3212.260000000002</v>
      </c>
      <c r="AY13" s="123"/>
      <c r="AZ13" s="123"/>
      <c r="BA13" s="172">
        <f t="shared" si="10"/>
        <v>-22917.38</v>
      </c>
      <c r="BB13" s="33">
        <f t="shared" si="11"/>
        <v>297132.50999999989</v>
      </c>
      <c r="BC13" s="123"/>
      <c r="BD13" s="123"/>
      <c r="BE13" s="123"/>
      <c r="BF13" s="9">
        <f t="shared" si="27"/>
        <v>297132.50999999989</v>
      </c>
      <c r="BG13" s="124">
        <f t="shared" si="12"/>
        <v>-22917.38</v>
      </c>
      <c r="BH13" s="123">
        <f t="shared" ref="BH13:BH19" si="32">(BB13+BF13)/2*0.57%</f>
        <v>1693.6553069999991</v>
      </c>
      <c r="BI13" s="123"/>
      <c r="BJ13" s="123"/>
      <c r="BK13" s="172">
        <f>BG13+BH13-BI13+BJ13</f>
        <v>-21223.724693000004</v>
      </c>
      <c r="BL13" s="184"/>
      <c r="BM13" s="123"/>
      <c r="BN13" s="9">
        <f t="shared" si="21"/>
        <v>297132.50999999989</v>
      </c>
      <c r="BO13" s="9">
        <f t="shared" si="22"/>
        <v>-21223.724693000004</v>
      </c>
      <c r="BP13" s="137">
        <f t="shared" si="13"/>
        <v>1693.6553069999991</v>
      </c>
      <c r="BQ13" s="123">
        <f t="shared" si="14"/>
        <v>-19530.069386000003</v>
      </c>
      <c r="BR13" s="82">
        <f t="shared" si="15"/>
        <v>0</v>
      </c>
      <c r="BS13" s="21" t="s">
        <v>40</v>
      </c>
      <c r="BT13" s="126">
        <f t="shared" si="16"/>
        <v>274215.12999999989</v>
      </c>
      <c r="BU13" s="185">
        <f t="shared" si="0"/>
        <v>0</v>
      </c>
      <c r="BV13" s="127"/>
    </row>
    <row r="14" spans="2:74" ht="15.75" thickBot="1" x14ac:dyDescent="0.3">
      <c r="B14" s="24" t="s">
        <v>43</v>
      </c>
      <c r="C14" s="160">
        <v>1586</v>
      </c>
      <c r="D14" s="25"/>
      <c r="E14" s="171"/>
      <c r="F14" s="171"/>
      <c r="G14" s="123">
        <v>578062.23</v>
      </c>
      <c r="H14" s="9">
        <f t="shared" si="1"/>
        <v>578062.23</v>
      </c>
      <c r="I14" s="171"/>
      <c r="J14" s="171"/>
      <c r="K14" s="171"/>
      <c r="L14" s="123">
        <v>3771.04</v>
      </c>
      <c r="M14" s="172">
        <f t="shared" si="2"/>
        <v>3771.04</v>
      </c>
      <c r="N14" s="33">
        <f t="shared" si="3"/>
        <v>578062.23</v>
      </c>
      <c r="O14" s="123">
        <v>16729.430000000051</v>
      </c>
      <c r="P14" s="123"/>
      <c r="Q14" s="123"/>
      <c r="R14" s="9">
        <f t="shared" si="29"/>
        <v>594791.66</v>
      </c>
      <c r="S14" s="124">
        <f t="shared" si="4"/>
        <v>3771.04</v>
      </c>
      <c r="T14" s="123">
        <v>6054.45</v>
      </c>
      <c r="U14" s="123"/>
      <c r="V14" s="123"/>
      <c r="W14" s="172">
        <f t="shared" si="5"/>
        <v>9825.49</v>
      </c>
      <c r="X14" s="33">
        <f t="shared" si="17"/>
        <v>594791.66</v>
      </c>
      <c r="Y14" s="123">
        <v>-95260.090000000084</v>
      </c>
      <c r="Z14" s="123">
        <v>578062</v>
      </c>
      <c r="AA14" s="123"/>
      <c r="AB14" s="9">
        <f t="shared" si="30"/>
        <v>-78530.430000000051</v>
      </c>
      <c r="AC14" s="124">
        <f t="shared" si="18"/>
        <v>9825.49</v>
      </c>
      <c r="AD14" s="123">
        <v>2537.7600000000002</v>
      </c>
      <c r="AE14" s="123">
        <v>13662</v>
      </c>
      <c r="AF14" s="123"/>
      <c r="AG14" s="172">
        <f t="shared" si="6"/>
        <v>-1298.75</v>
      </c>
      <c r="AH14" s="33">
        <f t="shared" si="19"/>
        <v>-78530.430000000051</v>
      </c>
      <c r="AI14" s="123">
        <v>132568.02000000008</v>
      </c>
      <c r="AJ14" s="123"/>
      <c r="AK14" s="123"/>
      <c r="AL14" s="9">
        <f t="shared" si="31"/>
        <v>54037.590000000026</v>
      </c>
      <c r="AM14" s="124">
        <f t="shared" si="20"/>
        <v>-1298.75</v>
      </c>
      <c r="AN14" s="123">
        <v>-4564.5200000000004</v>
      </c>
      <c r="AO14" s="123"/>
      <c r="AP14" s="123"/>
      <c r="AQ14" s="172">
        <f t="shared" si="7"/>
        <v>-5863.27</v>
      </c>
      <c r="AR14" s="33">
        <f t="shared" si="8"/>
        <v>54037.590000000026</v>
      </c>
      <c r="AS14" s="123">
        <v>521775.23999999987</v>
      </c>
      <c r="AT14" s="123"/>
      <c r="AU14" s="123"/>
      <c r="AV14" s="9">
        <f t="shared" si="26"/>
        <v>575812.82999999984</v>
      </c>
      <c r="AW14" s="124">
        <f t="shared" si="9"/>
        <v>-5863.27</v>
      </c>
      <c r="AX14" s="123">
        <v>2095.0200000000004</v>
      </c>
      <c r="AY14" s="123"/>
      <c r="AZ14" s="123"/>
      <c r="BA14" s="172">
        <f t="shared" si="10"/>
        <v>-3768.25</v>
      </c>
      <c r="BB14" s="33">
        <f t="shared" si="11"/>
        <v>575812.82999999984</v>
      </c>
      <c r="BC14" s="123"/>
      <c r="BD14" s="123"/>
      <c r="BE14" s="123"/>
      <c r="BF14" s="9">
        <f t="shared" si="27"/>
        <v>575812.82999999984</v>
      </c>
      <c r="BG14" s="124">
        <f t="shared" si="12"/>
        <v>-3768.25</v>
      </c>
      <c r="BH14" s="123">
        <f t="shared" si="32"/>
        <v>3282.1331309999987</v>
      </c>
      <c r="BI14" s="123"/>
      <c r="BJ14" s="123"/>
      <c r="BK14" s="172">
        <f t="shared" si="28"/>
        <v>-486.11686900000132</v>
      </c>
      <c r="BL14" s="184"/>
      <c r="BM14" s="123"/>
      <c r="BN14" s="9">
        <f>BF14-BL14</f>
        <v>575812.82999999984</v>
      </c>
      <c r="BO14" s="9">
        <f t="shared" si="22"/>
        <v>-486.11686900000132</v>
      </c>
      <c r="BP14" s="137">
        <f t="shared" si="13"/>
        <v>3282.1331309999987</v>
      </c>
      <c r="BQ14" s="123">
        <f t="shared" si="14"/>
        <v>2796.0162619999974</v>
      </c>
      <c r="BR14" s="82">
        <f t="shared" si="15"/>
        <v>0</v>
      </c>
      <c r="BS14" s="21" t="s">
        <v>40</v>
      </c>
      <c r="BT14" s="126">
        <f t="shared" si="16"/>
        <v>572044.57999999984</v>
      </c>
      <c r="BU14" s="185">
        <f t="shared" si="0"/>
        <v>0</v>
      </c>
      <c r="BV14" s="127"/>
    </row>
    <row r="15" spans="2:74" ht="18" thickBot="1" x14ac:dyDescent="0.3">
      <c r="B15" s="24" t="s">
        <v>44</v>
      </c>
      <c r="C15" s="160">
        <v>1588</v>
      </c>
      <c r="D15" s="25"/>
      <c r="E15" s="171"/>
      <c r="F15" s="171"/>
      <c r="G15" s="123">
        <v>-839926.03</v>
      </c>
      <c r="H15" s="9">
        <f t="shared" si="1"/>
        <v>-839926.03</v>
      </c>
      <c r="I15" s="171"/>
      <c r="J15" s="171"/>
      <c r="K15" s="171"/>
      <c r="L15" s="123">
        <v>22245.08</v>
      </c>
      <c r="M15" s="172">
        <f t="shared" si="2"/>
        <v>22245.08</v>
      </c>
      <c r="N15" s="33">
        <f t="shared" si="3"/>
        <v>-839926.03</v>
      </c>
      <c r="O15" s="123">
        <v>2773415.08</v>
      </c>
      <c r="P15" s="123"/>
      <c r="Q15" s="123"/>
      <c r="R15" s="9">
        <f>N15+O15-P15+Q15</f>
        <v>1933489.05</v>
      </c>
      <c r="S15" s="124">
        <f t="shared" si="4"/>
        <v>22245.08</v>
      </c>
      <c r="T15" s="123">
        <v>15144.199999999997</v>
      </c>
      <c r="U15" s="123"/>
      <c r="V15" s="123"/>
      <c r="W15" s="172">
        <f t="shared" si="5"/>
        <v>37389.279999999999</v>
      </c>
      <c r="X15" s="33">
        <f t="shared" si="17"/>
        <v>1933489.05</v>
      </c>
      <c r="Y15" s="123">
        <v>-2310156.38</v>
      </c>
      <c r="Z15" s="123">
        <v>585881</v>
      </c>
      <c r="AA15" s="123"/>
      <c r="AB15" s="9">
        <f t="shared" si="30"/>
        <v>-962548.32999999984</v>
      </c>
      <c r="AC15" s="124">
        <f t="shared" si="18"/>
        <v>37389.279999999999</v>
      </c>
      <c r="AD15" s="123">
        <v>48216.450000000004</v>
      </c>
      <c r="AE15" s="123">
        <v>32583</v>
      </c>
      <c r="AF15" s="123"/>
      <c r="AG15" s="172">
        <f t="shared" si="6"/>
        <v>53022.73000000001</v>
      </c>
      <c r="AH15" s="33">
        <f t="shared" si="19"/>
        <v>-962548.32999999984</v>
      </c>
      <c r="AI15" s="123">
        <v>-307777.36</v>
      </c>
      <c r="AJ15" s="123"/>
      <c r="AK15" s="123"/>
      <c r="AL15" s="9">
        <f t="shared" si="31"/>
        <v>-1270325.69</v>
      </c>
      <c r="AM15" s="124">
        <f t="shared" si="20"/>
        <v>53022.73000000001</v>
      </c>
      <c r="AN15" s="123">
        <v>-39630.520000000004</v>
      </c>
      <c r="AO15" s="123"/>
      <c r="AP15" s="123"/>
      <c r="AQ15" s="172">
        <f t="shared" si="7"/>
        <v>13392.210000000006</v>
      </c>
      <c r="AR15" s="33">
        <f t="shared" si="8"/>
        <v>-1270325.69</v>
      </c>
      <c r="AS15" s="123">
        <v>522471</v>
      </c>
      <c r="AT15" s="123"/>
      <c r="AU15" s="123"/>
      <c r="AV15" s="9">
        <f t="shared" si="26"/>
        <v>-747854.69</v>
      </c>
      <c r="AW15" s="124">
        <f t="shared" si="9"/>
        <v>13392.210000000006</v>
      </c>
      <c r="AX15" s="123">
        <v>-11178.019999999999</v>
      </c>
      <c r="AY15" s="123"/>
      <c r="AZ15" s="123"/>
      <c r="BA15" s="172">
        <f t="shared" si="10"/>
        <v>2214.1900000000078</v>
      </c>
      <c r="BB15" s="33">
        <f t="shared" si="11"/>
        <v>-747854.69</v>
      </c>
      <c r="BC15" s="123"/>
      <c r="BD15" s="123"/>
      <c r="BE15" s="123"/>
      <c r="BF15" s="9">
        <f t="shared" si="27"/>
        <v>-747854.69</v>
      </c>
      <c r="BG15" s="124">
        <f t="shared" si="12"/>
        <v>2214.1900000000078</v>
      </c>
      <c r="BH15" s="123">
        <f t="shared" si="32"/>
        <v>-4262.7717329999996</v>
      </c>
      <c r="BI15" s="123"/>
      <c r="BJ15" s="123"/>
      <c r="BK15" s="172">
        <f t="shared" si="28"/>
        <v>-2048.5817329999918</v>
      </c>
      <c r="BL15" s="184"/>
      <c r="BM15" s="123"/>
      <c r="BN15" s="9">
        <f t="shared" si="21"/>
        <v>-747854.69</v>
      </c>
      <c r="BO15" s="9">
        <f t="shared" si="22"/>
        <v>-2048.5817329999918</v>
      </c>
      <c r="BP15" s="137">
        <f t="shared" si="13"/>
        <v>-4262.7717329999996</v>
      </c>
      <c r="BQ15" s="123">
        <f t="shared" si="14"/>
        <v>-6311.3534659999914</v>
      </c>
      <c r="BR15" s="82">
        <f t="shared" si="15"/>
        <v>0</v>
      </c>
      <c r="BS15" s="21" t="s">
        <v>40</v>
      </c>
      <c r="BT15" s="126">
        <f t="shared" si="16"/>
        <v>-745640.49999999988</v>
      </c>
      <c r="BU15" s="185">
        <f t="shared" si="0"/>
        <v>0</v>
      </c>
      <c r="BV15" s="127"/>
    </row>
    <row r="16" spans="2:74" ht="18" thickBot="1" x14ac:dyDescent="0.3">
      <c r="B16" s="24" t="s">
        <v>45</v>
      </c>
      <c r="C16" s="160">
        <v>1589</v>
      </c>
      <c r="D16" s="25"/>
      <c r="E16" s="171"/>
      <c r="F16" s="171"/>
      <c r="G16" s="123">
        <v>1319604.31</v>
      </c>
      <c r="H16" s="9">
        <f t="shared" si="1"/>
        <v>1319604.31</v>
      </c>
      <c r="I16" s="171"/>
      <c r="J16" s="171"/>
      <c r="K16" s="171"/>
      <c r="L16" s="123">
        <v>29687.39</v>
      </c>
      <c r="M16" s="172">
        <f t="shared" si="2"/>
        <v>29687.39</v>
      </c>
      <c r="N16" s="33">
        <f t="shared" si="3"/>
        <v>1319604.31</v>
      </c>
      <c r="O16" s="123">
        <v>-1133160.1500000001</v>
      </c>
      <c r="P16" s="123"/>
      <c r="Q16" s="123"/>
      <c r="R16" s="9">
        <f t="shared" si="29"/>
        <v>186444.15999999992</v>
      </c>
      <c r="S16" s="124">
        <f t="shared" si="4"/>
        <v>29687.39</v>
      </c>
      <c r="T16" s="123">
        <v>10351.11</v>
      </c>
      <c r="U16" s="123"/>
      <c r="V16" s="123"/>
      <c r="W16" s="172">
        <f t="shared" si="5"/>
        <v>40038.5</v>
      </c>
      <c r="X16" s="33">
        <f t="shared" si="17"/>
        <v>186444.15999999992</v>
      </c>
      <c r="Y16" s="123">
        <v>-200072.77</v>
      </c>
      <c r="Z16" s="123">
        <v>-173435</v>
      </c>
      <c r="AA16" s="123"/>
      <c r="AB16" s="9">
        <f t="shared" si="30"/>
        <v>159806.38999999993</v>
      </c>
      <c r="AC16" s="124">
        <f t="shared" si="18"/>
        <v>40038.5</v>
      </c>
      <c r="AD16" s="123">
        <v>-28052.86</v>
      </c>
      <c r="AE16" s="123">
        <v>27243</v>
      </c>
      <c r="AF16" s="123"/>
      <c r="AG16" s="172">
        <f t="shared" si="6"/>
        <v>-15257.36</v>
      </c>
      <c r="AH16" s="33">
        <f t="shared" si="19"/>
        <v>159806.38999999993</v>
      </c>
      <c r="AI16" s="123">
        <v>1200475.1600000001</v>
      </c>
      <c r="AJ16" s="123"/>
      <c r="AK16" s="123"/>
      <c r="AL16" s="9">
        <f t="shared" si="31"/>
        <v>1360281.55</v>
      </c>
      <c r="AM16" s="124">
        <f t="shared" si="20"/>
        <v>-15257.36</v>
      </c>
      <c r="AN16" s="123">
        <v>22246.400000000001</v>
      </c>
      <c r="AO16" s="123"/>
      <c r="AP16" s="123"/>
      <c r="AQ16" s="172">
        <f t="shared" si="7"/>
        <v>6989.0400000000009</v>
      </c>
      <c r="AR16" s="33">
        <f t="shared" si="8"/>
        <v>1360281.55</v>
      </c>
      <c r="AS16" s="123">
        <v>1247420.1700000002</v>
      </c>
      <c r="AT16" s="123"/>
      <c r="AU16" s="123"/>
      <c r="AV16" s="9">
        <f t="shared" si="26"/>
        <v>2607701.7200000002</v>
      </c>
      <c r="AW16" s="124">
        <f t="shared" si="9"/>
        <v>6989.0400000000009</v>
      </c>
      <c r="AX16" s="123">
        <v>21592.89</v>
      </c>
      <c r="AY16" s="123"/>
      <c r="AZ16" s="123"/>
      <c r="BA16" s="172">
        <f t="shared" si="10"/>
        <v>28581.93</v>
      </c>
      <c r="BB16" s="33">
        <f t="shared" si="11"/>
        <v>2607701.7200000002</v>
      </c>
      <c r="BC16" s="123"/>
      <c r="BD16" s="123"/>
      <c r="BE16" s="123"/>
      <c r="BF16" s="9">
        <f t="shared" si="27"/>
        <v>2607701.7200000002</v>
      </c>
      <c r="BG16" s="124">
        <f t="shared" si="12"/>
        <v>28581.93</v>
      </c>
      <c r="BH16" s="123">
        <f t="shared" si="32"/>
        <v>14863.899803999999</v>
      </c>
      <c r="BI16" s="123"/>
      <c r="BJ16" s="123"/>
      <c r="BK16" s="172">
        <f>BG16+BH16-BI16+BJ16</f>
        <v>43445.829804000001</v>
      </c>
      <c r="BL16" s="184"/>
      <c r="BM16" s="123"/>
      <c r="BN16" s="9">
        <f t="shared" si="21"/>
        <v>2607701.7200000002</v>
      </c>
      <c r="BO16" s="9">
        <f t="shared" si="22"/>
        <v>43445.829804000001</v>
      </c>
      <c r="BP16" s="137">
        <f t="shared" si="13"/>
        <v>14863.899803999999</v>
      </c>
      <c r="BQ16" s="123">
        <f t="shared" si="14"/>
        <v>58309.729608000001</v>
      </c>
      <c r="BR16" s="82">
        <f t="shared" si="15"/>
        <v>0</v>
      </c>
      <c r="BS16" s="21" t="s">
        <v>40</v>
      </c>
      <c r="BT16" s="126">
        <f t="shared" si="16"/>
        <v>2636283.6500000004</v>
      </c>
      <c r="BU16" s="185">
        <f t="shared" si="0"/>
        <v>0</v>
      </c>
      <c r="BV16" s="127"/>
    </row>
    <row r="17" spans="2:74" ht="18" thickBot="1" x14ac:dyDescent="0.3">
      <c r="B17" s="26" t="s">
        <v>123</v>
      </c>
      <c r="C17" s="160">
        <v>1595</v>
      </c>
      <c r="D17" s="25"/>
      <c r="E17" s="171"/>
      <c r="F17" s="171"/>
      <c r="G17" s="123">
        <v>0</v>
      </c>
      <c r="H17" s="9">
        <f t="shared" ref="H17:H19" si="33">D17+E17-F17+G17</f>
        <v>0</v>
      </c>
      <c r="I17" s="171"/>
      <c r="J17" s="171"/>
      <c r="K17" s="171"/>
      <c r="L17" s="123">
        <v>-611</v>
      </c>
      <c r="M17" s="172">
        <f t="shared" ref="M17:M19" si="34">I17+J17-K17+L17</f>
        <v>-611</v>
      </c>
      <c r="N17" s="33">
        <f t="shared" si="3"/>
        <v>0</v>
      </c>
      <c r="O17" s="123"/>
      <c r="P17" s="123"/>
      <c r="Q17" s="123"/>
      <c r="R17" s="9">
        <f t="shared" ref="R17:R19" si="35">N17+O17-P17+Q17</f>
        <v>0</v>
      </c>
      <c r="S17" s="124">
        <f t="shared" si="4"/>
        <v>-611</v>
      </c>
      <c r="T17" s="123">
        <v>611</v>
      </c>
      <c r="U17" s="123"/>
      <c r="V17" s="123"/>
      <c r="W17" s="172">
        <f t="shared" ref="W17:W19" si="36">S17+T17-U17+V17</f>
        <v>0</v>
      </c>
      <c r="X17" s="33">
        <f t="shared" ref="X17:X19" si="37">+R17</f>
        <v>0</v>
      </c>
      <c r="Y17" s="123"/>
      <c r="Z17" s="123"/>
      <c r="AA17" s="123"/>
      <c r="AB17" s="9">
        <f t="shared" ref="AB17:AB19" si="38">X17+Y17-Z17+AA17</f>
        <v>0</v>
      </c>
      <c r="AC17" s="124">
        <f t="shared" ref="AC17:AC19" si="39">+W17</f>
        <v>0</v>
      </c>
      <c r="AD17" s="123"/>
      <c r="AE17" s="123"/>
      <c r="AF17" s="123"/>
      <c r="AG17" s="172">
        <f t="shared" ref="AG17:AG19" si="40">AC17+AD17-AE17+AF17</f>
        <v>0</v>
      </c>
      <c r="AH17" s="33">
        <f t="shared" ref="AH17:AH19" si="41">+AB17</f>
        <v>0</v>
      </c>
      <c r="AI17" s="123"/>
      <c r="AJ17" s="123"/>
      <c r="AK17" s="123"/>
      <c r="AL17" s="9">
        <f t="shared" ref="AL17:AL19" si="42">AH17+AI17-AJ17+AK17</f>
        <v>0</v>
      </c>
      <c r="AM17" s="124">
        <f t="shared" ref="AM17:AM19" si="43">+AG17</f>
        <v>0</v>
      </c>
      <c r="AN17" s="123"/>
      <c r="AO17" s="123"/>
      <c r="AP17" s="123"/>
      <c r="AQ17" s="172">
        <f t="shared" ref="AQ17:AQ19" si="44">AM17+AN17-AO17+AP17</f>
        <v>0</v>
      </c>
      <c r="AR17" s="33">
        <f t="shared" ref="AR17:AR19" si="45">+AL17</f>
        <v>0</v>
      </c>
      <c r="AS17" s="123"/>
      <c r="AT17" s="123"/>
      <c r="AU17" s="123"/>
      <c r="AV17" s="9">
        <f t="shared" ref="AV17:AV19" si="46">AR17+AS17-AT17+AU17</f>
        <v>0</v>
      </c>
      <c r="AW17" s="124">
        <f t="shared" ref="AW17:AW19" si="47">+AQ17</f>
        <v>0</v>
      </c>
      <c r="AX17" s="123"/>
      <c r="AY17" s="123"/>
      <c r="AZ17" s="123"/>
      <c r="BA17" s="172">
        <f t="shared" ref="BA17:BA19" si="48">AW17+AX17-AY17+AZ17</f>
        <v>0</v>
      </c>
      <c r="BB17" s="33">
        <f t="shared" ref="BB17:BB19" si="49">AV17</f>
        <v>0</v>
      </c>
      <c r="BC17" s="123"/>
      <c r="BD17" s="123"/>
      <c r="BE17" s="123"/>
      <c r="BF17" s="9">
        <f t="shared" ref="BF17:BF19" si="50">BB17+BC17-BD17+BE17</f>
        <v>0</v>
      </c>
      <c r="BG17" s="124">
        <f t="shared" ref="BG17:BG19" si="51">BA17</f>
        <v>0</v>
      </c>
      <c r="BH17" s="123">
        <f t="shared" si="32"/>
        <v>0</v>
      </c>
      <c r="BI17" s="123"/>
      <c r="BJ17" s="123"/>
      <c r="BK17" s="172">
        <f t="shared" ref="BK17:BK19" si="52">BG17+BH17-BI17+BJ17</f>
        <v>0</v>
      </c>
      <c r="BL17" s="184"/>
      <c r="BM17" s="123"/>
      <c r="BN17" s="9">
        <f t="shared" si="21"/>
        <v>0</v>
      </c>
      <c r="BO17" s="9">
        <f t="shared" ref="BO17:BO19" si="53">BK17-BM17</f>
        <v>0</v>
      </c>
      <c r="BP17" s="137">
        <f t="shared" si="13"/>
        <v>0</v>
      </c>
      <c r="BQ17" s="123">
        <f t="shared" si="14"/>
        <v>0</v>
      </c>
      <c r="BR17" s="82">
        <f t="shared" si="15"/>
        <v>0</v>
      </c>
      <c r="BS17" s="21" t="s">
        <v>40</v>
      </c>
      <c r="BT17" s="126">
        <f t="shared" ref="BT17:BT19" si="54">AV17+BA17</f>
        <v>0</v>
      </c>
      <c r="BU17" s="185">
        <f t="shared" ref="BU17:BU19" si="55">BT17-SUM(AV17,BA17)</f>
        <v>0</v>
      </c>
      <c r="BV17" s="127"/>
    </row>
    <row r="18" spans="2:74" ht="18" thickBot="1" x14ac:dyDescent="0.3">
      <c r="B18" s="26" t="s">
        <v>124</v>
      </c>
      <c r="C18" s="160">
        <v>1595</v>
      </c>
      <c r="D18" s="25"/>
      <c r="E18" s="171"/>
      <c r="F18" s="171"/>
      <c r="G18" s="123">
        <v>0</v>
      </c>
      <c r="H18" s="9">
        <f t="shared" si="33"/>
        <v>0</v>
      </c>
      <c r="I18" s="171"/>
      <c r="J18" s="171"/>
      <c r="K18" s="171"/>
      <c r="L18" s="123">
        <v>-16144.859999999999</v>
      </c>
      <c r="M18" s="172">
        <f t="shared" si="34"/>
        <v>-16144.859999999999</v>
      </c>
      <c r="N18" s="33">
        <f t="shared" si="3"/>
        <v>0</v>
      </c>
      <c r="O18" s="123"/>
      <c r="P18" s="123"/>
      <c r="Q18" s="123"/>
      <c r="R18" s="9">
        <f t="shared" si="35"/>
        <v>0</v>
      </c>
      <c r="S18" s="124">
        <f t="shared" si="4"/>
        <v>-16144.859999999999</v>
      </c>
      <c r="T18" s="123">
        <v>16123.39</v>
      </c>
      <c r="U18" s="123"/>
      <c r="V18" s="123"/>
      <c r="W18" s="172">
        <f t="shared" si="36"/>
        <v>-21.469999999999345</v>
      </c>
      <c r="X18" s="33">
        <f t="shared" si="37"/>
        <v>0</v>
      </c>
      <c r="Y18" s="123"/>
      <c r="Z18" s="123"/>
      <c r="AA18" s="123"/>
      <c r="AB18" s="9">
        <f t="shared" si="38"/>
        <v>0</v>
      </c>
      <c r="AC18" s="124">
        <f t="shared" si="39"/>
        <v>-21.469999999999345</v>
      </c>
      <c r="AD18" s="123"/>
      <c r="AE18" s="123"/>
      <c r="AF18" s="123"/>
      <c r="AG18" s="172">
        <f t="shared" si="40"/>
        <v>-21.469999999999345</v>
      </c>
      <c r="AH18" s="33">
        <f t="shared" si="41"/>
        <v>0</v>
      </c>
      <c r="AI18" s="123"/>
      <c r="AJ18" s="123"/>
      <c r="AK18" s="123"/>
      <c r="AL18" s="9">
        <f t="shared" si="42"/>
        <v>0</v>
      </c>
      <c r="AM18" s="124">
        <f t="shared" si="43"/>
        <v>-21.469999999999345</v>
      </c>
      <c r="AN18" s="123"/>
      <c r="AO18" s="123"/>
      <c r="AP18" s="123"/>
      <c r="AQ18" s="172">
        <f t="shared" si="44"/>
        <v>-21.469999999999345</v>
      </c>
      <c r="AR18" s="33">
        <f t="shared" si="45"/>
        <v>0</v>
      </c>
      <c r="AS18" s="123"/>
      <c r="AT18" s="123"/>
      <c r="AU18" s="123"/>
      <c r="AV18" s="9">
        <f t="shared" si="46"/>
        <v>0</v>
      </c>
      <c r="AW18" s="124">
        <f t="shared" si="47"/>
        <v>-21.469999999999345</v>
      </c>
      <c r="AX18" s="123"/>
      <c r="AY18" s="123"/>
      <c r="AZ18" s="123"/>
      <c r="BA18" s="172">
        <f t="shared" si="48"/>
        <v>-21.469999999999345</v>
      </c>
      <c r="BB18" s="33">
        <f t="shared" si="49"/>
        <v>0</v>
      </c>
      <c r="BC18" s="123"/>
      <c r="BD18" s="123"/>
      <c r="BE18" s="123"/>
      <c r="BF18" s="9">
        <f t="shared" si="50"/>
        <v>0</v>
      </c>
      <c r="BG18" s="124">
        <f t="shared" si="51"/>
        <v>-21.469999999999345</v>
      </c>
      <c r="BH18" s="123">
        <f t="shared" si="32"/>
        <v>0</v>
      </c>
      <c r="BI18" s="123"/>
      <c r="BJ18" s="123"/>
      <c r="BK18" s="172">
        <f t="shared" si="52"/>
        <v>-21.469999999999345</v>
      </c>
      <c r="BL18" s="184"/>
      <c r="BM18" s="123"/>
      <c r="BN18" s="9">
        <f t="shared" si="21"/>
        <v>0</v>
      </c>
      <c r="BO18" s="9">
        <f t="shared" si="53"/>
        <v>-21.469999999999345</v>
      </c>
      <c r="BP18" s="137">
        <f t="shared" si="13"/>
        <v>0</v>
      </c>
      <c r="BQ18" s="123">
        <f t="shared" si="14"/>
        <v>-21.469999999999345</v>
      </c>
      <c r="BR18" s="82">
        <f t="shared" si="15"/>
        <v>0</v>
      </c>
      <c r="BS18" s="21" t="s">
        <v>40</v>
      </c>
      <c r="BT18" s="126">
        <f t="shared" si="54"/>
        <v>-21.469999999999345</v>
      </c>
      <c r="BU18" s="185">
        <f t="shared" si="55"/>
        <v>0</v>
      </c>
      <c r="BV18" s="127"/>
    </row>
    <row r="19" spans="2:74" ht="18" thickBot="1" x14ac:dyDescent="0.3">
      <c r="B19" s="26" t="s">
        <v>125</v>
      </c>
      <c r="C19" s="160">
        <v>1595</v>
      </c>
      <c r="D19" s="25"/>
      <c r="E19" s="171"/>
      <c r="F19" s="171"/>
      <c r="G19" s="123">
        <v>0</v>
      </c>
      <c r="H19" s="9">
        <f t="shared" si="33"/>
        <v>0</v>
      </c>
      <c r="I19" s="171"/>
      <c r="J19" s="171"/>
      <c r="K19" s="171"/>
      <c r="L19" s="123">
        <v>132.54999999999913</v>
      </c>
      <c r="M19" s="172">
        <f t="shared" si="34"/>
        <v>132.54999999999913</v>
      </c>
      <c r="N19" s="33">
        <f t="shared" si="3"/>
        <v>0</v>
      </c>
      <c r="O19" s="123"/>
      <c r="P19" s="123"/>
      <c r="Q19" s="123"/>
      <c r="R19" s="9">
        <f t="shared" si="35"/>
        <v>0</v>
      </c>
      <c r="S19" s="124">
        <f t="shared" si="4"/>
        <v>132.54999999999913</v>
      </c>
      <c r="T19" s="123">
        <v>-132.08999999999912</v>
      </c>
      <c r="U19" s="123"/>
      <c r="V19" s="123"/>
      <c r="W19" s="172">
        <f t="shared" si="36"/>
        <v>0.46000000000000796</v>
      </c>
      <c r="X19" s="33">
        <f t="shared" si="37"/>
        <v>0</v>
      </c>
      <c r="Y19" s="123"/>
      <c r="Z19" s="123"/>
      <c r="AA19" s="123"/>
      <c r="AB19" s="9">
        <f t="shared" si="38"/>
        <v>0</v>
      </c>
      <c r="AC19" s="124">
        <f t="shared" si="39"/>
        <v>0.46000000000000796</v>
      </c>
      <c r="AD19" s="123"/>
      <c r="AE19" s="123"/>
      <c r="AF19" s="123"/>
      <c r="AG19" s="172">
        <f t="shared" si="40"/>
        <v>0.46000000000000796</v>
      </c>
      <c r="AH19" s="33">
        <f t="shared" si="41"/>
        <v>0</v>
      </c>
      <c r="AI19" s="123"/>
      <c r="AJ19" s="123"/>
      <c r="AK19" s="123"/>
      <c r="AL19" s="9">
        <f t="shared" si="42"/>
        <v>0</v>
      </c>
      <c r="AM19" s="124">
        <f t="shared" si="43"/>
        <v>0.46000000000000796</v>
      </c>
      <c r="AN19" s="123"/>
      <c r="AO19" s="123"/>
      <c r="AP19" s="123"/>
      <c r="AQ19" s="172">
        <f t="shared" si="44"/>
        <v>0.46000000000000796</v>
      </c>
      <c r="AR19" s="33">
        <f t="shared" si="45"/>
        <v>0</v>
      </c>
      <c r="AS19" s="123"/>
      <c r="AT19" s="123"/>
      <c r="AU19" s="123"/>
      <c r="AV19" s="9">
        <f t="shared" si="46"/>
        <v>0</v>
      </c>
      <c r="AW19" s="124">
        <f t="shared" si="47"/>
        <v>0.46000000000000796</v>
      </c>
      <c r="AX19" s="123"/>
      <c r="AY19" s="123"/>
      <c r="AZ19" s="123"/>
      <c r="BA19" s="172">
        <f t="shared" si="48"/>
        <v>0.46000000000000796</v>
      </c>
      <c r="BB19" s="33">
        <f t="shared" si="49"/>
        <v>0</v>
      </c>
      <c r="BC19" s="123"/>
      <c r="BD19" s="123"/>
      <c r="BE19" s="123"/>
      <c r="BF19" s="9">
        <f t="shared" si="50"/>
        <v>0</v>
      </c>
      <c r="BG19" s="124">
        <f t="shared" si="51"/>
        <v>0.46000000000000796</v>
      </c>
      <c r="BH19" s="123">
        <f t="shared" si="32"/>
        <v>0</v>
      </c>
      <c r="BI19" s="123"/>
      <c r="BJ19" s="123"/>
      <c r="BK19" s="172">
        <f t="shared" si="52"/>
        <v>0.46000000000000796</v>
      </c>
      <c r="BL19" s="184"/>
      <c r="BM19" s="123"/>
      <c r="BN19" s="9">
        <f t="shared" si="21"/>
        <v>0</v>
      </c>
      <c r="BO19" s="9">
        <f t="shared" si="53"/>
        <v>0.46000000000000796</v>
      </c>
      <c r="BP19" s="137">
        <f t="shared" si="13"/>
        <v>0</v>
      </c>
      <c r="BQ19" s="123">
        <f t="shared" si="14"/>
        <v>0.46000000000000796</v>
      </c>
      <c r="BR19" s="82">
        <f t="shared" si="15"/>
        <v>0</v>
      </c>
      <c r="BS19" s="21" t="s">
        <v>40</v>
      </c>
      <c r="BT19" s="126">
        <f t="shared" si="54"/>
        <v>0.46000000000000796</v>
      </c>
      <c r="BU19" s="185">
        <f t="shared" si="55"/>
        <v>0</v>
      </c>
      <c r="BV19" s="127"/>
    </row>
    <row r="20" spans="2:74" ht="18" thickBot="1" x14ac:dyDescent="0.3">
      <c r="B20" s="26" t="s">
        <v>46</v>
      </c>
      <c r="C20" s="160">
        <v>1595</v>
      </c>
      <c r="D20" s="25"/>
      <c r="E20" s="171"/>
      <c r="F20" s="171"/>
      <c r="G20" s="123">
        <v>261513.55000000005</v>
      </c>
      <c r="H20" s="9">
        <f t="shared" ref="H20:H24" si="56">D20+E20-F20+G20</f>
        <v>261513.55000000005</v>
      </c>
      <c r="I20" s="171"/>
      <c r="J20" s="171"/>
      <c r="K20" s="171"/>
      <c r="L20" s="123">
        <v>48997.140000000007</v>
      </c>
      <c r="M20" s="172">
        <f t="shared" ref="M20:M24" si="57">I20+J20-K20+L20</f>
        <v>48997.140000000007</v>
      </c>
      <c r="N20" s="33">
        <f t="shared" si="3"/>
        <v>261513.55000000005</v>
      </c>
      <c r="O20" s="123">
        <v>31.869999999950323</v>
      </c>
      <c r="P20" s="123"/>
      <c r="Q20" s="123"/>
      <c r="R20" s="9">
        <f t="shared" si="29"/>
        <v>261545.41999999998</v>
      </c>
      <c r="S20" s="124">
        <f t="shared" si="4"/>
        <v>48997.140000000007</v>
      </c>
      <c r="T20" s="123"/>
      <c r="U20" s="123"/>
      <c r="V20" s="123"/>
      <c r="W20" s="172">
        <f t="shared" si="5"/>
        <v>48997.140000000007</v>
      </c>
      <c r="X20" s="33">
        <f t="shared" si="17"/>
        <v>261545.41999999998</v>
      </c>
      <c r="Y20" s="123">
        <v>-911.05000000000018</v>
      </c>
      <c r="Z20" s="123"/>
      <c r="AA20" s="123"/>
      <c r="AB20" s="9">
        <f t="shared" si="30"/>
        <v>260634.37</v>
      </c>
      <c r="AC20" s="124">
        <f t="shared" si="18"/>
        <v>48997.140000000007</v>
      </c>
      <c r="AD20" s="123">
        <v>25312.749999999985</v>
      </c>
      <c r="AE20" s="123"/>
      <c r="AF20" s="123"/>
      <c r="AG20" s="172">
        <f t="shared" si="6"/>
        <v>74309.889999999985</v>
      </c>
      <c r="AH20" s="33">
        <f t="shared" si="19"/>
        <v>260634.37</v>
      </c>
      <c r="AI20" s="123"/>
      <c r="AJ20" s="123"/>
      <c r="AK20" s="123"/>
      <c r="AL20" s="9">
        <f t="shared" si="31"/>
        <v>260634.37</v>
      </c>
      <c r="AM20" s="124">
        <f t="shared" si="20"/>
        <v>74309.889999999985</v>
      </c>
      <c r="AN20" s="123">
        <v>5855.3599999999933</v>
      </c>
      <c r="AO20" s="123"/>
      <c r="AP20" s="123"/>
      <c r="AQ20" s="172">
        <f t="shared" si="7"/>
        <v>80165.249999999971</v>
      </c>
      <c r="AR20" s="33">
        <f t="shared" si="8"/>
        <v>260634.37</v>
      </c>
      <c r="AS20" s="123"/>
      <c r="AT20" s="123"/>
      <c r="AU20" s="123"/>
      <c r="AV20" s="9">
        <f t="shared" si="26"/>
        <v>260634.37</v>
      </c>
      <c r="AW20" s="124">
        <f t="shared" si="9"/>
        <v>80165.249999999971</v>
      </c>
      <c r="AX20" s="123">
        <v>3570.5200000000259</v>
      </c>
      <c r="AY20" s="123"/>
      <c r="AZ20" s="123"/>
      <c r="BA20" s="172">
        <f t="shared" si="10"/>
        <v>83735.76999999999</v>
      </c>
      <c r="BB20" s="33">
        <f t="shared" si="11"/>
        <v>260634.37</v>
      </c>
      <c r="BC20" s="123"/>
      <c r="BD20" s="123"/>
      <c r="BE20" s="123"/>
      <c r="BF20" s="9">
        <f t="shared" si="27"/>
        <v>260634.37</v>
      </c>
      <c r="BG20" s="124">
        <f t="shared" si="12"/>
        <v>83735.76999999999</v>
      </c>
      <c r="BH20" s="123">
        <f>(BB20+BF20)/2*0.57%</f>
        <v>1485.6159089999999</v>
      </c>
      <c r="BI20" s="123"/>
      <c r="BJ20" s="123"/>
      <c r="BK20" s="172">
        <f t="shared" si="28"/>
        <v>85221.38590899999</v>
      </c>
      <c r="BL20" s="184"/>
      <c r="BM20" s="123"/>
      <c r="BN20" s="9">
        <f>BF20-BL20</f>
        <v>260634.37</v>
      </c>
      <c r="BO20" s="9">
        <f t="shared" si="22"/>
        <v>85221.38590899999</v>
      </c>
      <c r="BP20" s="137">
        <f>(BF20+BN20)/2*0.57%</f>
        <v>1485.6159089999999</v>
      </c>
      <c r="BQ20" s="123">
        <f>BO20+BP20</f>
        <v>86707.00181799999</v>
      </c>
      <c r="BR20" s="82">
        <f t="shared" si="15"/>
        <v>0</v>
      </c>
      <c r="BS20" s="21" t="s">
        <v>40</v>
      </c>
      <c r="BT20" s="126">
        <f t="shared" si="16"/>
        <v>344370.14</v>
      </c>
      <c r="BU20" s="185">
        <f t="shared" si="0"/>
        <v>0</v>
      </c>
      <c r="BV20" s="127"/>
    </row>
    <row r="21" spans="2:74" ht="15.75" thickBot="1" x14ac:dyDescent="0.3">
      <c r="B21" s="26" t="s">
        <v>47</v>
      </c>
      <c r="C21" s="160">
        <v>1595</v>
      </c>
      <c r="D21" s="25"/>
      <c r="E21" s="171"/>
      <c r="F21" s="171"/>
      <c r="G21" s="123">
        <v>1282482.01</v>
      </c>
      <c r="H21" s="9">
        <f t="shared" si="56"/>
        <v>1282482.01</v>
      </c>
      <c r="I21" s="171"/>
      <c r="J21" s="171"/>
      <c r="K21" s="171"/>
      <c r="L21" s="123">
        <v>55842</v>
      </c>
      <c r="M21" s="172">
        <f t="shared" si="57"/>
        <v>55842</v>
      </c>
      <c r="N21" s="33">
        <f t="shared" si="3"/>
        <v>1282482.01</v>
      </c>
      <c r="O21" s="123">
        <v>-1217543.0599999998</v>
      </c>
      <c r="P21" s="123"/>
      <c r="Q21" s="123"/>
      <c r="R21" s="9">
        <f t="shared" si="29"/>
        <v>64938.950000000186</v>
      </c>
      <c r="S21" s="124">
        <f t="shared" si="4"/>
        <v>55842</v>
      </c>
      <c r="T21" s="123"/>
      <c r="U21" s="123"/>
      <c r="V21" s="123"/>
      <c r="W21" s="172">
        <f t="shared" si="5"/>
        <v>55842</v>
      </c>
      <c r="X21" s="33">
        <f t="shared" si="17"/>
        <v>64938.950000000186</v>
      </c>
      <c r="Y21" s="123"/>
      <c r="Z21" s="123"/>
      <c r="AA21" s="123"/>
      <c r="AB21" s="9">
        <f t="shared" si="30"/>
        <v>64938.950000000186</v>
      </c>
      <c r="AC21" s="124">
        <f t="shared" si="18"/>
        <v>55842</v>
      </c>
      <c r="AD21" s="123">
        <v>23705.35</v>
      </c>
      <c r="AE21" s="123"/>
      <c r="AF21" s="123"/>
      <c r="AG21" s="172">
        <f t="shared" si="6"/>
        <v>79547.350000000006</v>
      </c>
      <c r="AH21" s="33">
        <f t="shared" si="19"/>
        <v>64938.950000000186</v>
      </c>
      <c r="AI21" s="123"/>
      <c r="AJ21" s="123"/>
      <c r="AK21" s="123"/>
      <c r="AL21" s="9">
        <f t="shared" si="31"/>
        <v>64938.950000000186</v>
      </c>
      <c r="AM21" s="124">
        <f t="shared" si="20"/>
        <v>79547.350000000006</v>
      </c>
      <c r="AN21" s="123">
        <v>2081.3699999999981</v>
      </c>
      <c r="AO21" s="123"/>
      <c r="AP21" s="123"/>
      <c r="AQ21" s="172">
        <f t="shared" si="7"/>
        <v>81628.72</v>
      </c>
      <c r="AR21" s="33">
        <f t="shared" si="8"/>
        <v>64938.950000000186</v>
      </c>
      <c r="AS21" s="123"/>
      <c r="AT21" s="123"/>
      <c r="AU21" s="123"/>
      <c r="AV21" s="9">
        <f t="shared" si="26"/>
        <v>64938.950000000186</v>
      </c>
      <c r="AW21" s="124">
        <f t="shared" si="9"/>
        <v>81628.72</v>
      </c>
      <c r="AX21" s="123">
        <v>1269.2000000000176</v>
      </c>
      <c r="AY21" s="123"/>
      <c r="AZ21" s="123"/>
      <c r="BA21" s="172">
        <f t="shared" si="10"/>
        <v>82897.920000000013</v>
      </c>
      <c r="BB21" s="33">
        <f t="shared" si="11"/>
        <v>64938.950000000186</v>
      </c>
      <c r="BC21" s="123"/>
      <c r="BD21" s="123"/>
      <c r="BE21" s="123"/>
      <c r="BF21" s="9">
        <f t="shared" si="27"/>
        <v>64938.950000000186</v>
      </c>
      <c r="BG21" s="124">
        <f t="shared" si="12"/>
        <v>82897.920000000013</v>
      </c>
      <c r="BH21" s="123">
        <f>(BB21+BF21)/2*0.57%</f>
        <v>370.15201500000103</v>
      </c>
      <c r="BI21" s="123"/>
      <c r="BJ21" s="123"/>
      <c r="BK21" s="172">
        <f t="shared" si="28"/>
        <v>83268.072015000012</v>
      </c>
      <c r="BL21" s="184"/>
      <c r="BM21" s="123"/>
      <c r="BN21" s="9">
        <f t="shared" si="21"/>
        <v>64938.950000000186</v>
      </c>
      <c r="BO21" s="9">
        <f t="shared" si="22"/>
        <v>83268.072015000012</v>
      </c>
      <c r="BP21" s="137">
        <f t="shared" ref="BP21:BP24" si="58">(BF21+BN21)/2*0.57%</f>
        <v>370.15201500000103</v>
      </c>
      <c r="BQ21" s="123">
        <f t="shared" si="14"/>
        <v>83638.224030000012</v>
      </c>
      <c r="BR21" s="82">
        <f t="shared" si="15"/>
        <v>0</v>
      </c>
      <c r="BS21" s="21" t="s">
        <v>40</v>
      </c>
      <c r="BT21" s="126">
        <f t="shared" si="16"/>
        <v>147836.8700000002</v>
      </c>
      <c r="BU21" s="185">
        <f t="shared" si="0"/>
        <v>0</v>
      </c>
      <c r="BV21" s="127"/>
    </row>
    <row r="22" spans="2:74" ht="15.75" thickBot="1" x14ac:dyDescent="0.3">
      <c r="B22" s="27" t="s">
        <v>98</v>
      </c>
      <c r="C22" s="160">
        <v>1595</v>
      </c>
      <c r="D22" s="25"/>
      <c r="E22" s="171"/>
      <c r="F22" s="171"/>
      <c r="G22" s="123">
        <v>0</v>
      </c>
      <c r="H22" s="9">
        <f t="shared" si="56"/>
        <v>0</v>
      </c>
      <c r="I22" s="171"/>
      <c r="J22" s="171"/>
      <c r="K22" s="171"/>
      <c r="L22" s="123">
        <v>0</v>
      </c>
      <c r="M22" s="172">
        <f t="shared" si="57"/>
        <v>0</v>
      </c>
      <c r="N22" s="33">
        <f t="shared" si="3"/>
        <v>0</v>
      </c>
      <c r="O22" s="123"/>
      <c r="P22" s="123"/>
      <c r="Q22" s="123"/>
      <c r="R22" s="9">
        <f t="shared" si="29"/>
        <v>0</v>
      </c>
      <c r="S22" s="124">
        <f t="shared" si="4"/>
        <v>0</v>
      </c>
      <c r="T22" s="123"/>
      <c r="U22" s="123"/>
      <c r="V22" s="123"/>
      <c r="W22" s="172">
        <f t="shared" si="5"/>
        <v>0</v>
      </c>
      <c r="X22" s="33">
        <f t="shared" si="17"/>
        <v>0</v>
      </c>
      <c r="Y22" s="123"/>
      <c r="Z22" s="123"/>
      <c r="AA22" s="123"/>
      <c r="AB22" s="9">
        <f t="shared" si="30"/>
        <v>0</v>
      </c>
      <c r="AC22" s="124">
        <f t="shared" si="18"/>
        <v>0</v>
      </c>
      <c r="AD22" s="123"/>
      <c r="AE22" s="123"/>
      <c r="AF22" s="123"/>
      <c r="AG22" s="172">
        <f t="shared" si="6"/>
        <v>0</v>
      </c>
      <c r="AH22" s="33">
        <f t="shared" si="19"/>
        <v>0</v>
      </c>
      <c r="AI22" s="123"/>
      <c r="AJ22" s="123"/>
      <c r="AK22" s="123"/>
      <c r="AL22" s="9">
        <f t="shared" si="31"/>
        <v>0</v>
      </c>
      <c r="AM22" s="124">
        <f t="shared" si="20"/>
        <v>0</v>
      </c>
      <c r="AN22" s="123"/>
      <c r="AO22" s="123"/>
      <c r="AP22" s="123"/>
      <c r="AQ22" s="172">
        <f t="shared" si="7"/>
        <v>0</v>
      </c>
      <c r="AR22" s="33">
        <f t="shared" si="8"/>
        <v>0</v>
      </c>
      <c r="AS22" s="123"/>
      <c r="AT22" s="123"/>
      <c r="AU22" s="123"/>
      <c r="AV22" s="9">
        <f t="shared" si="26"/>
        <v>0</v>
      </c>
      <c r="AW22" s="124">
        <f t="shared" si="9"/>
        <v>0</v>
      </c>
      <c r="AX22" s="123"/>
      <c r="AY22" s="123"/>
      <c r="AZ22" s="123"/>
      <c r="BA22" s="172">
        <f t="shared" si="10"/>
        <v>0</v>
      </c>
      <c r="BB22" s="33">
        <f>AV22</f>
        <v>0</v>
      </c>
      <c r="BC22" s="123"/>
      <c r="BD22" s="123"/>
      <c r="BE22" s="123"/>
      <c r="BF22" s="9">
        <f t="shared" si="27"/>
        <v>0</v>
      </c>
      <c r="BG22" s="124">
        <f t="shared" si="12"/>
        <v>0</v>
      </c>
      <c r="BH22" s="123"/>
      <c r="BI22" s="123"/>
      <c r="BJ22" s="123"/>
      <c r="BK22" s="172">
        <f t="shared" si="28"/>
        <v>0</v>
      </c>
      <c r="BL22" s="184"/>
      <c r="BM22" s="123"/>
      <c r="BN22" s="9">
        <f t="shared" si="21"/>
        <v>0</v>
      </c>
      <c r="BO22" s="9">
        <f t="shared" si="22"/>
        <v>0</v>
      </c>
      <c r="BP22" s="137">
        <f t="shared" si="58"/>
        <v>0</v>
      </c>
      <c r="BQ22" s="123">
        <f t="shared" si="14"/>
        <v>0</v>
      </c>
      <c r="BR22" s="82">
        <f t="shared" si="15"/>
        <v>0</v>
      </c>
      <c r="BS22" s="21" t="s">
        <v>40</v>
      </c>
      <c r="BT22" s="126">
        <f t="shared" si="16"/>
        <v>0</v>
      </c>
      <c r="BU22" s="185">
        <f t="shared" si="0"/>
        <v>0</v>
      </c>
      <c r="BV22" s="127"/>
    </row>
    <row r="23" spans="2:74" ht="15.75" thickBot="1" x14ac:dyDescent="0.3">
      <c r="B23" s="28" t="s">
        <v>48</v>
      </c>
      <c r="C23" s="161">
        <v>1595</v>
      </c>
      <c r="D23" s="25"/>
      <c r="E23" s="171"/>
      <c r="F23" s="171"/>
      <c r="G23" s="123">
        <v>0</v>
      </c>
      <c r="H23" s="9">
        <f t="shared" si="56"/>
        <v>0</v>
      </c>
      <c r="I23" s="171"/>
      <c r="J23" s="171"/>
      <c r="K23" s="171"/>
      <c r="L23" s="123">
        <v>0</v>
      </c>
      <c r="M23" s="172">
        <f t="shared" si="57"/>
        <v>0</v>
      </c>
      <c r="N23" s="33">
        <f t="shared" si="3"/>
        <v>0</v>
      </c>
      <c r="O23" s="123"/>
      <c r="P23" s="123"/>
      <c r="Q23" s="123"/>
      <c r="R23" s="9">
        <f t="shared" si="29"/>
        <v>0</v>
      </c>
      <c r="S23" s="124">
        <f t="shared" si="4"/>
        <v>0</v>
      </c>
      <c r="T23" s="123"/>
      <c r="U23" s="123"/>
      <c r="V23" s="123"/>
      <c r="W23" s="172">
        <f t="shared" si="5"/>
        <v>0</v>
      </c>
      <c r="X23" s="33">
        <f t="shared" si="17"/>
        <v>0</v>
      </c>
      <c r="Y23" s="123">
        <v>-362574.97</v>
      </c>
      <c r="Z23" s="123"/>
      <c r="AA23" s="123"/>
      <c r="AB23" s="9">
        <f t="shared" si="30"/>
        <v>-362574.97</v>
      </c>
      <c r="AC23" s="124">
        <f t="shared" si="18"/>
        <v>0</v>
      </c>
      <c r="AD23" s="123">
        <v>-4343.9599999999991</v>
      </c>
      <c r="AE23" s="123"/>
      <c r="AF23" s="123"/>
      <c r="AG23" s="172">
        <f t="shared" si="6"/>
        <v>-4343.9599999999991</v>
      </c>
      <c r="AH23" s="33">
        <f t="shared" si="19"/>
        <v>-362574.97</v>
      </c>
      <c r="AI23" s="123">
        <v>348667.75999999983</v>
      </c>
      <c r="AJ23" s="123"/>
      <c r="AK23" s="123"/>
      <c r="AL23" s="9">
        <f t="shared" si="31"/>
        <v>-13907.210000000137</v>
      </c>
      <c r="AM23" s="124">
        <f t="shared" si="20"/>
        <v>-4343.9599999999991</v>
      </c>
      <c r="AN23" s="123">
        <v>-2897.6399999999976</v>
      </c>
      <c r="AO23" s="123"/>
      <c r="AP23" s="123"/>
      <c r="AQ23" s="172">
        <f t="shared" si="7"/>
        <v>-7241.5999999999967</v>
      </c>
      <c r="AR23" s="33">
        <f t="shared" si="8"/>
        <v>-13907.210000000137</v>
      </c>
      <c r="AS23" s="123">
        <v>47778.479999999981</v>
      </c>
      <c r="AT23" s="123"/>
      <c r="AU23" s="123"/>
      <c r="AV23" s="9">
        <f t="shared" si="26"/>
        <v>33871.269999999844</v>
      </c>
      <c r="AW23" s="124">
        <f t="shared" si="9"/>
        <v>-7241.5999999999967</v>
      </c>
      <c r="AX23" s="123">
        <v>-129.25000000000182</v>
      </c>
      <c r="AY23" s="123"/>
      <c r="AZ23" s="123"/>
      <c r="BA23" s="172">
        <f t="shared" si="10"/>
        <v>-7370.8499999999985</v>
      </c>
      <c r="BB23" s="33">
        <f t="shared" si="11"/>
        <v>33871.269999999844</v>
      </c>
      <c r="BC23" s="123"/>
      <c r="BD23" s="123"/>
      <c r="BE23" s="123"/>
      <c r="BF23" s="9">
        <f t="shared" si="27"/>
        <v>33871.269999999844</v>
      </c>
      <c r="BG23" s="124">
        <f t="shared" si="12"/>
        <v>-7370.8499999999985</v>
      </c>
      <c r="BH23" s="123">
        <f>(BB23+BF23)/2*0.57%</f>
        <v>193.06623899999909</v>
      </c>
      <c r="BI23" s="123"/>
      <c r="BJ23" s="123"/>
      <c r="BK23" s="172">
        <f t="shared" si="28"/>
        <v>-7177.7837609999997</v>
      </c>
      <c r="BL23" s="184"/>
      <c r="BM23" s="123"/>
      <c r="BN23" s="9">
        <f t="shared" si="21"/>
        <v>33871.269999999844</v>
      </c>
      <c r="BO23" s="9">
        <f t="shared" si="22"/>
        <v>-7177.7837609999997</v>
      </c>
      <c r="BP23" s="137">
        <f t="shared" si="58"/>
        <v>193.06623899999909</v>
      </c>
      <c r="BQ23" s="123">
        <f t="shared" si="14"/>
        <v>-6984.7175220000008</v>
      </c>
      <c r="BR23" s="82">
        <f t="shared" si="15"/>
        <v>0</v>
      </c>
      <c r="BS23" s="21" t="s">
        <v>40</v>
      </c>
      <c r="BT23" s="126">
        <f t="shared" si="16"/>
        <v>26500.419999999845</v>
      </c>
      <c r="BU23" s="185">
        <f t="shared" si="0"/>
        <v>0</v>
      </c>
      <c r="BV23" s="127"/>
    </row>
    <row r="24" spans="2:74" ht="15.75" thickBot="1" x14ac:dyDescent="0.3">
      <c r="B24" s="29" t="s">
        <v>99</v>
      </c>
      <c r="C24" s="161">
        <v>1595</v>
      </c>
      <c r="D24" s="25"/>
      <c r="E24" s="171"/>
      <c r="F24" s="171"/>
      <c r="G24" s="123">
        <v>0</v>
      </c>
      <c r="H24" s="9">
        <f t="shared" si="56"/>
        <v>0</v>
      </c>
      <c r="I24" s="171"/>
      <c r="J24" s="171"/>
      <c r="K24" s="171"/>
      <c r="L24" s="123">
        <v>0</v>
      </c>
      <c r="M24" s="172">
        <f t="shared" si="57"/>
        <v>0</v>
      </c>
      <c r="N24" s="33">
        <f t="shared" si="3"/>
        <v>0</v>
      </c>
      <c r="O24" s="123"/>
      <c r="P24" s="123"/>
      <c r="Q24" s="123"/>
      <c r="R24" s="9">
        <f>N24+O24-P24+Q24</f>
        <v>0</v>
      </c>
      <c r="S24" s="124">
        <f t="shared" si="4"/>
        <v>0</v>
      </c>
      <c r="T24" s="123"/>
      <c r="U24" s="123"/>
      <c r="V24" s="123"/>
      <c r="W24" s="172">
        <f t="shared" si="5"/>
        <v>0</v>
      </c>
      <c r="X24" s="33">
        <f t="shared" si="17"/>
        <v>0</v>
      </c>
      <c r="Y24" s="123"/>
      <c r="Z24" s="123"/>
      <c r="AA24" s="123"/>
      <c r="AB24" s="9">
        <f>X24+Y24-Z24+AA24</f>
        <v>0</v>
      </c>
      <c r="AC24" s="124">
        <f t="shared" si="18"/>
        <v>0</v>
      </c>
      <c r="AD24" s="123"/>
      <c r="AE24" s="123"/>
      <c r="AF24" s="123"/>
      <c r="AG24" s="172">
        <f t="shared" si="6"/>
        <v>0</v>
      </c>
      <c r="AH24" s="33">
        <f t="shared" si="19"/>
        <v>0</v>
      </c>
      <c r="AI24" s="123">
        <v>30802</v>
      </c>
      <c r="AJ24" s="123"/>
      <c r="AK24" s="123"/>
      <c r="AL24" s="9">
        <f>AH24+AI24-AJ24+AK24</f>
        <v>30802</v>
      </c>
      <c r="AM24" s="124">
        <f t="shared" si="20"/>
        <v>0</v>
      </c>
      <c r="AN24" s="123"/>
      <c r="AO24" s="123"/>
      <c r="AP24" s="123"/>
      <c r="AQ24" s="172">
        <f t="shared" si="7"/>
        <v>0</v>
      </c>
      <c r="AR24" s="33">
        <f t="shared" si="8"/>
        <v>30802</v>
      </c>
      <c r="AS24" s="123"/>
      <c r="AT24" s="123"/>
      <c r="AU24" s="123"/>
      <c r="AV24" s="9">
        <f>AR24+AS24-AT24+AU24</f>
        <v>30802</v>
      </c>
      <c r="AW24" s="124">
        <f t="shared" si="9"/>
        <v>0</v>
      </c>
      <c r="AX24" s="123"/>
      <c r="AY24" s="123"/>
      <c r="AZ24" s="123"/>
      <c r="BA24" s="172">
        <f t="shared" si="10"/>
        <v>0</v>
      </c>
      <c r="BB24" s="33">
        <f t="shared" si="11"/>
        <v>30802</v>
      </c>
      <c r="BC24" s="123"/>
      <c r="BD24" s="123"/>
      <c r="BE24" s="123"/>
      <c r="BF24" s="9">
        <f t="shared" si="27"/>
        <v>30802</v>
      </c>
      <c r="BG24" s="124">
        <f t="shared" si="12"/>
        <v>0</v>
      </c>
      <c r="BH24" s="123">
        <f>(BB24+BF24)/2*0.57%</f>
        <v>175.57139999999998</v>
      </c>
      <c r="BI24" s="123"/>
      <c r="BJ24" s="123"/>
      <c r="BK24" s="172">
        <f t="shared" si="28"/>
        <v>175.57139999999998</v>
      </c>
      <c r="BL24" s="184"/>
      <c r="BM24" s="123"/>
      <c r="BN24" s="9">
        <f t="shared" si="21"/>
        <v>30802</v>
      </c>
      <c r="BO24" s="9">
        <f t="shared" si="22"/>
        <v>175.57139999999998</v>
      </c>
      <c r="BP24" s="137">
        <f t="shared" si="58"/>
        <v>175.57139999999998</v>
      </c>
      <c r="BQ24" s="123">
        <f t="shared" si="14"/>
        <v>351.14279999999997</v>
      </c>
      <c r="BR24" s="82">
        <f t="shared" si="15"/>
        <v>0</v>
      </c>
      <c r="BS24" s="21" t="s">
        <v>40</v>
      </c>
      <c r="BT24" s="126">
        <f t="shared" si="16"/>
        <v>30802</v>
      </c>
      <c r="BU24" s="185">
        <f t="shared" si="0"/>
        <v>0</v>
      </c>
      <c r="BV24" s="127"/>
    </row>
    <row r="25" spans="2:74" ht="15.75" thickBot="1" x14ac:dyDescent="0.3">
      <c r="B25" s="28" t="s">
        <v>49</v>
      </c>
      <c r="C25" s="161">
        <v>1595</v>
      </c>
      <c r="D25" s="30"/>
      <c r="E25" s="31"/>
      <c r="F25" s="31"/>
      <c r="G25" s="123"/>
      <c r="H25" s="9">
        <f t="shared" si="1"/>
        <v>0</v>
      </c>
      <c r="I25" s="31"/>
      <c r="J25" s="31"/>
      <c r="K25" s="31"/>
      <c r="L25" s="123"/>
      <c r="M25" s="172">
        <f t="shared" ref="M25:M27" si="59">L25</f>
        <v>0</v>
      </c>
      <c r="N25" s="33">
        <f t="shared" si="3"/>
        <v>0</v>
      </c>
      <c r="O25" s="123"/>
      <c r="P25" s="123"/>
      <c r="Q25" s="123"/>
      <c r="R25" s="9">
        <f t="shared" ref="R25" si="60">N25+O25-P25+Q25</f>
        <v>0</v>
      </c>
      <c r="S25" s="124">
        <f t="shared" si="4"/>
        <v>0</v>
      </c>
      <c r="T25" s="123"/>
      <c r="U25" s="123"/>
      <c r="V25" s="123"/>
      <c r="W25" s="172">
        <f t="shared" si="5"/>
        <v>0</v>
      </c>
      <c r="X25" s="33">
        <f t="shared" si="17"/>
        <v>0</v>
      </c>
      <c r="Y25" s="123"/>
      <c r="Z25" s="123"/>
      <c r="AA25" s="123"/>
      <c r="AB25" s="9">
        <f t="shared" ref="AB25" si="61">X25+Y25-Z25+AA25</f>
        <v>0</v>
      </c>
      <c r="AC25" s="124">
        <f t="shared" si="18"/>
        <v>0</v>
      </c>
      <c r="AD25" s="123"/>
      <c r="AE25" s="123"/>
      <c r="AF25" s="123"/>
      <c r="AG25" s="172">
        <f t="shared" si="6"/>
        <v>0</v>
      </c>
      <c r="AH25" s="33">
        <f t="shared" si="19"/>
        <v>0</v>
      </c>
      <c r="AI25" s="123"/>
      <c r="AJ25" s="123"/>
      <c r="AK25" s="123"/>
      <c r="AL25" s="9">
        <f t="shared" ref="AL25" si="62">AH25+AI25-AJ25+AK25</f>
        <v>0</v>
      </c>
      <c r="AM25" s="124">
        <f t="shared" si="20"/>
        <v>0</v>
      </c>
      <c r="AN25" s="123"/>
      <c r="AO25" s="123"/>
      <c r="AP25" s="123"/>
      <c r="AQ25" s="172">
        <f t="shared" si="7"/>
        <v>0</v>
      </c>
      <c r="AR25" s="33">
        <f t="shared" si="8"/>
        <v>0</v>
      </c>
      <c r="AS25" s="123"/>
      <c r="AT25" s="123"/>
      <c r="AU25" s="123"/>
      <c r="AV25" s="9">
        <f t="shared" si="26"/>
        <v>0</v>
      </c>
      <c r="AW25" s="124">
        <f t="shared" si="9"/>
        <v>0</v>
      </c>
      <c r="AX25" s="123"/>
      <c r="AY25" s="123"/>
      <c r="AZ25" s="123"/>
      <c r="BA25" s="172">
        <f t="shared" si="10"/>
        <v>0</v>
      </c>
      <c r="BB25" s="33">
        <f>AV25</f>
        <v>0</v>
      </c>
      <c r="BC25" s="123"/>
      <c r="BD25" s="123"/>
      <c r="BE25" s="123"/>
      <c r="BF25" s="9">
        <f t="shared" si="27"/>
        <v>0</v>
      </c>
      <c r="BG25" s="124">
        <f t="shared" si="12"/>
        <v>0</v>
      </c>
      <c r="BH25" s="123"/>
      <c r="BI25" s="123"/>
      <c r="BJ25" s="123"/>
      <c r="BK25" s="172">
        <f t="shared" si="28"/>
        <v>0</v>
      </c>
      <c r="BL25" s="184"/>
      <c r="BM25" s="123"/>
      <c r="BN25" s="9">
        <f t="shared" si="21"/>
        <v>0</v>
      </c>
      <c r="BO25" s="9">
        <f t="shared" si="22"/>
        <v>0</v>
      </c>
      <c r="BP25" s="137">
        <f>(BF25+BN25)/2*0.57%</f>
        <v>0</v>
      </c>
      <c r="BQ25" s="123">
        <f>BO25+BP25</f>
        <v>0</v>
      </c>
      <c r="BR25" s="82">
        <f t="shared" si="15"/>
        <v>0</v>
      </c>
      <c r="BS25" s="21" t="s">
        <v>40</v>
      </c>
      <c r="BT25" s="126">
        <f t="shared" si="16"/>
        <v>0</v>
      </c>
      <c r="BU25" s="185">
        <f t="shared" si="0"/>
        <v>0</v>
      </c>
      <c r="BV25" s="127"/>
    </row>
    <row r="26" spans="2:74" ht="15.75" thickBot="1" x14ac:dyDescent="0.3">
      <c r="B26" s="32" t="s">
        <v>100</v>
      </c>
      <c r="C26" s="161">
        <v>1595</v>
      </c>
      <c r="D26" s="30"/>
      <c r="E26" s="31"/>
      <c r="F26" s="31"/>
      <c r="G26" s="123"/>
      <c r="H26" s="9">
        <f t="shared" si="1"/>
        <v>0</v>
      </c>
      <c r="I26" s="31"/>
      <c r="J26" s="31"/>
      <c r="K26" s="31"/>
      <c r="L26" s="123"/>
      <c r="M26" s="172">
        <f t="shared" si="59"/>
        <v>0</v>
      </c>
      <c r="N26" s="33">
        <f t="shared" si="3"/>
        <v>0</v>
      </c>
      <c r="O26" s="123"/>
      <c r="P26" s="123"/>
      <c r="Q26" s="123"/>
      <c r="R26" s="9">
        <f>N26+O26-P26+Q26</f>
        <v>0</v>
      </c>
      <c r="S26" s="124">
        <f t="shared" si="4"/>
        <v>0</v>
      </c>
      <c r="T26" s="123"/>
      <c r="U26" s="123"/>
      <c r="V26" s="123"/>
      <c r="W26" s="172">
        <f>S26+T26-U26+V26</f>
        <v>0</v>
      </c>
      <c r="X26" s="33">
        <f t="shared" si="17"/>
        <v>0</v>
      </c>
      <c r="Y26" s="123"/>
      <c r="Z26" s="123"/>
      <c r="AA26" s="123"/>
      <c r="AB26" s="9">
        <f>X26+Y26-Z26+AA26</f>
        <v>0</v>
      </c>
      <c r="AC26" s="124">
        <f t="shared" si="18"/>
        <v>0</v>
      </c>
      <c r="AD26" s="123"/>
      <c r="AE26" s="123"/>
      <c r="AF26" s="123"/>
      <c r="AG26" s="172">
        <f>AC26+AD26-AE26+AF26</f>
        <v>0</v>
      </c>
      <c r="AH26" s="33">
        <f t="shared" si="19"/>
        <v>0</v>
      </c>
      <c r="AI26" s="123"/>
      <c r="AJ26" s="123"/>
      <c r="AK26" s="123"/>
      <c r="AL26" s="9">
        <f>AH26+AI26-AJ26+AK26</f>
        <v>0</v>
      </c>
      <c r="AM26" s="124">
        <f t="shared" si="20"/>
        <v>0</v>
      </c>
      <c r="AN26" s="123"/>
      <c r="AO26" s="123"/>
      <c r="AP26" s="123"/>
      <c r="AQ26" s="172">
        <f>AM26+AN26-AO26+AP26</f>
        <v>0</v>
      </c>
      <c r="AR26" s="33">
        <f t="shared" si="8"/>
        <v>0</v>
      </c>
      <c r="AS26" s="123"/>
      <c r="AT26" s="123"/>
      <c r="AU26" s="123"/>
      <c r="AV26" s="9">
        <f>AR26+AS26-AT26+AU26</f>
        <v>0</v>
      </c>
      <c r="AW26" s="124">
        <f t="shared" si="9"/>
        <v>0</v>
      </c>
      <c r="AX26" s="123"/>
      <c r="AY26" s="123"/>
      <c r="AZ26" s="123"/>
      <c r="BA26" s="172">
        <f>AW26+AX26-AY26+AZ26</f>
        <v>0</v>
      </c>
      <c r="BB26" s="33">
        <f>AV26</f>
        <v>0</v>
      </c>
      <c r="BC26" s="123"/>
      <c r="BD26" s="123"/>
      <c r="BE26" s="123"/>
      <c r="BF26" s="9">
        <f>BB26+BC26-BD26+BE26</f>
        <v>0</v>
      </c>
      <c r="BG26" s="124">
        <f>BA26</f>
        <v>0</v>
      </c>
      <c r="BH26" s="123"/>
      <c r="BI26" s="123"/>
      <c r="BJ26" s="123"/>
      <c r="BK26" s="172">
        <f t="shared" si="28"/>
        <v>0</v>
      </c>
      <c r="BL26" s="184"/>
      <c r="BM26" s="123"/>
      <c r="BN26" s="9">
        <f>BF26-BL26</f>
        <v>0</v>
      </c>
      <c r="BO26" s="9">
        <f t="shared" si="22"/>
        <v>0</v>
      </c>
      <c r="BP26" s="137"/>
      <c r="BQ26" s="123">
        <f t="shared" si="14"/>
        <v>0</v>
      </c>
      <c r="BR26" s="82">
        <f t="shared" si="15"/>
        <v>0</v>
      </c>
      <c r="BS26" s="21" t="s">
        <v>40</v>
      </c>
      <c r="BT26" s="126">
        <f t="shared" si="16"/>
        <v>0</v>
      </c>
      <c r="BU26" s="185">
        <f t="shared" si="0"/>
        <v>0</v>
      </c>
      <c r="BV26" s="127"/>
    </row>
    <row r="27" spans="2:74" ht="17.25" customHeight="1" thickBot="1" x14ac:dyDescent="0.3">
      <c r="B27" s="28" t="s">
        <v>50</v>
      </c>
      <c r="C27" s="161">
        <v>1595</v>
      </c>
      <c r="D27" s="30"/>
      <c r="E27" s="31"/>
      <c r="F27" s="31"/>
      <c r="G27" s="123"/>
      <c r="H27" s="9">
        <f t="shared" si="1"/>
        <v>0</v>
      </c>
      <c r="I27" s="31"/>
      <c r="J27" s="31"/>
      <c r="K27" s="31"/>
      <c r="L27" s="123"/>
      <c r="M27" s="172">
        <f t="shared" si="59"/>
        <v>0</v>
      </c>
      <c r="N27" s="33">
        <f t="shared" si="3"/>
        <v>0</v>
      </c>
      <c r="O27" s="123"/>
      <c r="P27" s="123"/>
      <c r="Q27" s="123"/>
      <c r="R27" s="9">
        <f t="shared" ref="R27" si="63">N27+O27-P27+Q27</f>
        <v>0</v>
      </c>
      <c r="S27" s="124">
        <f t="shared" si="4"/>
        <v>0</v>
      </c>
      <c r="T27" s="123"/>
      <c r="U27" s="123"/>
      <c r="V27" s="123"/>
      <c r="W27" s="172">
        <f t="shared" ref="W27" si="64">S27+T27-U27+V27</f>
        <v>0</v>
      </c>
      <c r="X27" s="33">
        <f t="shared" si="17"/>
        <v>0</v>
      </c>
      <c r="Y27" s="123"/>
      <c r="Z27" s="123"/>
      <c r="AA27" s="123"/>
      <c r="AB27" s="9">
        <f t="shared" ref="AB27" si="65">X27+Y27-Z27+AA27</f>
        <v>0</v>
      </c>
      <c r="AC27" s="124">
        <f t="shared" si="18"/>
        <v>0</v>
      </c>
      <c r="AD27" s="123"/>
      <c r="AE27" s="123"/>
      <c r="AF27" s="123"/>
      <c r="AG27" s="172">
        <f t="shared" ref="AG27" si="66">AC27+AD27-AE27+AF27</f>
        <v>0</v>
      </c>
      <c r="AH27" s="33">
        <f t="shared" si="19"/>
        <v>0</v>
      </c>
      <c r="AI27" s="123"/>
      <c r="AJ27" s="123"/>
      <c r="AK27" s="123"/>
      <c r="AL27" s="9">
        <f t="shared" ref="AL27" si="67">AH27+AI27-AJ27+AK27</f>
        <v>0</v>
      </c>
      <c r="AM27" s="124">
        <f t="shared" si="20"/>
        <v>0</v>
      </c>
      <c r="AN27" s="123"/>
      <c r="AO27" s="123"/>
      <c r="AP27" s="123"/>
      <c r="AQ27" s="172">
        <f t="shared" ref="AQ27" si="68">AM27+AN27-AO27+AP27</f>
        <v>0</v>
      </c>
      <c r="AR27" s="33">
        <f t="shared" si="8"/>
        <v>0</v>
      </c>
      <c r="AS27" s="123"/>
      <c r="AT27" s="123"/>
      <c r="AU27" s="123"/>
      <c r="AV27" s="9">
        <f t="shared" si="26"/>
        <v>0</v>
      </c>
      <c r="AW27" s="124">
        <f t="shared" si="9"/>
        <v>0</v>
      </c>
      <c r="AX27" s="123"/>
      <c r="AY27" s="123"/>
      <c r="AZ27" s="123"/>
      <c r="BA27" s="172">
        <f t="shared" si="10"/>
        <v>0</v>
      </c>
      <c r="BB27" s="33">
        <f t="shared" si="11"/>
        <v>0</v>
      </c>
      <c r="BC27" s="123"/>
      <c r="BD27" s="123"/>
      <c r="BE27" s="123"/>
      <c r="BF27" s="9">
        <f t="shared" si="27"/>
        <v>0</v>
      </c>
      <c r="BG27" s="124">
        <f t="shared" si="12"/>
        <v>0</v>
      </c>
      <c r="BH27" s="123"/>
      <c r="BI27" s="123"/>
      <c r="BJ27" s="123"/>
      <c r="BK27" s="172">
        <f t="shared" si="28"/>
        <v>0</v>
      </c>
      <c r="BL27" s="184"/>
      <c r="BM27" s="123"/>
      <c r="BN27" s="9">
        <f t="shared" si="21"/>
        <v>0</v>
      </c>
      <c r="BO27" s="9">
        <f t="shared" si="22"/>
        <v>0</v>
      </c>
      <c r="BP27" s="137"/>
      <c r="BQ27" s="123">
        <f t="shared" si="14"/>
        <v>0</v>
      </c>
      <c r="BR27" s="82">
        <f t="shared" si="15"/>
        <v>0</v>
      </c>
      <c r="BS27" s="21" t="s">
        <v>40</v>
      </c>
      <c r="BT27" s="126">
        <f t="shared" si="16"/>
        <v>0</v>
      </c>
      <c r="BU27" s="185">
        <f t="shared" si="0"/>
        <v>0</v>
      </c>
      <c r="BV27" s="127"/>
    </row>
    <row r="28" spans="2:74" s="37" customFormat="1" ht="15.75" thickBot="1" x14ac:dyDescent="0.3">
      <c r="B28" s="28"/>
      <c r="C28" s="161"/>
      <c r="D28" s="33"/>
      <c r="E28" s="9"/>
      <c r="F28" s="9"/>
      <c r="G28" s="9"/>
      <c r="H28" s="9"/>
      <c r="I28" s="9"/>
      <c r="J28" s="9"/>
      <c r="K28" s="9"/>
      <c r="L28" s="9"/>
      <c r="M28" s="172"/>
      <c r="N28" s="33"/>
      <c r="O28" s="9"/>
      <c r="P28" s="9"/>
      <c r="Q28" s="9"/>
      <c r="R28" s="9"/>
      <c r="S28" s="9"/>
      <c r="T28" s="9"/>
      <c r="U28" s="9"/>
      <c r="V28" s="9"/>
      <c r="W28" s="172"/>
      <c r="X28" s="33"/>
      <c r="Y28" s="9"/>
      <c r="Z28" s="9"/>
      <c r="AA28" s="9"/>
      <c r="AB28" s="9"/>
      <c r="AC28" s="9"/>
      <c r="AD28" s="9"/>
      <c r="AE28" s="9"/>
      <c r="AF28" s="9"/>
      <c r="AG28" s="172"/>
      <c r="AH28" s="33"/>
      <c r="AI28" s="9"/>
      <c r="AJ28" s="9"/>
      <c r="AK28" s="9"/>
      <c r="AL28" s="9"/>
      <c r="AM28" s="9"/>
      <c r="AN28" s="9"/>
      <c r="AO28" s="9"/>
      <c r="AP28" s="9"/>
      <c r="AQ28" s="172"/>
      <c r="AR28" s="33"/>
      <c r="AS28" s="9"/>
      <c r="AT28" s="9"/>
      <c r="AU28" s="9"/>
      <c r="AV28" s="9"/>
      <c r="AW28" s="9"/>
      <c r="AX28" s="9"/>
      <c r="AY28" s="9"/>
      <c r="AZ28" s="9"/>
      <c r="BA28" s="172"/>
      <c r="BB28" s="33"/>
      <c r="BC28" s="9"/>
      <c r="BD28" s="9"/>
      <c r="BE28" s="9"/>
      <c r="BF28" s="9"/>
      <c r="BG28" s="9"/>
      <c r="BH28" s="9"/>
      <c r="BI28" s="9"/>
      <c r="BJ28" s="9"/>
      <c r="BK28" s="172"/>
      <c r="BL28" s="186"/>
      <c r="BM28" s="139"/>
      <c r="BN28" s="9"/>
      <c r="BO28" s="9"/>
      <c r="BP28" s="138"/>
      <c r="BQ28" s="187"/>
      <c r="BR28" s="19"/>
      <c r="BS28" s="34"/>
      <c r="BT28" s="35"/>
      <c r="BU28" s="188"/>
      <c r="BV28" s="36"/>
    </row>
    <row r="29" spans="2:74" ht="15.75" thickBot="1" x14ac:dyDescent="0.3">
      <c r="B29" s="38" t="s">
        <v>51</v>
      </c>
      <c r="C29" s="162"/>
      <c r="D29" s="39"/>
      <c r="E29" s="40"/>
      <c r="F29" s="40"/>
      <c r="G29" s="40"/>
      <c r="H29" s="9"/>
      <c r="I29" s="40"/>
      <c r="J29" s="40"/>
      <c r="K29" s="40"/>
      <c r="L29" s="40"/>
      <c r="M29" s="172"/>
      <c r="N29" s="33"/>
      <c r="O29" s="9"/>
      <c r="P29" s="9"/>
      <c r="Q29" s="9"/>
      <c r="R29" s="9"/>
      <c r="S29" s="9"/>
      <c r="T29" s="9"/>
      <c r="U29" s="9"/>
      <c r="V29" s="9"/>
      <c r="W29" s="172"/>
      <c r="X29" s="33"/>
      <c r="Y29" s="9"/>
      <c r="Z29" s="9"/>
      <c r="AA29" s="9"/>
      <c r="AB29" s="9"/>
      <c r="AC29" s="9"/>
      <c r="AD29" s="9"/>
      <c r="AE29" s="9"/>
      <c r="AF29" s="9"/>
      <c r="AG29" s="172"/>
      <c r="AH29" s="33"/>
      <c r="AI29" s="9"/>
      <c r="AJ29" s="9"/>
      <c r="AK29" s="9"/>
      <c r="AL29" s="9"/>
      <c r="AM29" s="9"/>
      <c r="AN29" s="9"/>
      <c r="AO29" s="9"/>
      <c r="AP29" s="9"/>
      <c r="AQ29" s="172"/>
      <c r="AR29" s="33"/>
      <c r="AS29" s="9"/>
      <c r="AT29" s="9"/>
      <c r="AU29" s="9"/>
      <c r="AV29" s="9"/>
      <c r="AW29" s="9"/>
      <c r="AX29" s="9"/>
      <c r="AY29" s="9"/>
      <c r="AZ29" s="9"/>
      <c r="BA29" s="172"/>
      <c r="BB29" s="33"/>
      <c r="BC29" s="9"/>
      <c r="BD29" s="9"/>
      <c r="BE29" s="9"/>
      <c r="BF29" s="9"/>
      <c r="BG29" s="9"/>
      <c r="BH29" s="9"/>
      <c r="BI29" s="9"/>
      <c r="BJ29" s="9"/>
      <c r="BK29" s="172"/>
      <c r="BL29" s="39"/>
      <c r="BM29" s="40"/>
      <c r="BN29" s="9"/>
      <c r="BO29" s="9"/>
      <c r="BP29" s="41"/>
      <c r="BQ29" s="139"/>
      <c r="BR29" s="19"/>
      <c r="BS29" s="42"/>
      <c r="BT29" s="35"/>
      <c r="BU29" s="189"/>
      <c r="BV29" s="22"/>
    </row>
    <row r="30" spans="2:74" ht="15.75" thickBot="1" x14ac:dyDescent="0.3">
      <c r="B30" s="17"/>
      <c r="C30" s="163"/>
      <c r="D30" s="33"/>
      <c r="E30" s="9"/>
      <c r="F30" s="9"/>
      <c r="G30" s="9"/>
      <c r="H30" s="9"/>
      <c r="I30" s="9"/>
      <c r="J30" s="9"/>
      <c r="K30" s="9"/>
      <c r="L30" s="9"/>
      <c r="M30" s="172"/>
      <c r="N30" s="33"/>
      <c r="O30" s="9"/>
      <c r="P30" s="9"/>
      <c r="Q30" s="9"/>
      <c r="R30" s="9"/>
      <c r="S30" s="9"/>
      <c r="T30" s="9"/>
      <c r="U30" s="9"/>
      <c r="V30" s="9"/>
      <c r="W30" s="172"/>
      <c r="X30" s="33"/>
      <c r="Y30" s="9"/>
      <c r="Z30" s="9"/>
      <c r="AA30" s="9"/>
      <c r="AB30" s="9"/>
      <c r="AC30" s="9"/>
      <c r="AD30" s="9"/>
      <c r="AE30" s="9"/>
      <c r="AF30" s="9"/>
      <c r="AG30" s="172"/>
      <c r="AH30" s="33"/>
      <c r="AI30" s="9"/>
      <c r="AJ30" s="9"/>
      <c r="AK30" s="9"/>
      <c r="AL30" s="9"/>
      <c r="AM30" s="9"/>
      <c r="AN30" s="9"/>
      <c r="AO30" s="9"/>
      <c r="AP30" s="9"/>
      <c r="AQ30" s="172"/>
      <c r="AR30" s="33"/>
      <c r="AS30" s="9"/>
      <c r="AT30" s="9"/>
      <c r="AU30" s="9"/>
      <c r="AV30" s="9"/>
      <c r="AW30" s="9"/>
      <c r="AX30" s="9"/>
      <c r="AY30" s="9"/>
      <c r="AZ30" s="9"/>
      <c r="BA30" s="172"/>
      <c r="BB30" s="33"/>
      <c r="BC30" s="9"/>
      <c r="BD30" s="9"/>
      <c r="BE30" s="9"/>
      <c r="BF30" s="9"/>
      <c r="BG30" s="9"/>
      <c r="BH30" s="9"/>
      <c r="BI30" s="9"/>
      <c r="BJ30" s="9"/>
      <c r="BK30" s="172"/>
      <c r="BL30" s="33"/>
      <c r="BM30" s="9"/>
      <c r="BN30" s="9"/>
      <c r="BO30" s="9"/>
      <c r="BP30" s="43"/>
      <c r="BQ30" s="44"/>
      <c r="BR30" s="20"/>
      <c r="BS30" s="15"/>
      <c r="BT30" s="35"/>
      <c r="BU30" s="190"/>
      <c r="BV30" s="22"/>
    </row>
    <row r="31" spans="2:74" s="45" customFormat="1" ht="15.75" thickBot="1" x14ac:dyDescent="0.3">
      <c r="B31" s="46" t="s">
        <v>52</v>
      </c>
      <c r="C31" s="164"/>
      <c r="D31" s="47">
        <f t="shared" ref="D31:AI31" si="69">SUM(D8:D27)</f>
        <v>0</v>
      </c>
      <c r="E31" s="48">
        <f t="shared" si="69"/>
        <v>0</v>
      </c>
      <c r="F31" s="48">
        <f t="shared" si="69"/>
        <v>0</v>
      </c>
      <c r="G31" s="48">
        <f t="shared" si="69"/>
        <v>762266.83000000007</v>
      </c>
      <c r="H31" s="48">
        <f t="shared" si="69"/>
        <v>762266.83000000007</v>
      </c>
      <c r="I31" s="48">
        <f t="shared" si="69"/>
        <v>0</v>
      </c>
      <c r="J31" s="48">
        <f t="shared" si="69"/>
        <v>0</v>
      </c>
      <c r="K31" s="48">
        <f t="shared" si="69"/>
        <v>0</v>
      </c>
      <c r="L31" s="48">
        <f t="shared" si="69"/>
        <v>107642.83000000002</v>
      </c>
      <c r="M31" s="174">
        <f t="shared" si="69"/>
        <v>107642.83000000002</v>
      </c>
      <c r="N31" s="47">
        <f t="shared" si="69"/>
        <v>762266.83000000007</v>
      </c>
      <c r="O31" s="48">
        <f t="shared" si="69"/>
        <v>-499392.11999999976</v>
      </c>
      <c r="P31" s="48">
        <f t="shared" si="69"/>
        <v>0</v>
      </c>
      <c r="Q31" s="48">
        <f t="shared" si="69"/>
        <v>0</v>
      </c>
      <c r="R31" s="48">
        <f>SUM(R8:R27)</f>
        <v>262874.71000000095</v>
      </c>
      <c r="S31" s="48">
        <f t="shared" si="69"/>
        <v>107642.83000000002</v>
      </c>
      <c r="T31" s="48">
        <f t="shared" si="69"/>
        <v>17976.55000000001</v>
      </c>
      <c r="U31" s="48">
        <f t="shared" si="69"/>
        <v>0</v>
      </c>
      <c r="V31" s="48">
        <f t="shared" si="69"/>
        <v>0</v>
      </c>
      <c r="W31" s="174">
        <f t="shared" si="69"/>
        <v>125619.38</v>
      </c>
      <c r="X31" s="47">
        <f t="shared" si="69"/>
        <v>262874.71000000095</v>
      </c>
      <c r="Y31" s="48">
        <f t="shared" si="69"/>
        <v>-3239470.6799999997</v>
      </c>
      <c r="Z31" s="48">
        <f t="shared" si="69"/>
        <v>-869337</v>
      </c>
      <c r="AA31" s="48">
        <f t="shared" si="69"/>
        <v>0</v>
      </c>
      <c r="AB31" s="48">
        <f t="shared" si="69"/>
        <v>-2107258.9699999997</v>
      </c>
      <c r="AC31" s="48">
        <f t="shared" si="69"/>
        <v>125619.38</v>
      </c>
      <c r="AD31" s="48">
        <f t="shared" si="69"/>
        <v>34042.849999999991</v>
      </c>
      <c r="AE31" s="48">
        <f t="shared" si="69"/>
        <v>4773</v>
      </c>
      <c r="AF31" s="48">
        <f t="shared" si="69"/>
        <v>0</v>
      </c>
      <c r="AG31" s="174">
        <f t="shared" si="69"/>
        <v>154889.23000000001</v>
      </c>
      <c r="AH31" s="47">
        <f t="shared" si="69"/>
        <v>-2107258.9699999997</v>
      </c>
      <c r="AI31" s="48">
        <f t="shared" si="69"/>
        <v>1422138.87</v>
      </c>
      <c r="AJ31" s="48">
        <f t="shared" ref="AJ31:BR31" si="70">SUM(AJ8:AJ27)</f>
        <v>0</v>
      </c>
      <c r="AK31" s="48">
        <f t="shared" si="70"/>
        <v>0</v>
      </c>
      <c r="AL31" s="48">
        <f>SUM(AL8:AL27)</f>
        <v>-685120.09999999963</v>
      </c>
      <c r="AM31" s="48">
        <f>SUM(AM8:AM27)</f>
        <v>154889.23000000001</v>
      </c>
      <c r="AN31" s="48">
        <f>SUM(AN8:AN27)</f>
        <v>-46176.47</v>
      </c>
      <c r="AO31" s="48">
        <f t="shared" si="70"/>
        <v>0</v>
      </c>
      <c r="AP31" s="48">
        <f t="shared" si="70"/>
        <v>0</v>
      </c>
      <c r="AQ31" s="174">
        <f>SUM(AQ8:AQ27)</f>
        <v>108712.75999999998</v>
      </c>
      <c r="AR31" s="47">
        <f t="shared" si="70"/>
        <v>-685120.09999999963</v>
      </c>
      <c r="AS31" s="48">
        <f t="shared" si="70"/>
        <v>2632023.3199999998</v>
      </c>
      <c r="AT31" s="48">
        <f t="shared" si="70"/>
        <v>0</v>
      </c>
      <c r="AU31" s="48">
        <f t="shared" si="70"/>
        <v>0</v>
      </c>
      <c r="AV31" s="48">
        <f t="shared" si="70"/>
        <v>1946903.22</v>
      </c>
      <c r="AW31" s="48">
        <f t="shared" si="70"/>
        <v>108712.75999999998</v>
      </c>
      <c r="AX31" s="48">
        <f t="shared" si="70"/>
        <v>-157.17999999995982</v>
      </c>
      <c r="AY31" s="48">
        <f t="shared" si="70"/>
        <v>0</v>
      </c>
      <c r="AZ31" s="48">
        <f t="shared" si="70"/>
        <v>0</v>
      </c>
      <c r="BA31" s="174">
        <f t="shared" si="70"/>
        <v>108555.58000000002</v>
      </c>
      <c r="BB31" s="47">
        <f t="shared" si="70"/>
        <v>1946903.22</v>
      </c>
      <c r="BC31" s="48">
        <f t="shared" si="70"/>
        <v>0</v>
      </c>
      <c r="BD31" s="48">
        <f t="shared" si="70"/>
        <v>0</v>
      </c>
      <c r="BE31" s="48">
        <f t="shared" si="70"/>
        <v>0</v>
      </c>
      <c r="BF31" s="48">
        <f t="shared" si="70"/>
        <v>1946903.22</v>
      </c>
      <c r="BG31" s="48">
        <f t="shared" si="70"/>
        <v>108555.58000000002</v>
      </c>
      <c r="BH31" s="48">
        <f t="shared" si="70"/>
        <v>11097.348354000002</v>
      </c>
      <c r="BI31" s="48">
        <f t="shared" si="70"/>
        <v>0</v>
      </c>
      <c r="BJ31" s="48">
        <f t="shared" si="70"/>
        <v>0</v>
      </c>
      <c r="BK31" s="174">
        <f t="shared" si="70"/>
        <v>119652.928354</v>
      </c>
      <c r="BL31" s="47">
        <f t="shared" si="70"/>
        <v>0</v>
      </c>
      <c r="BM31" s="48">
        <f t="shared" si="70"/>
        <v>0</v>
      </c>
      <c r="BN31" s="48">
        <f t="shared" si="70"/>
        <v>1946903.22</v>
      </c>
      <c r="BO31" s="48">
        <f t="shared" si="70"/>
        <v>119652.928354</v>
      </c>
      <c r="BP31" s="49">
        <f t="shared" si="70"/>
        <v>11097.348354000002</v>
      </c>
      <c r="BQ31" s="48">
        <f t="shared" si="70"/>
        <v>130750.276708</v>
      </c>
      <c r="BR31" s="50">
        <f t="shared" si="70"/>
        <v>0</v>
      </c>
      <c r="BS31" s="51"/>
      <c r="BT31" s="52"/>
      <c r="BU31" s="191"/>
      <c r="BV31" s="53"/>
    </row>
    <row r="32" spans="2:74" ht="15.75" thickBot="1" x14ac:dyDescent="0.3">
      <c r="B32" s="46" t="s">
        <v>53</v>
      </c>
      <c r="C32" s="165"/>
      <c r="D32" s="33">
        <f t="shared" ref="D32:AI32" si="71">D31-D16</f>
        <v>0</v>
      </c>
      <c r="E32" s="9">
        <f t="shared" si="71"/>
        <v>0</v>
      </c>
      <c r="F32" s="9">
        <f t="shared" si="71"/>
        <v>0</v>
      </c>
      <c r="G32" s="9">
        <f t="shared" si="71"/>
        <v>-557337.48</v>
      </c>
      <c r="H32" s="9">
        <f t="shared" si="71"/>
        <v>-557337.48</v>
      </c>
      <c r="I32" s="9">
        <f t="shared" si="71"/>
        <v>0</v>
      </c>
      <c r="J32" s="9">
        <f t="shared" si="71"/>
        <v>0</v>
      </c>
      <c r="K32" s="9">
        <f t="shared" si="71"/>
        <v>0</v>
      </c>
      <c r="L32" s="9">
        <f t="shared" si="71"/>
        <v>77955.440000000017</v>
      </c>
      <c r="M32" s="172">
        <f t="shared" si="71"/>
        <v>77955.440000000017</v>
      </c>
      <c r="N32" s="33">
        <f t="shared" si="71"/>
        <v>-557337.48</v>
      </c>
      <c r="O32" s="9">
        <f t="shared" si="71"/>
        <v>633768.03000000038</v>
      </c>
      <c r="P32" s="9">
        <f t="shared" si="71"/>
        <v>0</v>
      </c>
      <c r="Q32" s="9">
        <f t="shared" si="71"/>
        <v>0</v>
      </c>
      <c r="R32" s="9">
        <f t="shared" si="71"/>
        <v>76430.550000001036</v>
      </c>
      <c r="S32" s="9">
        <f t="shared" si="71"/>
        <v>77955.440000000017</v>
      </c>
      <c r="T32" s="9">
        <f t="shared" si="71"/>
        <v>7625.4400000000096</v>
      </c>
      <c r="U32" s="9">
        <f t="shared" si="71"/>
        <v>0</v>
      </c>
      <c r="V32" s="9">
        <f t="shared" si="71"/>
        <v>0</v>
      </c>
      <c r="W32" s="172">
        <f t="shared" si="71"/>
        <v>85580.88</v>
      </c>
      <c r="X32" s="33">
        <f t="shared" si="71"/>
        <v>76430.550000001036</v>
      </c>
      <c r="Y32" s="9">
        <f t="shared" si="71"/>
        <v>-3039397.9099999997</v>
      </c>
      <c r="Z32" s="9">
        <f t="shared" si="71"/>
        <v>-695902</v>
      </c>
      <c r="AA32" s="9">
        <f t="shared" si="71"/>
        <v>0</v>
      </c>
      <c r="AB32" s="9">
        <f t="shared" si="71"/>
        <v>-2267065.36</v>
      </c>
      <c r="AC32" s="9">
        <f t="shared" si="71"/>
        <v>85580.88</v>
      </c>
      <c r="AD32" s="9">
        <f t="shared" si="71"/>
        <v>62095.709999999992</v>
      </c>
      <c r="AE32" s="9">
        <f t="shared" si="71"/>
        <v>-22470</v>
      </c>
      <c r="AF32" s="9">
        <f t="shared" si="71"/>
        <v>0</v>
      </c>
      <c r="AG32" s="172">
        <f t="shared" si="71"/>
        <v>170146.59000000003</v>
      </c>
      <c r="AH32" s="33">
        <f t="shared" si="71"/>
        <v>-2267065.36</v>
      </c>
      <c r="AI32" s="9">
        <f t="shared" si="71"/>
        <v>221663.70999999996</v>
      </c>
      <c r="AJ32" s="9">
        <f t="shared" ref="AJ32:BO32" si="72">AJ31-AJ16</f>
        <v>0</v>
      </c>
      <c r="AK32" s="9">
        <f t="shared" si="72"/>
        <v>0</v>
      </c>
      <c r="AL32" s="9">
        <f>AL31-AL16</f>
        <v>-2045401.6499999997</v>
      </c>
      <c r="AM32" s="9">
        <f t="shared" si="72"/>
        <v>170146.59000000003</v>
      </c>
      <c r="AN32" s="9">
        <f t="shared" si="72"/>
        <v>-68422.87</v>
      </c>
      <c r="AO32" s="9">
        <f t="shared" si="72"/>
        <v>0</v>
      </c>
      <c r="AP32" s="9">
        <f t="shared" si="72"/>
        <v>0</v>
      </c>
      <c r="AQ32" s="172">
        <f t="shared" si="72"/>
        <v>101723.71999999997</v>
      </c>
      <c r="AR32" s="33">
        <f t="shared" si="72"/>
        <v>-2045401.6499999997</v>
      </c>
      <c r="AS32" s="9">
        <f t="shared" si="72"/>
        <v>1384603.1499999997</v>
      </c>
      <c r="AT32" s="9">
        <f t="shared" si="72"/>
        <v>0</v>
      </c>
      <c r="AU32" s="9">
        <f t="shared" si="72"/>
        <v>0</v>
      </c>
      <c r="AV32" s="9">
        <f t="shared" si="72"/>
        <v>-660798.50000000023</v>
      </c>
      <c r="AW32" s="9">
        <f t="shared" si="72"/>
        <v>101723.71999999997</v>
      </c>
      <c r="AX32" s="9">
        <f t="shared" si="72"/>
        <v>-21750.06999999996</v>
      </c>
      <c r="AY32" s="9">
        <f t="shared" si="72"/>
        <v>0</v>
      </c>
      <c r="AZ32" s="9">
        <f t="shared" si="72"/>
        <v>0</v>
      </c>
      <c r="BA32" s="172">
        <f t="shared" si="72"/>
        <v>79973.650000000023</v>
      </c>
      <c r="BB32" s="33">
        <f t="shared" si="72"/>
        <v>-660798.50000000023</v>
      </c>
      <c r="BC32" s="9">
        <f t="shared" si="72"/>
        <v>0</v>
      </c>
      <c r="BD32" s="9">
        <f t="shared" si="72"/>
        <v>0</v>
      </c>
      <c r="BE32" s="9">
        <f t="shared" si="72"/>
        <v>0</v>
      </c>
      <c r="BF32" s="9">
        <f t="shared" si="72"/>
        <v>-660798.50000000023</v>
      </c>
      <c r="BG32" s="9">
        <f t="shared" si="72"/>
        <v>79973.650000000023</v>
      </c>
      <c r="BH32" s="9">
        <f t="shared" si="72"/>
        <v>-3766.5514499999972</v>
      </c>
      <c r="BI32" s="9">
        <f t="shared" si="72"/>
        <v>0</v>
      </c>
      <c r="BJ32" s="9">
        <f t="shared" si="72"/>
        <v>0</v>
      </c>
      <c r="BK32" s="172">
        <f t="shared" si="72"/>
        <v>76207.098549999995</v>
      </c>
      <c r="BL32" s="33">
        <f t="shared" si="72"/>
        <v>0</v>
      </c>
      <c r="BM32" s="9">
        <f t="shared" si="72"/>
        <v>0</v>
      </c>
      <c r="BN32" s="9">
        <f t="shared" si="72"/>
        <v>-660798.50000000023</v>
      </c>
      <c r="BO32" s="9">
        <f t="shared" si="72"/>
        <v>76207.098549999995</v>
      </c>
      <c r="BP32" s="11">
        <f t="shared" ref="BP32:BR32" si="73">BP31-BP16</f>
        <v>-3766.5514499999972</v>
      </c>
      <c r="BQ32" s="9">
        <f t="shared" si="73"/>
        <v>72440.547099999996</v>
      </c>
      <c r="BR32" s="19">
        <f t="shared" si="73"/>
        <v>0</v>
      </c>
      <c r="BS32" s="54"/>
      <c r="BT32" s="35"/>
      <c r="BU32" s="189"/>
      <c r="BV32" s="36"/>
    </row>
    <row r="33" spans="1:74" ht="15.75" thickBot="1" x14ac:dyDescent="0.3">
      <c r="B33" s="55" t="s">
        <v>54</v>
      </c>
      <c r="C33" s="160">
        <v>1589</v>
      </c>
      <c r="D33" s="33">
        <f t="shared" ref="D33:BR33" si="74">D16</f>
        <v>0</v>
      </c>
      <c r="E33" s="9">
        <f t="shared" si="74"/>
        <v>0</v>
      </c>
      <c r="F33" s="9">
        <f t="shared" si="74"/>
        <v>0</v>
      </c>
      <c r="G33" s="9">
        <f t="shared" si="74"/>
        <v>1319604.31</v>
      </c>
      <c r="H33" s="9">
        <f t="shared" si="74"/>
        <v>1319604.31</v>
      </c>
      <c r="I33" s="9">
        <f t="shared" si="74"/>
        <v>0</v>
      </c>
      <c r="J33" s="9">
        <f t="shared" si="74"/>
        <v>0</v>
      </c>
      <c r="K33" s="9">
        <f t="shared" si="74"/>
        <v>0</v>
      </c>
      <c r="L33" s="9">
        <f t="shared" si="74"/>
        <v>29687.39</v>
      </c>
      <c r="M33" s="172">
        <f t="shared" si="74"/>
        <v>29687.39</v>
      </c>
      <c r="N33" s="33">
        <f t="shared" ref="N33:AQ33" si="75">N16</f>
        <v>1319604.31</v>
      </c>
      <c r="O33" s="9">
        <f t="shared" si="75"/>
        <v>-1133160.1500000001</v>
      </c>
      <c r="P33" s="9">
        <f t="shared" si="75"/>
        <v>0</v>
      </c>
      <c r="Q33" s="9">
        <f t="shared" si="75"/>
        <v>0</v>
      </c>
      <c r="R33" s="9">
        <f t="shared" si="75"/>
        <v>186444.15999999992</v>
      </c>
      <c r="S33" s="9">
        <f t="shared" si="75"/>
        <v>29687.39</v>
      </c>
      <c r="T33" s="9">
        <f t="shared" si="75"/>
        <v>10351.11</v>
      </c>
      <c r="U33" s="9">
        <f t="shared" si="75"/>
        <v>0</v>
      </c>
      <c r="V33" s="9">
        <f t="shared" si="75"/>
        <v>0</v>
      </c>
      <c r="W33" s="172">
        <f t="shared" si="75"/>
        <v>40038.5</v>
      </c>
      <c r="X33" s="33">
        <f t="shared" si="75"/>
        <v>186444.15999999992</v>
      </c>
      <c r="Y33" s="9">
        <f t="shared" si="75"/>
        <v>-200072.77</v>
      </c>
      <c r="Z33" s="9">
        <f t="shared" si="75"/>
        <v>-173435</v>
      </c>
      <c r="AA33" s="9">
        <f t="shared" si="75"/>
        <v>0</v>
      </c>
      <c r="AB33" s="9">
        <f t="shared" si="75"/>
        <v>159806.38999999993</v>
      </c>
      <c r="AC33" s="9">
        <f t="shared" si="75"/>
        <v>40038.5</v>
      </c>
      <c r="AD33" s="9">
        <f t="shared" si="75"/>
        <v>-28052.86</v>
      </c>
      <c r="AE33" s="9">
        <f t="shared" si="75"/>
        <v>27243</v>
      </c>
      <c r="AF33" s="9">
        <f t="shared" si="75"/>
        <v>0</v>
      </c>
      <c r="AG33" s="172">
        <f t="shared" si="75"/>
        <v>-15257.36</v>
      </c>
      <c r="AH33" s="33">
        <f t="shared" si="75"/>
        <v>159806.38999999993</v>
      </c>
      <c r="AI33" s="9">
        <f t="shared" si="75"/>
        <v>1200475.1600000001</v>
      </c>
      <c r="AJ33" s="9">
        <f t="shared" si="75"/>
        <v>0</v>
      </c>
      <c r="AK33" s="9">
        <f t="shared" si="75"/>
        <v>0</v>
      </c>
      <c r="AL33" s="9">
        <f>AL16</f>
        <v>1360281.55</v>
      </c>
      <c r="AM33" s="9">
        <f t="shared" si="75"/>
        <v>-15257.36</v>
      </c>
      <c r="AN33" s="9">
        <f t="shared" si="75"/>
        <v>22246.400000000001</v>
      </c>
      <c r="AO33" s="9">
        <f t="shared" si="75"/>
        <v>0</v>
      </c>
      <c r="AP33" s="9">
        <f t="shared" si="75"/>
        <v>0</v>
      </c>
      <c r="AQ33" s="172">
        <f t="shared" si="75"/>
        <v>6989.0400000000009</v>
      </c>
      <c r="AR33" s="33">
        <f t="shared" si="74"/>
        <v>1360281.55</v>
      </c>
      <c r="AS33" s="9">
        <f t="shared" si="74"/>
        <v>1247420.1700000002</v>
      </c>
      <c r="AT33" s="9">
        <f t="shared" si="74"/>
        <v>0</v>
      </c>
      <c r="AU33" s="9">
        <f t="shared" si="74"/>
        <v>0</v>
      </c>
      <c r="AV33" s="9">
        <f t="shared" si="74"/>
        <v>2607701.7200000002</v>
      </c>
      <c r="AW33" s="9">
        <f t="shared" si="74"/>
        <v>6989.0400000000009</v>
      </c>
      <c r="AX33" s="9">
        <f t="shared" si="74"/>
        <v>21592.89</v>
      </c>
      <c r="AY33" s="9">
        <f t="shared" si="74"/>
        <v>0</v>
      </c>
      <c r="AZ33" s="9">
        <f t="shared" si="74"/>
        <v>0</v>
      </c>
      <c r="BA33" s="172">
        <f t="shared" si="74"/>
        <v>28581.93</v>
      </c>
      <c r="BB33" s="33">
        <f t="shared" si="74"/>
        <v>2607701.7200000002</v>
      </c>
      <c r="BC33" s="9">
        <f t="shared" si="74"/>
        <v>0</v>
      </c>
      <c r="BD33" s="9">
        <f t="shared" si="74"/>
        <v>0</v>
      </c>
      <c r="BE33" s="9">
        <f t="shared" si="74"/>
        <v>0</v>
      </c>
      <c r="BF33" s="9">
        <f t="shared" si="74"/>
        <v>2607701.7200000002</v>
      </c>
      <c r="BG33" s="9">
        <f t="shared" si="74"/>
        <v>28581.93</v>
      </c>
      <c r="BH33" s="9">
        <f t="shared" si="74"/>
        <v>14863.899803999999</v>
      </c>
      <c r="BI33" s="9">
        <f t="shared" si="74"/>
        <v>0</v>
      </c>
      <c r="BJ33" s="9">
        <f t="shared" si="74"/>
        <v>0</v>
      </c>
      <c r="BK33" s="172">
        <f t="shared" si="74"/>
        <v>43445.829804000001</v>
      </c>
      <c r="BL33" s="33">
        <f t="shared" si="74"/>
        <v>0</v>
      </c>
      <c r="BM33" s="9">
        <f t="shared" si="74"/>
        <v>0</v>
      </c>
      <c r="BN33" s="9">
        <f t="shared" si="74"/>
        <v>2607701.7200000002</v>
      </c>
      <c r="BO33" s="9">
        <f t="shared" si="74"/>
        <v>43445.829804000001</v>
      </c>
      <c r="BP33" s="11">
        <f t="shared" si="74"/>
        <v>14863.899803999999</v>
      </c>
      <c r="BQ33" s="9">
        <f t="shared" si="74"/>
        <v>58309.729608000001</v>
      </c>
      <c r="BR33" s="19">
        <f t="shared" si="74"/>
        <v>0</v>
      </c>
      <c r="BS33" s="54"/>
      <c r="BT33" s="35"/>
      <c r="BU33" s="189"/>
      <c r="BV33" s="36"/>
    </row>
    <row r="34" spans="1:74" x14ac:dyDescent="0.25">
      <c r="B34" s="55"/>
      <c r="C34" s="166"/>
      <c r="D34" s="33"/>
      <c r="E34" s="9"/>
      <c r="F34" s="9"/>
      <c r="G34" s="9"/>
      <c r="H34" s="9"/>
      <c r="I34" s="9"/>
      <c r="J34" s="9"/>
      <c r="K34" s="9"/>
      <c r="L34" s="9"/>
      <c r="M34" s="172"/>
      <c r="N34" s="33"/>
      <c r="O34" s="9"/>
      <c r="P34" s="9"/>
      <c r="Q34" s="9"/>
      <c r="R34" s="9"/>
      <c r="S34" s="9"/>
      <c r="T34" s="9"/>
      <c r="U34" s="9"/>
      <c r="V34" s="9"/>
      <c r="W34" s="172"/>
      <c r="X34" s="33"/>
      <c r="Y34" s="9"/>
      <c r="Z34" s="9"/>
      <c r="AA34" s="9"/>
      <c r="AB34" s="9"/>
      <c r="AC34" s="9"/>
      <c r="AD34" s="9"/>
      <c r="AE34" s="9"/>
      <c r="AF34" s="9"/>
      <c r="AG34" s="172"/>
      <c r="AH34" s="33"/>
      <c r="AI34" s="9"/>
      <c r="AJ34" s="9"/>
      <c r="AK34" s="9"/>
      <c r="AL34" s="9"/>
      <c r="AM34" s="9"/>
      <c r="AN34" s="9"/>
      <c r="AO34" s="9"/>
      <c r="AP34" s="9"/>
      <c r="AQ34" s="172"/>
      <c r="AR34" s="33"/>
      <c r="AS34" s="9"/>
      <c r="AT34" s="9"/>
      <c r="AU34" s="9"/>
      <c r="AV34" s="9"/>
      <c r="AW34" s="9"/>
      <c r="AX34" s="9"/>
      <c r="AY34" s="9"/>
      <c r="AZ34" s="9"/>
      <c r="BA34" s="172"/>
      <c r="BB34" s="33"/>
      <c r="BC34" s="9"/>
      <c r="BD34" s="9"/>
      <c r="BE34" s="9"/>
      <c r="BF34" s="9"/>
      <c r="BG34" s="9"/>
      <c r="BH34" s="9"/>
      <c r="BI34" s="9"/>
      <c r="BJ34" s="9"/>
      <c r="BK34" s="172"/>
      <c r="BL34" s="33"/>
      <c r="BM34" s="9"/>
      <c r="BN34" s="9"/>
      <c r="BO34" s="9"/>
      <c r="BP34" s="11"/>
      <c r="BQ34" s="9"/>
      <c r="BR34" s="19"/>
      <c r="BS34" s="54"/>
      <c r="BT34" s="56"/>
      <c r="BU34" s="189"/>
      <c r="BV34" s="36"/>
    </row>
    <row r="35" spans="1:74" s="45" customFormat="1" ht="18" customHeight="1" x14ac:dyDescent="0.25">
      <c r="B35" s="141" t="s">
        <v>126</v>
      </c>
      <c r="C35" s="167"/>
      <c r="D35" s="47"/>
      <c r="E35" s="48"/>
      <c r="F35" s="48"/>
      <c r="G35" s="48"/>
      <c r="H35" s="48"/>
      <c r="I35" s="48"/>
      <c r="J35" s="48"/>
      <c r="K35" s="48"/>
      <c r="L35" s="48"/>
      <c r="M35" s="174"/>
      <c r="N35" s="47"/>
      <c r="O35" s="48"/>
      <c r="P35" s="48"/>
      <c r="Q35" s="48"/>
      <c r="R35" s="48"/>
      <c r="S35" s="48"/>
      <c r="T35" s="48"/>
      <c r="U35" s="48"/>
      <c r="V35" s="48"/>
      <c r="W35" s="174"/>
      <c r="X35" s="47"/>
      <c r="Y35" s="48"/>
      <c r="Z35" s="48"/>
      <c r="AA35" s="48"/>
      <c r="AB35" s="48"/>
      <c r="AC35" s="48"/>
      <c r="AD35" s="48"/>
      <c r="AE35" s="48"/>
      <c r="AF35" s="48"/>
      <c r="AG35" s="174"/>
      <c r="AH35" s="47"/>
      <c r="AI35" s="48"/>
      <c r="AJ35" s="48"/>
      <c r="AK35" s="48"/>
      <c r="AL35" s="48"/>
      <c r="AM35" s="48"/>
      <c r="AN35" s="48"/>
      <c r="AO35" s="48"/>
      <c r="AP35" s="48"/>
      <c r="AQ35" s="174"/>
      <c r="AR35" s="47"/>
      <c r="AS35" s="48"/>
      <c r="AT35" s="48"/>
      <c r="AU35" s="48"/>
      <c r="AV35" s="48"/>
      <c r="AW35" s="48"/>
      <c r="AX35" s="48"/>
      <c r="AY35" s="48"/>
      <c r="AZ35" s="48"/>
      <c r="BA35" s="174"/>
      <c r="BB35" s="47"/>
      <c r="BC35" s="48"/>
      <c r="BD35" s="48"/>
      <c r="BE35" s="48"/>
      <c r="BF35" s="48"/>
      <c r="BG35" s="48"/>
      <c r="BH35" s="48"/>
      <c r="BI35" s="48"/>
      <c r="BJ35" s="48"/>
      <c r="BK35" s="174"/>
      <c r="BL35" s="47"/>
      <c r="BM35" s="48"/>
      <c r="BN35" s="48"/>
      <c r="BO35" s="48"/>
      <c r="BP35" s="49"/>
      <c r="BQ35" s="48"/>
      <c r="BR35" s="50"/>
      <c r="BS35" s="57"/>
      <c r="BT35" s="58"/>
      <c r="BU35" s="191"/>
      <c r="BV35" s="59"/>
    </row>
    <row r="36" spans="1:74" s="45" customFormat="1" ht="18" customHeight="1" x14ac:dyDescent="0.25">
      <c r="B36" s="141" t="s">
        <v>127</v>
      </c>
      <c r="C36" s="167"/>
      <c r="D36" s="47"/>
      <c r="E36" s="48"/>
      <c r="F36" s="48"/>
      <c r="G36" s="48"/>
      <c r="H36" s="48"/>
      <c r="I36" s="48"/>
      <c r="J36" s="48"/>
      <c r="K36" s="48"/>
      <c r="L36" s="48"/>
      <c r="M36" s="174"/>
      <c r="N36" s="47"/>
      <c r="O36" s="48"/>
      <c r="P36" s="48"/>
      <c r="Q36" s="48"/>
      <c r="R36" s="48"/>
      <c r="S36" s="48"/>
      <c r="T36" s="48"/>
      <c r="U36" s="48"/>
      <c r="V36" s="48"/>
      <c r="W36" s="174"/>
      <c r="X36" s="47"/>
      <c r="Y36" s="48"/>
      <c r="Z36" s="48"/>
      <c r="AA36" s="48"/>
      <c r="AB36" s="48"/>
      <c r="AC36" s="48"/>
      <c r="AD36" s="48"/>
      <c r="AE36" s="48"/>
      <c r="AF36" s="48"/>
      <c r="AG36" s="174"/>
      <c r="AH36" s="47"/>
      <c r="AI36" s="48"/>
      <c r="AJ36" s="48"/>
      <c r="AK36" s="48"/>
      <c r="AL36" s="48"/>
      <c r="AM36" s="48"/>
      <c r="AN36" s="48"/>
      <c r="AO36" s="48"/>
      <c r="AP36" s="48"/>
      <c r="AQ36" s="174"/>
      <c r="AR36" s="47"/>
      <c r="AS36" s="48"/>
      <c r="AT36" s="48"/>
      <c r="AU36" s="48"/>
      <c r="AV36" s="48"/>
      <c r="AW36" s="48"/>
      <c r="AX36" s="48"/>
      <c r="AY36" s="48"/>
      <c r="AZ36" s="48"/>
      <c r="BA36" s="174"/>
      <c r="BB36" s="47"/>
      <c r="BC36" s="48"/>
      <c r="BD36" s="48"/>
      <c r="BE36" s="48"/>
      <c r="BF36" s="48"/>
      <c r="BG36" s="48"/>
      <c r="BH36" s="48"/>
      <c r="BI36" s="48"/>
      <c r="BJ36" s="48"/>
      <c r="BK36" s="174"/>
      <c r="BL36" s="47"/>
      <c r="BM36" s="48"/>
      <c r="BN36" s="48">
        <f>+BN31</f>
        <v>1946903.22</v>
      </c>
      <c r="BO36" s="48">
        <f>+BO31</f>
        <v>119652.928354</v>
      </c>
      <c r="BP36" s="49">
        <f>+BP31</f>
        <v>11097.348354000002</v>
      </c>
      <c r="BQ36" s="48">
        <f>+BQ31</f>
        <v>130750.276708</v>
      </c>
      <c r="BR36" s="50"/>
      <c r="BS36" s="57"/>
      <c r="BT36" s="58"/>
      <c r="BU36" s="191"/>
      <c r="BV36" s="59"/>
    </row>
    <row r="37" spans="1:74" s="60" customFormat="1" ht="13.5" customHeight="1" thickBot="1" x14ac:dyDescent="0.3">
      <c r="B37" s="55"/>
      <c r="C37" s="166"/>
      <c r="D37" s="33"/>
      <c r="E37" s="9"/>
      <c r="F37" s="9"/>
      <c r="G37" s="9"/>
      <c r="H37" s="9"/>
      <c r="I37" s="9"/>
      <c r="J37" s="9"/>
      <c r="K37" s="9"/>
      <c r="L37" s="9"/>
      <c r="M37" s="172"/>
      <c r="N37" s="33"/>
      <c r="O37" s="9"/>
      <c r="P37" s="9"/>
      <c r="Q37" s="9"/>
      <c r="R37" s="9"/>
      <c r="S37" s="9"/>
      <c r="T37" s="9"/>
      <c r="U37" s="9"/>
      <c r="V37" s="9"/>
      <c r="W37" s="172"/>
      <c r="X37" s="33"/>
      <c r="Y37" s="9"/>
      <c r="Z37" s="9"/>
      <c r="AA37" s="9"/>
      <c r="AB37" s="9"/>
      <c r="AC37" s="9"/>
      <c r="AD37" s="9"/>
      <c r="AE37" s="9"/>
      <c r="AF37" s="9"/>
      <c r="AG37" s="172"/>
      <c r="AH37" s="33"/>
      <c r="AI37" s="9"/>
      <c r="AJ37" s="9"/>
      <c r="AK37" s="9"/>
      <c r="AL37" s="9"/>
      <c r="AM37" s="9"/>
      <c r="AN37" s="9"/>
      <c r="AO37" s="9"/>
      <c r="AP37" s="9"/>
      <c r="AQ37" s="172"/>
      <c r="AR37" s="33"/>
      <c r="AS37" s="9"/>
      <c r="AT37" s="9"/>
      <c r="AU37" s="9"/>
      <c r="AV37" s="9"/>
      <c r="AW37" s="9"/>
      <c r="AX37" s="9"/>
      <c r="AY37" s="9"/>
      <c r="AZ37" s="9"/>
      <c r="BA37" s="172"/>
      <c r="BB37" s="33"/>
      <c r="BC37" s="9"/>
      <c r="BD37" s="9"/>
      <c r="BE37" s="9"/>
      <c r="BF37" s="9"/>
      <c r="BG37" s="9"/>
      <c r="BH37" s="9"/>
      <c r="BI37" s="9"/>
      <c r="BJ37" s="9"/>
      <c r="BK37" s="172"/>
      <c r="BL37" s="33"/>
      <c r="BM37" s="9"/>
      <c r="BN37" s="9"/>
      <c r="BO37" s="9"/>
      <c r="BP37" s="11"/>
      <c r="BQ37" s="9"/>
      <c r="BR37" s="19"/>
      <c r="BS37" s="54"/>
      <c r="BT37" s="56"/>
      <c r="BU37" s="189"/>
      <c r="BV37" s="61"/>
    </row>
    <row r="38" spans="1:74" ht="15.75" thickBot="1" x14ac:dyDescent="0.3">
      <c r="B38" s="62"/>
      <c r="C38" s="168"/>
      <c r="D38" s="175"/>
      <c r="E38" s="176"/>
      <c r="F38" s="176"/>
      <c r="G38" s="176"/>
      <c r="H38" s="176"/>
      <c r="I38" s="176"/>
      <c r="J38" s="176"/>
      <c r="K38" s="176"/>
      <c r="L38" s="176"/>
      <c r="M38" s="177"/>
      <c r="N38" s="175"/>
      <c r="O38" s="176"/>
      <c r="P38" s="176"/>
      <c r="Q38" s="176"/>
      <c r="R38" s="176"/>
      <c r="S38" s="176"/>
      <c r="T38" s="176"/>
      <c r="U38" s="176"/>
      <c r="V38" s="176"/>
      <c r="W38" s="177"/>
      <c r="X38" s="175"/>
      <c r="Y38" s="176"/>
      <c r="Z38" s="176"/>
      <c r="AA38" s="176"/>
      <c r="AB38" s="176"/>
      <c r="AC38" s="176"/>
      <c r="AD38" s="176"/>
      <c r="AE38" s="176"/>
      <c r="AF38" s="176"/>
      <c r="AG38" s="177"/>
      <c r="AH38" s="175"/>
      <c r="AI38" s="176"/>
      <c r="AJ38" s="176"/>
      <c r="AK38" s="176"/>
      <c r="AL38" s="176"/>
      <c r="AM38" s="176"/>
      <c r="AN38" s="176"/>
      <c r="AO38" s="176"/>
      <c r="AP38" s="176"/>
      <c r="AQ38" s="177"/>
      <c r="AR38" s="175"/>
      <c r="AS38" s="176"/>
      <c r="AT38" s="176"/>
      <c r="AU38" s="176"/>
      <c r="AV38" s="176"/>
      <c r="AW38" s="176"/>
      <c r="AX38" s="176"/>
      <c r="AY38" s="176"/>
      <c r="AZ38" s="176"/>
      <c r="BA38" s="177"/>
      <c r="BB38" s="178"/>
      <c r="BC38" s="176"/>
      <c r="BD38" s="176"/>
      <c r="BE38" s="176"/>
      <c r="BF38" s="176"/>
      <c r="BG38" s="176"/>
      <c r="BH38" s="176"/>
      <c r="BI38" s="176"/>
      <c r="BJ38" s="176"/>
      <c r="BK38" s="177"/>
      <c r="BL38" s="178"/>
      <c r="BM38" s="176"/>
      <c r="BN38" s="176"/>
      <c r="BO38" s="176"/>
      <c r="BP38" s="192"/>
      <c r="BQ38" s="176"/>
      <c r="BR38" s="193"/>
      <c r="BS38" s="194"/>
      <c r="BT38" s="195"/>
      <c r="BU38" s="196"/>
      <c r="BV38" s="16"/>
    </row>
    <row r="39" spans="1:74" x14ac:dyDescent="0.25">
      <c r="AR39" t="s">
        <v>101</v>
      </c>
      <c r="BU39" s="63"/>
    </row>
    <row r="40" spans="1:74" x14ac:dyDescent="0.2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U40" s="63"/>
    </row>
    <row r="41" spans="1:74" ht="45" customHeight="1" x14ac:dyDescent="0.25">
      <c r="A41" s="64"/>
      <c r="B41" s="285" t="s">
        <v>55</v>
      </c>
      <c r="C41" s="285"/>
      <c r="D41" s="285"/>
      <c r="E41" s="285"/>
      <c r="BD41" s="2"/>
    </row>
    <row r="42" spans="1:74" ht="16.5" x14ac:dyDescent="0.25">
      <c r="A42" s="65"/>
      <c r="B42" s="66"/>
      <c r="C42" s="66"/>
      <c r="D42" s="67"/>
      <c r="E42" s="67"/>
    </row>
    <row r="43" spans="1:74" ht="47.25" customHeight="1" x14ac:dyDescent="0.25">
      <c r="A43" s="65">
        <v>1</v>
      </c>
      <c r="B43" s="286" t="s">
        <v>56</v>
      </c>
      <c r="C43" s="286"/>
      <c r="D43" s="68"/>
      <c r="E43" s="68"/>
      <c r="F43" s="68"/>
      <c r="G43" s="68"/>
      <c r="H43" s="68"/>
      <c r="I43" s="68"/>
      <c r="J43" s="68"/>
      <c r="K43" s="68"/>
      <c r="L43" s="68"/>
      <c r="M43" s="68"/>
      <c r="N43" s="122"/>
      <c r="O43" s="122"/>
      <c r="P43" s="122"/>
      <c r="Q43" s="122"/>
      <c r="R43" s="122"/>
      <c r="S43" s="122"/>
      <c r="T43" s="68"/>
      <c r="U43" s="68"/>
      <c r="V43" s="68"/>
      <c r="W43" s="68"/>
      <c r="X43" s="68"/>
      <c r="Y43" s="68"/>
      <c r="Z43" s="68"/>
      <c r="AA43" s="122"/>
      <c r="AB43" s="122"/>
      <c r="AC43" s="122"/>
      <c r="AD43" s="68"/>
      <c r="AE43" s="68"/>
      <c r="AF43" s="68"/>
      <c r="AG43" s="68"/>
      <c r="AH43" s="68"/>
      <c r="AI43" s="68"/>
      <c r="AJ43" s="68"/>
      <c r="AK43" s="122"/>
      <c r="AL43" s="122"/>
      <c r="AM43" s="122"/>
      <c r="AN43" s="68"/>
      <c r="AO43" s="68"/>
      <c r="AP43" s="68"/>
      <c r="AQ43" s="68"/>
      <c r="AR43" s="68"/>
      <c r="AU43" s="122"/>
      <c r="AV43" s="122"/>
      <c r="AW43" s="122"/>
      <c r="AX43" s="68"/>
      <c r="AY43" s="68"/>
      <c r="AZ43" s="68"/>
      <c r="BA43" s="68"/>
      <c r="BB43" s="68"/>
      <c r="BC43" s="68"/>
      <c r="BD43" s="2"/>
      <c r="BE43" s="68"/>
      <c r="BF43" s="68"/>
      <c r="BG43" s="68"/>
      <c r="BH43" s="68"/>
      <c r="BI43" s="68"/>
      <c r="BJ43" s="68"/>
      <c r="BK43" s="68"/>
      <c r="BL43" s="68"/>
      <c r="BM43" s="68"/>
      <c r="BN43" s="68"/>
      <c r="BO43" s="68"/>
      <c r="BP43" s="68"/>
      <c r="BQ43" s="68"/>
      <c r="BR43" s="68"/>
    </row>
    <row r="44" spans="1:74" ht="78" customHeight="1" x14ac:dyDescent="0.25">
      <c r="A44" s="65">
        <v>2</v>
      </c>
      <c r="B44" s="286" t="s">
        <v>57</v>
      </c>
      <c r="C44" s="286"/>
      <c r="D44" s="69"/>
      <c r="E44" s="68"/>
      <c r="AU44" s="122"/>
      <c r="AX44" s="122"/>
    </row>
    <row r="45" spans="1:74" ht="78" customHeight="1" x14ac:dyDescent="0.25">
      <c r="A45" s="65">
        <v>3</v>
      </c>
      <c r="B45" s="286" t="s">
        <v>58</v>
      </c>
      <c r="C45" s="286"/>
      <c r="D45" s="67"/>
      <c r="E45" s="67"/>
      <c r="AX45" s="122"/>
    </row>
    <row r="46" spans="1:74" ht="96.75" customHeight="1" x14ac:dyDescent="0.25">
      <c r="A46" s="65">
        <v>4</v>
      </c>
      <c r="B46" s="286" t="s">
        <v>59</v>
      </c>
      <c r="C46" s="286"/>
      <c r="D46" s="67"/>
      <c r="E46" s="67"/>
      <c r="AS46" s="122"/>
    </row>
    <row r="47" spans="1:74" ht="78" customHeight="1" x14ac:dyDescent="0.25">
      <c r="A47" s="65">
        <v>5</v>
      </c>
      <c r="B47" s="284" t="s">
        <v>60</v>
      </c>
      <c r="C47" s="284"/>
      <c r="D47" s="70"/>
      <c r="E47" s="70"/>
    </row>
    <row r="48" spans="1:74" ht="51" customHeight="1" x14ac:dyDescent="0.25">
      <c r="A48" s="65">
        <v>6</v>
      </c>
      <c r="B48" s="284" t="s">
        <v>61</v>
      </c>
      <c r="C48" s="284"/>
      <c r="D48" s="70"/>
      <c r="E48" s="70"/>
    </row>
  </sheetData>
  <mergeCells count="87">
    <mergeCell ref="B47:C47"/>
    <mergeCell ref="B48:C48"/>
    <mergeCell ref="BU4:BU6"/>
    <mergeCell ref="B41:E41"/>
    <mergeCell ref="B43:C43"/>
    <mergeCell ref="B44:C44"/>
    <mergeCell ref="B45:C45"/>
    <mergeCell ref="B46:C46"/>
    <mergeCell ref="BO4:BO6"/>
    <mergeCell ref="BP4:BP6"/>
    <mergeCell ref="BQ4:BQ6"/>
    <mergeCell ref="BR4:BR6"/>
    <mergeCell ref="BS4:BS6"/>
    <mergeCell ref="BT4:BT6"/>
    <mergeCell ref="BI4:BI6"/>
    <mergeCell ref="BJ4:BJ6"/>
    <mergeCell ref="BK4:BK6"/>
    <mergeCell ref="BL4:BL6"/>
    <mergeCell ref="BM4:BM6"/>
    <mergeCell ref="BN4:BN6"/>
    <mergeCell ref="BC4:BC6"/>
    <mergeCell ref="BD4:BD6"/>
    <mergeCell ref="BE4:BE6"/>
    <mergeCell ref="BF4:BF6"/>
    <mergeCell ref="BG4:BG6"/>
    <mergeCell ref="BH4:BH6"/>
    <mergeCell ref="BB4:BB6"/>
    <mergeCell ref="M4:M6"/>
    <mergeCell ref="AR4:AR6"/>
    <mergeCell ref="AS4:AS6"/>
    <mergeCell ref="AT4:AT6"/>
    <mergeCell ref="AU4:AU6"/>
    <mergeCell ref="AV4:AV6"/>
    <mergeCell ref="AW4:AW6"/>
    <mergeCell ref="AX4:AX6"/>
    <mergeCell ref="AY4:AY6"/>
    <mergeCell ref="AZ4:AZ6"/>
    <mergeCell ref="BA4:BA6"/>
    <mergeCell ref="BP3:BR3"/>
    <mergeCell ref="B4:B6"/>
    <mergeCell ref="C4:C6"/>
    <mergeCell ref="D4:D6"/>
    <mergeCell ref="E4:E6"/>
    <mergeCell ref="F4:F6"/>
    <mergeCell ref="L4:L6"/>
    <mergeCell ref="D3:M3"/>
    <mergeCell ref="AR3:BA3"/>
    <mergeCell ref="BB3:BK3"/>
    <mergeCell ref="BL3:BO3"/>
    <mergeCell ref="G4:G6"/>
    <mergeCell ref="H4:H6"/>
    <mergeCell ref="I4:I6"/>
    <mergeCell ref="J4:J6"/>
    <mergeCell ref="K4:K6"/>
    <mergeCell ref="N3:W3"/>
    <mergeCell ref="N4:N6"/>
    <mergeCell ref="O4:O6"/>
    <mergeCell ref="P4:P6"/>
    <mergeCell ref="Q4:Q6"/>
    <mergeCell ref="R4:R6"/>
    <mergeCell ref="S4:S6"/>
    <mergeCell ref="T4:T6"/>
    <mergeCell ref="U4:U6"/>
    <mergeCell ref="V4:V6"/>
    <mergeCell ref="W4:W6"/>
    <mergeCell ref="X3:AG3"/>
    <mergeCell ref="X4:X6"/>
    <mergeCell ref="Y4:Y6"/>
    <mergeCell ref="Z4:Z6"/>
    <mergeCell ref="AA4:AA6"/>
    <mergeCell ref="AB4:AB6"/>
    <mergeCell ref="AC4:AC6"/>
    <mergeCell ref="AD4:AD6"/>
    <mergeCell ref="AE4:AE6"/>
    <mergeCell ref="AF4:AF6"/>
    <mergeCell ref="AG4:AG6"/>
    <mergeCell ref="AH3:AQ3"/>
    <mergeCell ref="AH4:AH6"/>
    <mergeCell ref="AI4:AI6"/>
    <mergeCell ref="AJ4:AJ6"/>
    <mergeCell ref="AK4:AK6"/>
    <mergeCell ref="AL4:AL6"/>
    <mergeCell ref="AM4:AM6"/>
    <mergeCell ref="AN4:AN6"/>
    <mergeCell ref="AO4:AO6"/>
    <mergeCell ref="AP4:AP6"/>
    <mergeCell ref="AQ4:AQ6"/>
  </mergeCells>
  <printOptions horizontalCentered="1"/>
  <pageMargins left="0.7" right="0.7" top="1.75" bottom="0.75" header="0.3" footer="0.3"/>
  <pageSetup scale="10"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W39"/>
  <sheetViews>
    <sheetView zoomScale="80" zoomScaleNormal="80" workbookViewId="0">
      <pane xSplit="3" ySplit="6" topLeftCell="D7" activePane="bottomRight" state="frozen"/>
      <selection activeCell="AO38" sqref="AO38"/>
      <selection pane="topRight" activeCell="AO38" sqref="AO38"/>
      <selection pane="bottomLeft" activeCell="AO38" sqref="AO38"/>
      <selection pane="bottomRight" activeCell="L33" sqref="L33"/>
    </sheetView>
  </sheetViews>
  <sheetFormatPr defaultColWidth="8.28515625" defaultRowHeight="15" x14ac:dyDescent="0.25"/>
  <cols>
    <col min="2" max="2" width="72.28515625" style="71" customWidth="1"/>
    <col min="3" max="3" width="11.28515625" customWidth="1"/>
    <col min="4" max="4" width="11.7109375" customWidth="1"/>
    <col min="5" max="5" width="16" customWidth="1"/>
    <col min="6" max="6" width="12.28515625" customWidth="1"/>
    <col min="7" max="8" width="13.5703125" customWidth="1"/>
    <col min="9" max="9" width="10.7109375" customWidth="1"/>
    <col min="10" max="10" width="10.28515625" customWidth="1"/>
    <col min="11" max="11" width="13.7109375" customWidth="1"/>
    <col min="12" max="12" width="16.28515625" customWidth="1"/>
    <col min="13" max="43" width="13.5703125" customWidth="1"/>
    <col min="44" max="44" width="15.7109375" customWidth="1"/>
    <col min="45" max="46" width="15.5703125" customWidth="1"/>
    <col min="47" max="47" width="17.42578125" customWidth="1"/>
    <col min="48" max="48" width="15.5703125" customWidth="1"/>
    <col min="49" max="51" width="13.7109375" customWidth="1"/>
    <col min="52" max="52" width="15.28515625" customWidth="1"/>
    <col min="53" max="53" width="13.7109375" customWidth="1"/>
    <col min="54" max="54" width="20.42578125" customWidth="1"/>
    <col min="55" max="55" width="15" customWidth="1"/>
    <col min="56" max="56" width="15.7109375" customWidth="1"/>
    <col min="57" max="57" width="18.5703125" customWidth="1"/>
    <col min="58" max="58" width="15.5703125" customWidth="1"/>
    <col min="59" max="61" width="13.42578125" customWidth="1"/>
    <col min="62" max="62" width="17" customWidth="1"/>
    <col min="63" max="65" width="13.42578125" customWidth="1"/>
    <col min="66" max="66" width="18.7109375" customWidth="1"/>
    <col min="67" max="67" width="18.42578125" customWidth="1"/>
    <col min="68" max="68" width="25.5703125" customWidth="1"/>
    <col min="69" max="69" width="21.28515625" customWidth="1"/>
    <col min="70" max="70" width="17.7109375" bestFit="1" customWidth="1"/>
    <col min="71" max="71" width="13.42578125" customWidth="1"/>
    <col min="72" max="72" width="16.5703125" customWidth="1"/>
    <col min="73" max="73" width="16.28515625" customWidth="1"/>
  </cols>
  <sheetData>
    <row r="1" spans="2:74" x14ac:dyDescent="0.25">
      <c r="BN1" s="2"/>
    </row>
    <row r="3" spans="2:74" ht="56.25" customHeight="1" thickBot="1" x14ac:dyDescent="0.5">
      <c r="B3" s="72"/>
      <c r="C3" s="4"/>
      <c r="D3" s="277">
        <v>2016</v>
      </c>
      <c r="E3" s="278"/>
      <c r="F3" s="278"/>
      <c r="G3" s="278"/>
      <c r="H3" s="278"/>
      <c r="I3" s="278"/>
      <c r="J3" s="278"/>
      <c r="K3" s="278"/>
      <c r="L3" s="278"/>
      <c r="M3" s="279"/>
      <c r="N3" s="250">
        <v>2017</v>
      </c>
      <c r="O3" s="251"/>
      <c r="P3" s="251"/>
      <c r="Q3" s="251"/>
      <c r="R3" s="251"/>
      <c r="S3" s="251"/>
      <c r="T3" s="251"/>
      <c r="U3" s="251"/>
      <c r="V3" s="251"/>
      <c r="W3" s="252"/>
      <c r="X3" s="250">
        <v>2018</v>
      </c>
      <c r="Y3" s="251"/>
      <c r="Z3" s="251"/>
      <c r="AA3" s="251"/>
      <c r="AB3" s="251"/>
      <c r="AC3" s="251"/>
      <c r="AD3" s="251"/>
      <c r="AE3" s="251"/>
      <c r="AF3" s="251"/>
      <c r="AG3" s="252"/>
      <c r="AH3" s="250">
        <v>2019</v>
      </c>
      <c r="AI3" s="251"/>
      <c r="AJ3" s="251"/>
      <c r="AK3" s="251"/>
      <c r="AL3" s="251"/>
      <c r="AM3" s="251"/>
      <c r="AN3" s="251"/>
      <c r="AO3" s="251"/>
      <c r="AP3" s="251"/>
      <c r="AQ3" s="252"/>
      <c r="AR3" s="250">
        <v>2020</v>
      </c>
      <c r="AS3" s="251"/>
      <c r="AT3" s="251"/>
      <c r="AU3" s="251"/>
      <c r="AV3" s="251"/>
      <c r="AW3" s="251"/>
      <c r="AX3" s="251"/>
      <c r="AY3" s="251"/>
      <c r="AZ3" s="251"/>
      <c r="BA3" s="252"/>
      <c r="BB3" s="250">
        <v>2021</v>
      </c>
      <c r="BC3" s="251"/>
      <c r="BD3" s="251"/>
      <c r="BE3" s="251"/>
      <c r="BF3" s="251"/>
      <c r="BG3" s="251"/>
      <c r="BH3" s="251"/>
      <c r="BI3" s="251"/>
      <c r="BJ3" s="251"/>
      <c r="BK3" s="252"/>
      <c r="BL3" s="293">
        <v>2022</v>
      </c>
      <c r="BM3" s="294"/>
      <c r="BN3" s="294"/>
      <c r="BO3" s="294"/>
      <c r="BP3" s="295" t="s">
        <v>62</v>
      </c>
      <c r="BQ3" s="296"/>
      <c r="BR3" s="297"/>
      <c r="BS3" s="235"/>
      <c r="BT3" s="235" t="s">
        <v>0</v>
      </c>
      <c r="BU3" s="236"/>
      <c r="BV3" s="5"/>
    </row>
    <row r="4" spans="2:74" ht="15" customHeight="1" x14ac:dyDescent="0.25">
      <c r="B4" s="298" t="s">
        <v>1</v>
      </c>
      <c r="C4" s="269" t="s">
        <v>2</v>
      </c>
      <c r="D4" s="253" t="s">
        <v>63</v>
      </c>
      <c r="E4" s="256" t="s">
        <v>64</v>
      </c>
      <c r="F4" s="256" t="s">
        <v>65</v>
      </c>
      <c r="G4" s="256" t="s">
        <v>66</v>
      </c>
      <c r="H4" s="256" t="s">
        <v>67</v>
      </c>
      <c r="I4" s="256" t="s">
        <v>68</v>
      </c>
      <c r="J4" s="256" t="s">
        <v>69</v>
      </c>
      <c r="K4" s="256" t="s">
        <v>65</v>
      </c>
      <c r="L4" s="256" t="s">
        <v>70</v>
      </c>
      <c r="M4" s="261" t="s">
        <v>71</v>
      </c>
      <c r="N4" s="253" t="s">
        <v>102</v>
      </c>
      <c r="O4" s="256" t="s">
        <v>104</v>
      </c>
      <c r="P4" s="256" t="s">
        <v>72</v>
      </c>
      <c r="Q4" s="256" t="s">
        <v>103</v>
      </c>
      <c r="R4" s="256" t="s">
        <v>105</v>
      </c>
      <c r="S4" s="256" t="s">
        <v>106</v>
      </c>
      <c r="T4" s="256" t="s">
        <v>107</v>
      </c>
      <c r="U4" s="256" t="s">
        <v>72</v>
      </c>
      <c r="V4" s="256" t="s">
        <v>73</v>
      </c>
      <c r="W4" s="261" t="s">
        <v>108</v>
      </c>
      <c r="X4" s="253" t="s">
        <v>109</v>
      </c>
      <c r="Y4" s="256" t="s">
        <v>110</v>
      </c>
      <c r="Z4" s="256" t="s">
        <v>74</v>
      </c>
      <c r="AA4" s="256" t="s">
        <v>111</v>
      </c>
      <c r="AB4" s="256" t="s">
        <v>75</v>
      </c>
      <c r="AC4" s="256" t="s">
        <v>113</v>
      </c>
      <c r="AD4" s="256" t="s">
        <v>114</v>
      </c>
      <c r="AE4" s="256" t="s">
        <v>74</v>
      </c>
      <c r="AF4" s="256" t="s">
        <v>76</v>
      </c>
      <c r="AG4" s="261" t="s">
        <v>115</v>
      </c>
      <c r="AH4" s="253" t="s">
        <v>116</v>
      </c>
      <c r="AI4" s="256" t="s">
        <v>117</v>
      </c>
      <c r="AJ4" s="256" t="s">
        <v>3</v>
      </c>
      <c r="AK4" s="256" t="s">
        <v>118</v>
      </c>
      <c r="AL4" s="256" t="s">
        <v>119</v>
      </c>
      <c r="AM4" s="256" t="s">
        <v>120</v>
      </c>
      <c r="AN4" s="256" t="s">
        <v>121</v>
      </c>
      <c r="AO4" s="256" t="s">
        <v>3</v>
      </c>
      <c r="AP4" s="256" t="s">
        <v>4</v>
      </c>
      <c r="AQ4" s="261" t="s">
        <v>122</v>
      </c>
      <c r="AR4" s="253" t="s">
        <v>5</v>
      </c>
      <c r="AS4" s="256" t="s">
        <v>6</v>
      </c>
      <c r="AT4" s="256" t="s">
        <v>7</v>
      </c>
      <c r="AU4" s="256" t="s">
        <v>8</v>
      </c>
      <c r="AV4" s="256" t="s">
        <v>9</v>
      </c>
      <c r="AW4" s="256" t="s">
        <v>10</v>
      </c>
      <c r="AX4" s="256" t="s">
        <v>11</v>
      </c>
      <c r="AY4" s="256" t="s">
        <v>7</v>
      </c>
      <c r="AZ4" s="256" t="s">
        <v>12</v>
      </c>
      <c r="BA4" s="261" t="s">
        <v>13</v>
      </c>
      <c r="BB4" s="253" t="s">
        <v>14</v>
      </c>
      <c r="BC4" s="256" t="s">
        <v>15</v>
      </c>
      <c r="BD4" s="256" t="s">
        <v>16</v>
      </c>
      <c r="BE4" s="256" t="s">
        <v>17</v>
      </c>
      <c r="BF4" s="256" t="s">
        <v>18</v>
      </c>
      <c r="BG4" s="256" t="s">
        <v>19</v>
      </c>
      <c r="BH4" s="256" t="s">
        <v>20</v>
      </c>
      <c r="BI4" s="256" t="s">
        <v>16</v>
      </c>
      <c r="BJ4" s="256" t="s">
        <v>21</v>
      </c>
      <c r="BK4" s="261" t="s">
        <v>22</v>
      </c>
      <c r="BL4" s="253" t="s">
        <v>23</v>
      </c>
      <c r="BM4" s="256" t="s">
        <v>24</v>
      </c>
      <c r="BN4" s="256" t="s">
        <v>25</v>
      </c>
      <c r="BO4" s="290" t="s">
        <v>26</v>
      </c>
      <c r="BP4" s="287" t="s">
        <v>77</v>
      </c>
      <c r="BQ4" s="256" t="s">
        <v>28</v>
      </c>
      <c r="BR4" s="290" t="s">
        <v>29</v>
      </c>
      <c r="BS4" s="290" t="s">
        <v>30</v>
      </c>
      <c r="BT4" s="290" t="s">
        <v>31</v>
      </c>
      <c r="BU4" s="261" t="s">
        <v>32</v>
      </c>
      <c r="BV4" s="6"/>
    </row>
    <row r="5" spans="2:74" x14ac:dyDescent="0.25">
      <c r="B5" s="299"/>
      <c r="C5" s="270"/>
      <c r="D5" s="271"/>
      <c r="E5" s="273"/>
      <c r="F5" s="275"/>
      <c r="G5" s="275"/>
      <c r="H5" s="259"/>
      <c r="I5" s="273"/>
      <c r="J5" s="275"/>
      <c r="K5" s="275"/>
      <c r="L5" s="275"/>
      <c r="M5" s="262"/>
      <c r="N5" s="254"/>
      <c r="O5" s="257"/>
      <c r="P5" s="257"/>
      <c r="Q5" s="257"/>
      <c r="R5" s="257"/>
      <c r="S5" s="257"/>
      <c r="T5" s="257"/>
      <c r="U5" s="257"/>
      <c r="V5" s="257"/>
      <c r="W5" s="262"/>
      <c r="X5" s="254"/>
      <c r="Y5" s="257"/>
      <c r="Z5" s="257"/>
      <c r="AA5" s="257"/>
      <c r="AB5" s="257"/>
      <c r="AC5" s="257"/>
      <c r="AD5" s="257"/>
      <c r="AE5" s="257"/>
      <c r="AF5" s="257"/>
      <c r="AG5" s="262"/>
      <c r="AH5" s="254"/>
      <c r="AI5" s="273"/>
      <c r="AJ5" s="275"/>
      <c r="AK5" s="275"/>
      <c r="AL5" s="259"/>
      <c r="AM5" s="257"/>
      <c r="AN5" s="275"/>
      <c r="AO5" s="275"/>
      <c r="AP5" s="275"/>
      <c r="AQ5" s="262"/>
      <c r="AR5" s="254"/>
      <c r="AS5" s="273"/>
      <c r="AT5" s="275"/>
      <c r="AU5" s="275"/>
      <c r="AV5" s="259"/>
      <c r="AW5" s="257"/>
      <c r="AX5" s="275"/>
      <c r="AY5" s="275"/>
      <c r="AZ5" s="275"/>
      <c r="BA5" s="262"/>
      <c r="BB5" s="254"/>
      <c r="BC5" s="273"/>
      <c r="BD5" s="275"/>
      <c r="BE5" s="259"/>
      <c r="BF5" s="259"/>
      <c r="BG5" s="257"/>
      <c r="BH5" s="275"/>
      <c r="BI5" s="275"/>
      <c r="BJ5" s="259"/>
      <c r="BK5" s="262"/>
      <c r="BL5" s="282"/>
      <c r="BM5" s="259"/>
      <c r="BN5" s="259"/>
      <c r="BO5" s="309"/>
      <c r="BP5" s="288"/>
      <c r="BQ5" s="257"/>
      <c r="BR5" s="291"/>
      <c r="BS5" s="291"/>
      <c r="BT5" s="291"/>
      <c r="BU5" s="262"/>
      <c r="BV5" s="6"/>
    </row>
    <row r="6" spans="2:74" ht="52.5" customHeight="1" thickBot="1" x14ac:dyDescent="0.3">
      <c r="B6" s="300"/>
      <c r="C6" s="301"/>
      <c r="D6" s="302"/>
      <c r="E6" s="303"/>
      <c r="F6" s="304"/>
      <c r="G6" s="304"/>
      <c r="H6" s="305"/>
      <c r="I6" s="303"/>
      <c r="J6" s="304"/>
      <c r="K6" s="304"/>
      <c r="L6" s="304"/>
      <c r="M6" s="306"/>
      <c r="N6" s="255"/>
      <c r="O6" s="258"/>
      <c r="P6" s="258"/>
      <c r="Q6" s="258"/>
      <c r="R6" s="258"/>
      <c r="S6" s="258"/>
      <c r="T6" s="258"/>
      <c r="U6" s="258"/>
      <c r="V6" s="258"/>
      <c r="W6" s="263"/>
      <c r="X6" s="255"/>
      <c r="Y6" s="258"/>
      <c r="Z6" s="258"/>
      <c r="AA6" s="258"/>
      <c r="AB6" s="258"/>
      <c r="AC6" s="258"/>
      <c r="AD6" s="258"/>
      <c r="AE6" s="258"/>
      <c r="AF6" s="258"/>
      <c r="AG6" s="263"/>
      <c r="AH6" s="255"/>
      <c r="AI6" s="308"/>
      <c r="AJ6" s="307"/>
      <c r="AK6" s="307"/>
      <c r="AL6" s="260"/>
      <c r="AM6" s="258"/>
      <c r="AN6" s="307"/>
      <c r="AO6" s="307"/>
      <c r="AP6" s="307"/>
      <c r="AQ6" s="263"/>
      <c r="AR6" s="255"/>
      <c r="AS6" s="308"/>
      <c r="AT6" s="307"/>
      <c r="AU6" s="307"/>
      <c r="AV6" s="260"/>
      <c r="AW6" s="258"/>
      <c r="AX6" s="307"/>
      <c r="AY6" s="307"/>
      <c r="AZ6" s="307"/>
      <c r="BA6" s="263"/>
      <c r="BB6" s="255"/>
      <c r="BC6" s="308"/>
      <c r="BD6" s="307"/>
      <c r="BE6" s="260"/>
      <c r="BF6" s="260"/>
      <c r="BG6" s="258"/>
      <c r="BH6" s="307"/>
      <c r="BI6" s="307"/>
      <c r="BJ6" s="260"/>
      <c r="BK6" s="263"/>
      <c r="BL6" s="283"/>
      <c r="BM6" s="260"/>
      <c r="BN6" s="260"/>
      <c r="BO6" s="310"/>
      <c r="BP6" s="289"/>
      <c r="BQ6" s="258" t="s">
        <v>33</v>
      </c>
      <c r="BR6" s="292" t="s">
        <v>33</v>
      </c>
      <c r="BS6" s="292"/>
      <c r="BT6" s="292"/>
      <c r="BU6" s="263"/>
      <c r="BV6" s="6"/>
    </row>
    <row r="7" spans="2:74" ht="24" thickBot="1" x14ac:dyDescent="0.3">
      <c r="B7" s="157" t="s">
        <v>78</v>
      </c>
      <c r="C7" s="130"/>
      <c r="D7" s="204"/>
      <c r="E7" s="73"/>
      <c r="F7" s="73"/>
      <c r="G7" s="73"/>
      <c r="H7" s="73"/>
      <c r="I7" s="73"/>
      <c r="J7" s="73"/>
      <c r="K7" s="73"/>
      <c r="L7" s="73"/>
      <c r="M7" s="205"/>
      <c r="N7" s="204"/>
      <c r="O7" s="73"/>
      <c r="P7" s="73"/>
      <c r="Q7" s="73"/>
      <c r="R7" s="73"/>
      <c r="S7" s="73"/>
      <c r="T7" s="73"/>
      <c r="U7" s="73"/>
      <c r="V7" s="73"/>
      <c r="W7" s="223"/>
      <c r="X7" s="204"/>
      <c r="Y7" s="73"/>
      <c r="Z7" s="73"/>
      <c r="AA7" s="73"/>
      <c r="AB7" s="73"/>
      <c r="AC7" s="73"/>
      <c r="AD7" s="73"/>
      <c r="AE7" s="73"/>
      <c r="AF7" s="73"/>
      <c r="AG7" s="223"/>
      <c r="AH7" s="204"/>
      <c r="AI7" s="73"/>
      <c r="AJ7" s="73"/>
      <c r="AK7" s="73"/>
      <c r="AL7" s="73"/>
      <c r="AM7" s="73"/>
      <c r="AN7" s="73"/>
      <c r="AO7" s="73"/>
      <c r="AP7" s="73"/>
      <c r="AQ7" s="223"/>
      <c r="AR7" s="204"/>
      <c r="AS7" s="73"/>
      <c r="AT7" s="73"/>
      <c r="AU7" s="73"/>
      <c r="AV7" s="73"/>
      <c r="AW7" s="73"/>
      <c r="AX7" s="73"/>
      <c r="AY7" s="73"/>
      <c r="AZ7" s="73"/>
      <c r="BA7" s="223"/>
      <c r="BB7" s="204"/>
      <c r="BC7" s="73"/>
      <c r="BD7" s="73"/>
      <c r="BE7" s="73"/>
      <c r="BF7" s="74"/>
      <c r="BG7" s="73"/>
      <c r="BH7" s="73"/>
      <c r="BI7" s="73"/>
      <c r="BJ7" s="73"/>
      <c r="BK7" s="205"/>
      <c r="BL7" s="204"/>
      <c r="BM7" s="73"/>
      <c r="BN7" s="74"/>
      <c r="BO7" s="73"/>
      <c r="BP7" s="147"/>
      <c r="BQ7" s="148"/>
      <c r="BR7" s="149"/>
      <c r="BS7" s="130"/>
      <c r="BT7" s="130"/>
      <c r="BU7" s="237"/>
    </row>
    <row r="8" spans="2:74" ht="15.75" thickBot="1" x14ac:dyDescent="0.3">
      <c r="B8" s="76"/>
      <c r="C8" s="73"/>
      <c r="D8" s="204"/>
      <c r="E8" s="73"/>
      <c r="F8" s="73"/>
      <c r="G8" s="74"/>
      <c r="H8" s="73"/>
      <c r="I8" s="73"/>
      <c r="J8" s="73"/>
      <c r="K8" s="73"/>
      <c r="L8" s="73"/>
      <c r="M8" s="205"/>
      <c r="N8" s="204"/>
      <c r="O8" s="73"/>
      <c r="P8" s="73"/>
      <c r="Q8" s="73"/>
      <c r="R8" s="77"/>
      <c r="S8" s="73"/>
      <c r="T8" s="73"/>
      <c r="U8" s="73"/>
      <c r="V8" s="73"/>
      <c r="W8" s="224"/>
      <c r="X8" s="204"/>
      <c r="Y8" s="73"/>
      <c r="Z8" s="73"/>
      <c r="AA8" s="73"/>
      <c r="AB8" s="77"/>
      <c r="AC8" s="73"/>
      <c r="AD8" s="73"/>
      <c r="AE8" s="73"/>
      <c r="AF8" s="73"/>
      <c r="AG8" s="224"/>
      <c r="AH8" s="204"/>
      <c r="AI8" s="73"/>
      <c r="AJ8" s="73"/>
      <c r="AK8" s="73"/>
      <c r="AL8" s="77"/>
      <c r="AM8" s="73"/>
      <c r="AN8" s="73"/>
      <c r="AO8" s="73"/>
      <c r="AP8" s="73"/>
      <c r="AQ8" s="224"/>
      <c r="AR8" s="204"/>
      <c r="AS8" s="73"/>
      <c r="AT8" s="73"/>
      <c r="AU8" s="73"/>
      <c r="AV8" s="77"/>
      <c r="AW8" s="73"/>
      <c r="AX8" s="73"/>
      <c r="AY8" s="73"/>
      <c r="AZ8" s="73"/>
      <c r="BA8" s="224"/>
      <c r="BB8" s="204"/>
      <c r="BC8" s="73"/>
      <c r="BD8" s="73"/>
      <c r="BE8" s="73"/>
      <c r="BF8" s="73"/>
      <c r="BG8" s="73"/>
      <c r="BH8" s="77"/>
      <c r="BI8" s="73"/>
      <c r="BJ8" s="73"/>
      <c r="BK8" s="205"/>
      <c r="BL8" s="204"/>
      <c r="BM8" s="73"/>
      <c r="BN8" s="73"/>
      <c r="BO8" s="73"/>
      <c r="BP8" s="131"/>
      <c r="BQ8" s="121"/>
      <c r="BR8" s="75"/>
      <c r="BS8" s="73"/>
      <c r="BT8" s="73"/>
      <c r="BU8" s="205"/>
    </row>
    <row r="9" spans="2:74" s="88" customFormat="1" ht="25.9" customHeight="1" thickBot="1" x14ac:dyDescent="0.25">
      <c r="B9" s="78" t="s">
        <v>86</v>
      </c>
      <c r="C9" s="197">
        <v>1576</v>
      </c>
      <c r="D9" s="206"/>
      <c r="E9" s="207"/>
      <c r="F9" s="207"/>
      <c r="G9" s="119">
        <v>-28506.18</v>
      </c>
      <c r="H9" s="85">
        <f>+G9</f>
        <v>-28506.18</v>
      </c>
      <c r="I9" s="208"/>
      <c r="J9" s="207"/>
      <c r="K9" s="207"/>
      <c r="L9" s="119">
        <v>0</v>
      </c>
      <c r="M9" s="209">
        <f>+L9</f>
        <v>0</v>
      </c>
      <c r="N9" s="225">
        <f>+H9</f>
        <v>-28506.18</v>
      </c>
      <c r="O9" s="128">
        <v>38504.15</v>
      </c>
      <c r="P9" s="128"/>
      <c r="Q9" s="128"/>
      <c r="R9" s="79">
        <f>N9+O9-P9+Q9</f>
        <v>9997.9700000000012</v>
      </c>
      <c r="S9" s="120">
        <f>+M9</f>
        <v>0</v>
      </c>
      <c r="T9" s="119">
        <v>0</v>
      </c>
      <c r="U9" s="128"/>
      <c r="V9" s="128"/>
      <c r="W9" s="209">
        <f>S9+T9-U9+V9</f>
        <v>0</v>
      </c>
      <c r="X9" s="225">
        <f>+R9</f>
        <v>9997.9700000000012</v>
      </c>
      <c r="Y9" s="128">
        <v>0</v>
      </c>
      <c r="Z9" s="128"/>
      <c r="AA9" s="128"/>
      <c r="AB9" s="79">
        <f>X9+Y9-Z9+AA9</f>
        <v>9997.9700000000012</v>
      </c>
      <c r="AC9" s="120">
        <f>+W9</f>
        <v>0</v>
      </c>
      <c r="AD9" s="119">
        <v>0</v>
      </c>
      <c r="AE9" s="128"/>
      <c r="AF9" s="128"/>
      <c r="AG9" s="209">
        <f>AC9+AD9-AE9+AF9</f>
        <v>0</v>
      </c>
      <c r="AH9" s="225">
        <f>+AB9</f>
        <v>9997.9700000000012</v>
      </c>
      <c r="AI9" s="128"/>
      <c r="AJ9" s="128"/>
      <c r="AK9" s="128"/>
      <c r="AL9" s="79">
        <f>AH9+AI9-AJ9+AK9</f>
        <v>9997.9700000000012</v>
      </c>
      <c r="AM9" s="120">
        <f>+AG9</f>
        <v>0</v>
      </c>
      <c r="AN9" s="119">
        <v>0</v>
      </c>
      <c r="AO9" s="128"/>
      <c r="AP9" s="128"/>
      <c r="AQ9" s="209">
        <f>AM9+AN9-AO9+AP9</f>
        <v>0</v>
      </c>
      <c r="AR9" s="225">
        <f>+AL9</f>
        <v>9997.9700000000012</v>
      </c>
      <c r="AS9" s="128"/>
      <c r="AT9" s="128"/>
      <c r="AU9" s="128"/>
      <c r="AV9" s="79">
        <f>AR9+AS9-AT9+AU9</f>
        <v>9997.9700000000012</v>
      </c>
      <c r="AW9" s="120">
        <f>+AQ9</f>
        <v>0</v>
      </c>
      <c r="AX9" s="119">
        <v>0</v>
      </c>
      <c r="AY9" s="128"/>
      <c r="AZ9" s="128"/>
      <c r="BA9" s="209">
        <f>AW9+AX9-AY9+AZ9</f>
        <v>0</v>
      </c>
      <c r="BB9" s="225">
        <f>AV9</f>
        <v>9997.9700000000012</v>
      </c>
      <c r="BC9" s="128"/>
      <c r="BD9" s="128"/>
      <c r="BE9" s="128"/>
      <c r="BF9" s="79">
        <f>BB9+BC9-BD9+BE9</f>
        <v>9997.9700000000012</v>
      </c>
      <c r="BG9" s="120">
        <f>BA9</f>
        <v>0</v>
      </c>
      <c r="BH9" s="119"/>
      <c r="BI9" s="128"/>
      <c r="BJ9" s="128"/>
      <c r="BK9" s="209">
        <f>BG9+BH9-BI9+BJ9</f>
        <v>0</v>
      </c>
      <c r="BL9" s="238"/>
      <c r="BM9" s="86"/>
      <c r="BN9" s="87">
        <f t="shared" ref="BN9" si="0">BF9-BL9</f>
        <v>9997.9700000000012</v>
      </c>
      <c r="BO9" s="87">
        <f>BK9-BM9</f>
        <v>0</v>
      </c>
      <c r="BP9" s="134"/>
      <c r="BQ9" s="133">
        <f>BO9+BP9</f>
        <v>0</v>
      </c>
      <c r="BR9" s="82">
        <f t="shared" ref="BR9" si="1">IF(BS9="Yes", SUM(BN9:BP9), 0)</f>
        <v>9997.9700000000012</v>
      </c>
      <c r="BS9" s="145" t="s">
        <v>36</v>
      </c>
      <c r="BT9" s="119">
        <f>AV9+BA9</f>
        <v>9997.9700000000012</v>
      </c>
      <c r="BU9" s="239">
        <f>BT9-SUM(AV9,BA9)</f>
        <v>0</v>
      </c>
    </row>
    <row r="10" spans="2:74" ht="15.75" thickBot="1" x14ac:dyDescent="0.3">
      <c r="B10" s="76"/>
      <c r="C10" s="73"/>
      <c r="D10" s="204"/>
      <c r="E10" s="73"/>
      <c r="F10" s="73"/>
      <c r="G10" s="74"/>
      <c r="H10" s="73"/>
      <c r="I10" s="73"/>
      <c r="J10" s="73"/>
      <c r="K10" s="73"/>
      <c r="L10" s="73"/>
      <c r="M10" s="205"/>
      <c r="N10" s="204"/>
      <c r="O10" s="73"/>
      <c r="P10" s="73"/>
      <c r="Q10" s="73"/>
      <c r="R10" s="77"/>
      <c r="S10" s="73"/>
      <c r="T10" s="73"/>
      <c r="U10" s="73"/>
      <c r="V10" s="73"/>
      <c r="W10" s="224"/>
      <c r="X10" s="204"/>
      <c r="Y10" s="73"/>
      <c r="Z10" s="73"/>
      <c r="AA10" s="73"/>
      <c r="AB10" s="77"/>
      <c r="AC10" s="73"/>
      <c r="AD10" s="73"/>
      <c r="AE10" s="73"/>
      <c r="AF10" s="73"/>
      <c r="AG10" s="224"/>
      <c r="AH10" s="204"/>
      <c r="AI10" s="73"/>
      <c r="AJ10" s="73"/>
      <c r="AK10" s="73"/>
      <c r="AL10" s="77"/>
      <c r="AM10" s="73"/>
      <c r="AN10" s="73"/>
      <c r="AO10" s="73"/>
      <c r="AP10" s="73"/>
      <c r="AQ10" s="224"/>
      <c r="AR10" s="204"/>
      <c r="AS10" s="73"/>
      <c r="AT10" s="73"/>
      <c r="AU10" s="73"/>
      <c r="AV10" s="77"/>
      <c r="AW10" s="73"/>
      <c r="AX10" s="73"/>
      <c r="AY10" s="73"/>
      <c r="AZ10" s="73"/>
      <c r="BA10" s="224"/>
      <c r="BB10" s="204"/>
      <c r="BC10" s="73"/>
      <c r="BD10" s="73"/>
      <c r="BE10" s="73"/>
      <c r="BF10" s="77"/>
      <c r="BG10" s="73"/>
      <c r="BH10" s="73"/>
      <c r="BI10" s="73"/>
      <c r="BJ10" s="73"/>
      <c r="BK10" s="224"/>
      <c r="BL10" s="204"/>
      <c r="BM10" s="73"/>
      <c r="BN10" s="73"/>
      <c r="BO10" s="73"/>
      <c r="BP10" s="131"/>
      <c r="BQ10" s="121"/>
      <c r="BR10" s="75"/>
      <c r="BS10" s="73"/>
      <c r="BT10" s="73"/>
      <c r="BU10" s="205"/>
    </row>
    <row r="11" spans="2:74" s="100" customFormat="1" ht="15.75" thickBot="1" x14ac:dyDescent="0.3">
      <c r="B11" s="92" t="s">
        <v>80</v>
      </c>
      <c r="C11" s="198"/>
      <c r="D11" s="210"/>
      <c r="E11" s="94"/>
      <c r="F11" s="94"/>
      <c r="G11" s="151">
        <f>+G9</f>
        <v>-28506.18</v>
      </c>
      <c r="H11" s="95">
        <f>+H9</f>
        <v>-28506.18</v>
      </c>
      <c r="I11" s="94"/>
      <c r="J11" s="94"/>
      <c r="K11" s="94"/>
      <c r="L11" s="151">
        <f>+L9</f>
        <v>0</v>
      </c>
      <c r="M11" s="211">
        <f>+M9</f>
        <v>0</v>
      </c>
      <c r="N11" s="226">
        <f>+N9</f>
        <v>-28506.18</v>
      </c>
      <c r="O11" s="128">
        <f>+O9</f>
        <v>38504.15</v>
      </c>
      <c r="P11" s="128">
        <f t="shared" ref="P11:W11" si="2">+P9</f>
        <v>0</v>
      </c>
      <c r="Q11" s="144">
        <f t="shared" si="2"/>
        <v>0</v>
      </c>
      <c r="R11" s="98">
        <f t="shared" si="2"/>
        <v>9997.9700000000012</v>
      </c>
      <c r="S11" s="98">
        <f t="shared" si="2"/>
        <v>0</v>
      </c>
      <c r="T11" s="128">
        <f t="shared" si="2"/>
        <v>0</v>
      </c>
      <c r="U11" s="128">
        <f t="shared" si="2"/>
        <v>0</v>
      </c>
      <c r="V11" s="128">
        <f t="shared" si="2"/>
        <v>0</v>
      </c>
      <c r="W11" s="211">
        <f t="shared" si="2"/>
        <v>0</v>
      </c>
      <c r="X11" s="226">
        <f>+X9</f>
        <v>9997.9700000000012</v>
      </c>
      <c r="Y11" s="128">
        <f>+Y9</f>
        <v>0</v>
      </c>
      <c r="Z11" s="128">
        <f t="shared" ref="Z11:AG11" si="3">+Z9</f>
        <v>0</v>
      </c>
      <c r="AA11" s="144">
        <f t="shared" si="3"/>
        <v>0</v>
      </c>
      <c r="AB11" s="98">
        <f t="shared" si="3"/>
        <v>9997.9700000000012</v>
      </c>
      <c r="AC11" s="98">
        <f t="shared" si="3"/>
        <v>0</v>
      </c>
      <c r="AD11" s="128">
        <f t="shared" si="3"/>
        <v>0</v>
      </c>
      <c r="AE11" s="128">
        <f t="shared" si="3"/>
        <v>0</v>
      </c>
      <c r="AF11" s="128">
        <f t="shared" si="3"/>
        <v>0</v>
      </c>
      <c r="AG11" s="211">
        <f t="shared" si="3"/>
        <v>0</v>
      </c>
      <c r="AH11" s="226">
        <f>+AH9</f>
        <v>9997.9700000000012</v>
      </c>
      <c r="AI11" s="128">
        <f>+AI9</f>
        <v>0</v>
      </c>
      <c r="AJ11" s="128">
        <f t="shared" ref="AJ11:AQ11" si="4">+AJ9</f>
        <v>0</v>
      </c>
      <c r="AK11" s="144">
        <f t="shared" si="4"/>
        <v>0</v>
      </c>
      <c r="AL11" s="98">
        <f t="shared" si="4"/>
        <v>9997.9700000000012</v>
      </c>
      <c r="AM11" s="98">
        <f t="shared" si="4"/>
        <v>0</v>
      </c>
      <c r="AN11" s="128">
        <f t="shared" si="4"/>
        <v>0</v>
      </c>
      <c r="AO11" s="128">
        <f t="shared" si="4"/>
        <v>0</v>
      </c>
      <c r="AP11" s="128">
        <f t="shared" si="4"/>
        <v>0</v>
      </c>
      <c r="AQ11" s="211">
        <f t="shared" si="4"/>
        <v>0</v>
      </c>
      <c r="AR11" s="226">
        <f>+AR9</f>
        <v>9997.9700000000012</v>
      </c>
      <c r="AS11" s="128">
        <f>+AS9</f>
        <v>0</v>
      </c>
      <c r="AT11" s="128">
        <f t="shared" ref="AT11:BA11" si="5">+AT9</f>
        <v>0</v>
      </c>
      <c r="AU11" s="144">
        <f t="shared" si="5"/>
        <v>0</v>
      </c>
      <c r="AV11" s="98">
        <f t="shared" si="5"/>
        <v>9997.9700000000012</v>
      </c>
      <c r="AW11" s="98">
        <f t="shared" si="5"/>
        <v>0</v>
      </c>
      <c r="AX11" s="128">
        <f t="shared" si="5"/>
        <v>0</v>
      </c>
      <c r="AY11" s="128">
        <f t="shared" si="5"/>
        <v>0</v>
      </c>
      <c r="AZ11" s="128">
        <f t="shared" si="5"/>
        <v>0</v>
      </c>
      <c r="BA11" s="211">
        <f t="shared" si="5"/>
        <v>0</v>
      </c>
      <c r="BB11" s="226">
        <f>+BB9</f>
        <v>9997.9700000000012</v>
      </c>
      <c r="BC11" s="128">
        <f>+BC9</f>
        <v>0</v>
      </c>
      <c r="BD11" s="128">
        <f t="shared" ref="BD11:BK11" si="6">+BD9</f>
        <v>0</v>
      </c>
      <c r="BE11" s="144">
        <f t="shared" si="6"/>
        <v>0</v>
      </c>
      <c r="BF11" s="98">
        <f t="shared" si="6"/>
        <v>9997.9700000000012</v>
      </c>
      <c r="BG11" s="98">
        <f t="shared" si="6"/>
        <v>0</v>
      </c>
      <c r="BH11" s="128">
        <f t="shared" si="6"/>
        <v>0</v>
      </c>
      <c r="BI11" s="128">
        <f t="shared" si="6"/>
        <v>0</v>
      </c>
      <c r="BJ11" s="128">
        <f t="shared" si="6"/>
        <v>0</v>
      </c>
      <c r="BK11" s="211">
        <f t="shared" si="6"/>
        <v>0</v>
      </c>
      <c r="BL11" s="226">
        <f t="shared" ref="BL11:BR11" si="7">+BL9</f>
        <v>0</v>
      </c>
      <c r="BM11" s="98">
        <f t="shared" si="7"/>
        <v>0</v>
      </c>
      <c r="BN11" s="98">
        <f t="shared" si="7"/>
        <v>9997.9700000000012</v>
      </c>
      <c r="BO11" s="98">
        <f t="shared" si="7"/>
        <v>0</v>
      </c>
      <c r="BP11" s="97">
        <f t="shared" si="7"/>
        <v>0</v>
      </c>
      <c r="BQ11" s="98">
        <f t="shared" si="7"/>
        <v>0</v>
      </c>
      <c r="BR11" s="105">
        <f t="shared" si="7"/>
        <v>9997.9700000000012</v>
      </c>
      <c r="BS11" s="150"/>
      <c r="BT11" s="151">
        <f>+BT9</f>
        <v>9997.9700000000012</v>
      </c>
      <c r="BU11" s="240">
        <f>+BU9</f>
        <v>0</v>
      </c>
    </row>
    <row r="12" spans="2:74" ht="15.75" thickBot="1" x14ac:dyDescent="0.3">
      <c r="B12" s="76"/>
      <c r="C12" s="73"/>
      <c r="D12" s="204"/>
      <c r="E12" s="73"/>
      <c r="F12" s="73"/>
      <c r="G12" s="74"/>
      <c r="H12" s="73"/>
      <c r="I12" s="73"/>
      <c r="J12" s="73"/>
      <c r="K12" s="73"/>
      <c r="L12" s="73"/>
      <c r="M12" s="205"/>
      <c r="N12" s="204"/>
      <c r="O12" s="73"/>
      <c r="P12" s="73"/>
      <c r="Q12" s="73"/>
      <c r="R12" s="77"/>
      <c r="S12" s="73"/>
      <c r="T12" s="73"/>
      <c r="U12" s="73"/>
      <c r="V12" s="73"/>
      <c r="W12" s="224"/>
      <c r="X12" s="204"/>
      <c r="Y12" s="73"/>
      <c r="Z12" s="73"/>
      <c r="AA12" s="73"/>
      <c r="AB12" s="77"/>
      <c r="AC12" s="73"/>
      <c r="AD12" s="73"/>
      <c r="AE12" s="73"/>
      <c r="AF12" s="73"/>
      <c r="AG12" s="224"/>
      <c r="AH12" s="204"/>
      <c r="AI12" s="73"/>
      <c r="AJ12" s="73"/>
      <c r="AK12" s="73"/>
      <c r="AL12" s="77"/>
      <c r="AM12" s="73"/>
      <c r="AN12" s="73"/>
      <c r="AO12" s="73"/>
      <c r="AP12" s="73"/>
      <c r="AQ12" s="224"/>
      <c r="AR12" s="204"/>
      <c r="AS12" s="73"/>
      <c r="AT12" s="73"/>
      <c r="AU12" s="73"/>
      <c r="AV12" s="77"/>
      <c r="AW12" s="73"/>
      <c r="AX12" s="73"/>
      <c r="AY12" s="73"/>
      <c r="AZ12" s="73"/>
      <c r="BA12" s="224"/>
      <c r="BB12" s="204"/>
      <c r="BC12" s="73"/>
      <c r="BD12" s="73"/>
      <c r="BE12" s="73"/>
      <c r="BF12" s="77"/>
      <c r="BG12" s="73"/>
      <c r="BH12" s="73"/>
      <c r="BI12" s="73"/>
      <c r="BJ12" s="73"/>
      <c r="BK12" s="224"/>
      <c r="BL12" s="204"/>
      <c r="BM12" s="73"/>
      <c r="BN12" s="73"/>
      <c r="BO12" s="73"/>
      <c r="BP12" s="131"/>
      <c r="BQ12" s="121"/>
      <c r="BR12" s="75"/>
      <c r="BS12" s="73"/>
      <c r="BT12" s="73"/>
      <c r="BU12" s="205"/>
    </row>
    <row r="13" spans="2:74" s="45" customFormat="1" ht="21.75" customHeight="1" thickBot="1" x14ac:dyDescent="0.3">
      <c r="B13" s="92" t="s">
        <v>83</v>
      </c>
      <c r="C13" s="198"/>
      <c r="D13" s="212"/>
      <c r="E13" s="156"/>
      <c r="F13" s="156"/>
      <c r="G13" s="151">
        <f>+G11</f>
        <v>-28506.18</v>
      </c>
      <c r="H13" s="95">
        <f>+H11</f>
        <v>-28506.18</v>
      </c>
      <c r="I13" s="156"/>
      <c r="J13" s="156"/>
      <c r="K13" s="156"/>
      <c r="L13" s="151">
        <f>+L11</f>
        <v>0</v>
      </c>
      <c r="M13" s="211">
        <f>+M11</f>
        <v>0</v>
      </c>
      <c r="N13" s="227">
        <f>+N11</f>
        <v>-28506.18</v>
      </c>
      <c r="O13" s="95">
        <f>+O11</f>
        <v>38504.15</v>
      </c>
      <c r="P13" s="95">
        <f t="shared" ref="P13:W13" si="8">+P11</f>
        <v>0</v>
      </c>
      <c r="Q13" s="95">
        <f t="shared" si="8"/>
        <v>0</v>
      </c>
      <c r="R13" s="95">
        <f t="shared" si="8"/>
        <v>9997.9700000000012</v>
      </c>
      <c r="S13" s="95">
        <f t="shared" si="8"/>
        <v>0</v>
      </c>
      <c r="T13" s="95">
        <f t="shared" si="8"/>
        <v>0</v>
      </c>
      <c r="U13" s="95">
        <f t="shared" si="8"/>
        <v>0</v>
      </c>
      <c r="V13" s="95">
        <f t="shared" si="8"/>
        <v>0</v>
      </c>
      <c r="W13" s="211">
        <f t="shared" si="8"/>
        <v>0</v>
      </c>
      <c r="X13" s="227">
        <f>+X11</f>
        <v>9997.9700000000012</v>
      </c>
      <c r="Y13" s="95">
        <f>+Y11</f>
        <v>0</v>
      </c>
      <c r="Z13" s="95">
        <f t="shared" ref="Z13:AG13" si="9">+Z11</f>
        <v>0</v>
      </c>
      <c r="AA13" s="95">
        <f t="shared" si="9"/>
        <v>0</v>
      </c>
      <c r="AB13" s="95">
        <f t="shared" si="9"/>
        <v>9997.9700000000012</v>
      </c>
      <c r="AC13" s="95">
        <f t="shared" si="9"/>
        <v>0</v>
      </c>
      <c r="AD13" s="95">
        <f t="shared" si="9"/>
        <v>0</v>
      </c>
      <c r="AE13" s="95">
        <f t="shared" si="9"/>
        <v>0</v>
      </c>
      <c r="AF13" s="95">
        <f t="shared" si="9"/>
        <v>0</v>
      </c>
      <c r="AG13" s="211">
        <f t="shared" si="9"/>
        <v>0</v>
      </c>
      <c r="AH13" s="227">
        <f>+AH11</f>
        <v>9997.9700000000012</v>
      </c>
      <c r="AI13" s="95">
        <f>+AI11</f>
        <v>0</v>
      </c>
      <c r="AJ13" s="95">
        <f t="shared" ref="AJ13:AQ13" si="10">+AJ11</f>
        <v>0</v>
      </c>
      <c r="AK13" s="95">
        <f t="shared" si="10"/>
        <v>0</v>
      </c>
      <c r="AL13" s="95">
        <f t="shared" si="10"/>
        <v>9997.9700000000012</v>
      </c>
      <c r="AM13" s="95">
        <f t="shared" si="10"/>
        <v>0</v>
      </c>
      <c r="AN13" s="95">
        <f t="shared" si="10"/>
        <v>0</v>
      </c>
      <c r="AO13" s="95">
        <f t="shared" si="10"/>
        <v>0</v>
      </c>
      <c r="AP13" s="95">
        <f t="shared" si="10"/>
        <v>0</v>
      </c>
      <c r="AQ13" s="211">
        <f t="shared" si="10"/>
        <v>0</v>
      </c>
      <c r="AR13" s="227">
        <f>+AR11</f>
        <v>9997.9700000000012</v>
      </c>
      <c r="AS13" s="95">
        <f>+AS11</f>
        <v>0</v>
      </c>
      <c r="AT13" s="95">
        <f t="shared" ref="AT13:BA13" si="11">+AT11</f>
        <v>0</v>
      </c>
      <c r="AU13" s="95">
        <f t="shared" si="11"/>
        <v>0</v>
      </c>
      <c r="AV13" s="95">
        <f t="shared" si="11"/>
        <v>9997.9700000000012</v>
      </c>
      <c r="AW13" s="95">
        <f t="shared" si="11"/>
        <v>0</v>
      </c>
      <c r="AX13" s="95">
        <f t="shared" si="11"/>
        <v>0</v>
      </c>
      <c r="AY13" s="95">
        <f t="shared" si="11"/>
        <v>0</v>
      </c>
      <c r="AZ13" s="95">
        <f t="shared" si="11"/>
        <v>0</v>
      </c>
      <c r="BA13" s="211">
        <f t="shared" si="11"/>
        <v>0</v>
      </c>
      <c r="BB13" s="227">
        <f>+BB11</f>
        <v>9997.9700000000012</v>
      </c>
      <c r="BC13" s="95">
        <f>+BC11</f>
        <v>0</v>
      </c>
      <c r="BD13" s="95">
        <f t="shared" ref="BD13:BK13" si="12">+BD11</f>
        <v>0</v>
      </c>
      <c r="BE13" s="95">
        <f t="shared" si="12"/>
        <v>0</v>
      </c>
      <c r="BF13" s="95">
        <f t="shared" si="12"/>
        <v>9997.9700000000012</v>
      </c>
      <c r="BG13" s="95">
        <f t="shared" si="12"/>
        <v>0</v>
      </c>
      <c r="BH13" s="95">
        <f t="shared" si="12"/>
        <v>0</v>
      </c>
      <c r="BI13" s="95">
        <f t="shared" si="12"/>
        <v>0</v>
      </c>
      <c r="BJ13" s="95">
        <f t="shared" si="12"/>
        <v>0</v>
      </c>
      <c r="BK13" s="211">
        <f t="shared" si="12"/>
        <v>0</v>
      </c>
      <c r="BL13" s="227">
        <f t="shared" ref="BL13:BR13" si="13">+BL11</f>
        <v>0</v>
      </c>
      <c r="BM13" s="95">
        <f t="shared" si="13"/>
        <v>0</v>
      </c>
      <c r="BN13" s="95">
        <f t="shared" si="13"/>
        <v>9997.9700000000012</v>
      </c>
      <c r="BO13" s="95">
        <f t="shared" si="13"/>
        <v>0</v>
      </c>
      <c r="BP13" s="101">
        <f t="shared" si="13"/>
        <v>0</v>
      </c>
      <c r="BQ13" s="95">
        <f t="shared" si="13"/>
        <v>0</v>
      </c>
      <c r="BR13" s="96">
        <f t="shared" si="13"/>
        <v>9997.9700000000012</v>
      </c>
      <c r="BS13" s="150"/>
      <c r="BT13" s="151">
        <f>+BT11</f>
        <v>9997.9700000000012</v>
      </c>
      <c r="BU13" s="241">
        <f>+BU11</f>
        <v>0</v>
      </c>
    </row>
    <row r="14" spans="2:74" ht="15.75" thickBot="1" x14ac:dyDescent="0.3">
      <c r="B14" s="76"/>
      <c r="C14" s="73"/>
      <c r="D14" s="204"/>
      <c r="E14" s="73"/>
      <c r="F14" s="73"/>
      <c r="G14" s="74"/>
      <c r="H14" s="73"/>
      <c r="I14" s="73"/>
      <c r="J14" s="73"/>
      <c r="K14" s="73"/>
      <c r="L14" s="73"/>
      <c r="M14" s="205"/>
      <c r="N14" s="204"/>
      <c r="O14" s="73"/>
      <c r="P14" s="73"/>
      <c r="Q14" s="73"/>
      <c r="R14" s="77"/>
      <c r="S14" s="73"/>
      <c r="T14" s="73"/>
      <c r="U14" s="73"/>
      <c r="V14" s="73"/>
      <c r="W14" s="224"/>
      <c r="X14" s="204"/>
      <c r="Y14" s="73"/>
      <c r="Z14" s="73"/>
      <c r="AA14" s="73"/>
      <c r="AB14" s="77"/>
      <c r="AC14" s="73"/>
      <c r="AD14" s="73"/>
      <c r="AE14" s="73"/>
      <c r="AF14" s="73"/>
      <c r="AG14" s="224"/>
      <c r="AH14" s="204"/>
      <c r="AI14" s="73"/>
      <c r="AJ14" s="73"/>
      <c r="AK14" s="73"/>
      <c r="AL14" s="77"/>
      <c r="AM14" s="73"/>
      <c r="AN14" s="73"/>
      <c r="AO14" s="73"/>
      <c r="AP14" s="73"/>
      <c r="AQ14" s="224"/>
      <c r="AR14" s="204"/>
      <c r="AS14" s="73"/>
      <c r="AT14" s="73"/>
      <c r="AU14" s="73"/>
      <c r="AV14" s="77"/>
      <c r="AW14" s="73"/>
      <c r="AX14" s="73"/>
      <c r="AY14" s="73"/>
      <c r="AZ14" s="73"/>
      <c r="BA14" s="224"/>
      <c r="BB14" s="204"/>
      <c r="BC14" s="73"/>
      <c r="BD14" s="73"/>
      <c r="BE14" s="73"/>
      <c r="BF14" s="77"/>
      <c r="BG14" s="73"/>
      <c r="BH14" s="73"/>
      <c r="BI14" s="73"/>
      <c r="BJ14" s="73"/>
      <c r="BK14" s="224"/>
      <c r="BL14" s="204"/>
      <c r="BM14" s="73"/>
      <c r="BN14" s="73"/>
      <c r="BO14" s="73"/>
      <c r="BP14" s="131"/>
      <c r="BQ14" s="121"/>
      <c r="BR14" s="75"/>
      <c r="BS14" s="73"/>
      <c r="BT14" s="73"/>
      <c r="BU14" s="205"/>
    </row>
    <row r="15" spans="2:74" ht="15.75" thickBot="1" x14ac:dyDescent="0.3">
      <c r="B15" s="78" t="s">
        <v>97</v>
      </c>
      <c r="C15" s="199">
        <v>1508</v>
      </c>
      <c r="D15" s="213"/>
      <c r="E15" s="208"/>
      <c r="F15" s="208"/>
      <c r="G15" s="119">
        <v>13973.06</v>
      </c>
      <c r="H15" s="79">
        <f t="shared" ref="H15:H19" si="14">G15</f>
        <v>13973.06</v>
      </c>
      <c r="I15" s="208"/>
      <c r="J15" s="208"/>
      <c r="K15" s="208"/>
      <c r="L15" s="119">
        <v>666.45</v>
      </c>
      <c r="M15" s="214">
        <f t="shared" ref="M15:M19" si="15">L15</f>
        <v>666.45</v>
      </c>
      <c r="N15" s="228">
        <f>+H15</f>
        <v>13973.06</v>
      </c>
      <c r="O15" s="119">
        <v>0</v>
      </c>
      <c r="P15" s="119"/>
      <c r="Q15" s="119"/>
      <c r="R15" s="79">
        <f t="shared" ref="R15:R18" si="16">N15+O15-P15+Q15</f>
        <v>13973.06</v>
      </c>
      <c r="S15" s="120">
        <f>+M15</f>
        <v>666.45</v>
      </c>
      <c r="T15" s="119">
        <v>167.33999999999992</v>
      </c>
      <c r="U15" s="119"/>
      <c r="V15" s="119"/>
      <c r="W15" s="214">
        <f t="shared" ref="W15" si="17">S15+T15-U15+V15</f>
        <v>833.79</v>
      </c>
      <c r="X15" s="228">
        <f t="shared" ref="X15:X21" si="18">+R15</f>
        <v>13973.06</v>
      </c>
      <c r="Y15" s="119">
        <v>0</v>
      </c>
      <c r="Z15" s="119"/>
      <c r="AA15" s="119"/>
      <c r="AB15" s="79">
        <f t="shared" ref="AB15:AB18" si="19">X15+Y15-Z15+AA15</f>
        <v>13973.06</v>
      </c>
      <c r="AC15" s="120">
        <f t="shared" ref="AC15:AC21" si="20">+W15</f>
        <v>833.79</v>
      </c>
      <c r="AD15" s="119">
        <v>260.52</v>
      </c>
      <c r="AE15" s="119"/>
      <c r="AF15" s="119"/>
      <c r="AG15" s="214">
        <f t="shared" ref="AG15" si="21">AC15+AD15-AE15+AF15</f>
        <v>1094.31</v>
      </c>
      <c r="AH15" s="228">
        <f t="shared" ref="AH15:AH21" si="22">+AB15</f>
        <v>13973.06</v>
      </c>
      <c r="AI15" s="119">
        <v>0</v>
      </c>
      <c r="AJ15" s="119"/>
      <c r="AK15" s="119"/>
      <c r="AL15" s="79">
        <f t="shared" ref="AL15:AL18" si="23">AH15+AI15-AJ15+AK15</f>
        <v>13973.06</v>
      </c>
      <c r="AM15" s="120">
        <f t="shared" ref="AM15:AM21" si="24">+AG15</f>
        <v>1094.31</v>
      </c>
      <c r="AN15" s="119">
        <v>313.93000000000006</v>
      </c>
      <c r="AO15" s="119"/>
      <c r="AP15" s="119"/>
      <c r="AQ15" s="214">
        <f t="shared" ref="AQ15" si="25">AM15+AN15-AO15+AP15</f>
        <v>1408.24</v>
      </c>
      <c r="AR15" s="228">
        <f t="shared" ref="AR15:AR21" si="26">+AL15</f>
        <v>13973.06</v>
      </c>
      <c r="AS15" s="119"/>
      <c r="AT15" s="119"/>
      <c r="AU15" s="119"/>
      <c r="AV15" s="79">
        <f t="shared" ref="AV15:AV18" si="27">AR15+AS15-AT15+AU15</f>
        <v>13973.06</v>
      </c>
      <c r="AW15" s="120">
        <f t="shared" ref="AW15:AW21" si="28">+AQ15</f>
        <v>1408.24</v>
      </c>
      <c r="AX15" s="119">
        <v>191.20000000000005</v>
      </c>
      <c r="AY15" s="119"/>
      <c r="AZ15" s="119"/>
      <c r="BA15" s="214">
        <f t="shared" ref="BA15" si="29">AW15+AX15-AY15+AZ15</f>
        <v>1599.44</v>
      </c>
      <c r="BB15" s="228">
        <f t="shared" ref="BB15:BB19" si="30">AV15</f>
        <v>13973.06</v>
      </c>
      <c r="BC15" s="119"/>
      <c r="BD15" s="119"/>
      <c r="BE15" s="119"/>
      <c r="BF15" s="79">
        <f t="shared" ref="BF15:BF19" si="31">BB15+BC15-BD15+BE15</f>
        <v>13973.06</v>
      </c>
      <c r="BG15" s="120">
        <f t="shared" ref="BG15:BG18" si="32">BA15</f>
        <v>1599.44</v>
      </c>
      <c r="BH15" s="119">
        <f>(BB15+BF15)/2*0.57%</f>
        <v>79.646441999999993</v>
      </c>
      <c r="BI15" s="119"/>
      <c r="BJ15" s="119"/>
      <c r="BK15" s="214">
        <f t="shared" ref="BK15:BK21" si="33">BG15+BH15-BI15+BJ15</f>
        <v>1679.086442</v>
      </c>
      <c r="BL15" s="242"/>
      <c r="BM15" s="80"/>
      <c r="BN15" s="81">
        <f t="shared" ref="BN15:BN19" si="34">BF15-BL15</f>
        <v>13973.06</v>
      </c>
      <c r="BO15" s="81">
        <f t="shared" ref="BO15" si="35">BK15-BM15</f>
        <v>1679.086442</v>
      </c>
      <c r="BP15" s="132">
        <f t="shared" ref="BP15:BP19" si="36">(BF15+BN15)/2*0.57%</f>
        <v>79.646441999999993</v>
      </c>
      <c r="BQ15" s="121">
        <f t="shared" ref="BQ15" si="37">BO15+BP15</f>
        <v>1758.732884</v>
      </c>
      <c r="BR15" s="82">
        <f t="shared" ref="BR15" si="38">IF(BS15="Yes", SUM(BN15:BP15), 0)</f>
        <v>0</v>
      </c>
      <c r="BS15" s="145" t="s">
        <v>40</v>
      </c>
      <c r="BT15" s="119">
        <f>AV15+BA15</f>
        <v>15572.5</v>
      </c>
      <c r="BU15" s="243">
        <f t="shared" ref="BU15" si="39">BT15-SUM(AV15,BA15)</f>
        <v>0</v>
      </c>
    </row>
    <row r="16" spans="2:74" ht="15.75" thickBot="1" x14ac:dyDescent="0.3">
      <c r="B16" s="78" t="s">
        <v>87</v>
      </c>
      <c r="C16" s="199">
        <v>1509</v>
      </c>
      <c r="D16" s="213"/>
      <c r="E16" s="208"/>
      <c r="F16" s="208"/>
      <c r="G16" s="119">
        <v>0</v>
      </c>
      <c r="H16" s="79">
        <f>D16+E16-F16+G16</f>
        <v>0</v>
      </c>
      <c r="I16" s="208"/>
      <c r="J16" s="208"/>
      <c r="K16" s="208"/>
      <c r="L16" s="119">
        <v>0</v>
      </c>
      <c r="M16" s="214">
        <f>I16+J16-K16+L16</f>
        <v>0</v>
      </c>
      <c r="N16" s="228">
        <f t="shared" ref="N16:N21" si="40">+H16</f>
        <v>0</v>
      </c>
      <c r="O16" s="119">
        <v>0</v>
      </c>
      <c r="P16" s="119"/>
      <c r="Q16" s="119"/>
      <c r="R16" s="79">
        <f>N16+O16-P16+Q16</f>
        <v>0</v>
      </c>
      <c r="S16" s="120">
        <f t="shared" ref="S16:S21" si="41">+M16</f>
        <v>0</v>
      </c>
      <c r="T16" s="119">
        <v>0</v>
      </c>
      <c r="U16" s="119"/>
      <c r="V16" s="119"/>
      <c r="W16" s="214">
        <f>S16+T16-U16+V16</f>
        <v>0</v>
      </c>
      <c r="X16" s="228">
        <f t="shared" si="18"/>
        <v>0</v>
      </c>
      <c r="Y16" s="119">
        <v>0</v>
      </c>
      <c r="Z16" s="119"/>
      <c r="AA16" s="119"/>
      <c r="AB16" s="79">
        <f>X16+Y16-Z16+AA16</f>
        <v>0</v>
      </c>
      <c r="AC16" s="120">
        <f t="shared" si="20"/>
        <v>0</v>
      </c>
      <c r="AD16" s="119">
        <v>0</v>
      </c>
      <c r="AE16" s="119"/>
      <c r="AF16" s="119"/>
      <c r="AG16" s="214">
        <f>AC16+AD16-AE16+AF16</f>
        <v>0</v>
      </c>
      <c r="AH16" s="228">
        <f t="shared" si="22"/>
        <v>0</v>
      </c>
      <c r="AI16" s="119">
        <v>0</v>
      </c>
      <c r="AJ16" s="119"/>
      <c r="AK16" s="119"/>
      <c r="AL16" s="79">
        <f>AH16+AI16-AJ16+AK16</f>
        <v>0</v>
      </c>
      <c r="AM16" s="120">
        <f t="shared" si="24"/>
        <v>0</v>
      </c>
      <c r="AN16" s="119">
        <v>0</v>
      </c>
      <c r="AO16" s="119"/>
      <c r="AP16" s="119"/>
      <c r="AQ16" s="214">
        <f>AM16+AN16-AO16+AP16</f>
        <v>0</v>
      </c>
      <c r="AR16" s="228">
        <f t="shared" si="26"/>
        <v>0</v>
      </c>
      <c r="AS16" s="119">
        <v>833000</v>
      </c>
      <c r="AT16" s="119"/>
      <c r="AU16" s="119"/>
      <c r="AV16" s="79">
        <f>AR16+AS16-AT16+AU16</f>
        <v>833000</v>
      </c>
      <c r="AW16" s="120">
        <f t="shared" si="28"/>
        <v>0</v>
      </c>
      <c r="AX16" s="119">
        <v>1883.1499999999999</v>
      </c>
      <c r="AY16" s="119"/>
      <c r="AZ16" s="119"/>
      <c r="BA16" s="214">
        <f>AW16+AX16-AY16+AZ16</f>
        <v>1883.1499999999999</v>
      </c>
      <c r="BB16" s="228">
        <f>AV16</f>
        <v>833000</v>
      </c>
      <c r="BC16" s="119"/>
      <c r="BD16" s="119"/>
      <c r="BE16" s="119"/>
      <c r="BF16" s="79">
        <f>BB16+BC16-BD16+BE16</f>
        <v>833000</v>
      </c>
      <c r="BG16" s="120">
        <f>BA16</f>
        <v>1883.1499999999999</v>
      </c>
      <c r="BH16" s="119">
        <f t="shared" ref="BH16" si="42">(BB16+BF16)/2*0.57%</f>
        <v>4748.0999999999995</v>
      </c>
      <c r="BI16" s="119"/>
      <c r="BJ16" s="119"/>
      <c r="BK16" s="214">
        <f t="shared" si="33"/>
        <v>6631.2499999999991</v>
      </c>
      <c r="BL16" s="242"/>
      <c r="BM16" s="80"/>
      <c r="BN16" s="81">
        <f>BF16-BL16</f>
        <v>833000</v>
      </c>
      <c r="BO16" s="81">
        <f t="shared" ref="BO16:BO21" si="43">BK16-BM16</f>
        <v>6631.2499999999991</v>
      </c>
      <c r="BP16" s="132">
        <f>(BF16+BN16)/2*0.57%</f>
        <v>4748.0999999999995</v>
      </c>
      <c r="BQ16" s="121">
        <f>BO16+BP16</f>
        <v>11379.349999999999</v>
      </c>
      <c r="BR16" s="82">
        <f>IF(BS16="Yes", SUM(BN16:BP16), 0)</f>
        <v>0</v>
      </c>
      <c r="BS16" s="145" t="s">
        <v>40</v>
      </c>
      <c r="BT16" s="119">
        <f>AV16+BA16</f>
        <v>834883.15</v>
      </c>
      <c r="BU16" s="243">
        <f>BT16-SUM(AV16,BA16)</f>
        <v>0</v>
      </c>
    </row>
    <row r="17" spans="1:75" ht="15.75" thickBot="1" x14ac:dyDescent="0.3">
      <c r="B17" s="78" t="s">
        <v>84</v>
      </c>
      <c r="C17" s="200">
        <v>1533</v>
      </c>
      <c r="D17" s="213"/>
      <c r="E17" s="118"/>
      <c r="F17" s="118"/>
      <c r="G17" s="119">
        <v>145669</v>
      </c>
      <c r="H17" s="79">
        <f t="shared" si="14"/>
        <v>145669</v>
      </c>
      <c r="I17" s="118"/>
      <c r="J17" s="118"/>
      <c r="K17" s="118"/>
      <c r="L17" s="119">
        <v>1454.79</v>
      </c>
      <c r="M17" s="214">
        <f t="shared" si="15"/>
        <v>1454.79</v>
      </c>
      <c r="N17" s="228">
        <f t="shared" si="40"/>
        <v>145669</v>
      </c>
      <c r="O17" s="119">
        <v>-12848</v>
      </c>
      <c r="P17" s="119"/>
      <c r="Q17" s="119"/>
      <c r="R17" s="79">
        <f t="shared" si="16"/>
        <v>132821</v>
      </c>
      <c r="S17" s="120">
        <f t="shared" si="41"/>
        <v>1454.79</v>
      </c>
      <c r="T17" s="119"/>
      <c r="U17" s="119"/>
      <c r="V17" s="119"/>
      <c r="W17" s="214">
        <f>S17+T17-U17+V17</f>
        <v>1454.79</v>
      </c>
      <c r="X17" s="228">
        <f t="shared" si="18"/>
        <v>132821</v>
      </c>
      <c r="Y17" s="119">
        <v>-12780</v>
      </c>
      <c r="Z17" s="119"/>
      <c r="AA17" s="119"/>
      <c r="AB17" s="79">
        <f t="shared" si="19"/>
        <v>120041</v>
      </c>
      <c r="AC17" s="120">
        <f t="shared" si="20"/>
        <v>1454.79</v>
      </c>
      <c r="AD17" s="119">
        <v>0</v>
      </c>
      <c r="AE17" s="119"/>
      <c r="AF17" s="119"/>
      <c r="AG17" s="214">
        <f>AC17+AD17-AE17+AF17</f>
        <v>1454.79</v>
      </c>
      <c r="AH17" s="228">
        <f t="shared" si="22"/>
        <v>120041</v>
      </c>
      <c r="AI17" s="119">
        <v>-13375</v>
      </c>
      <c r="AJ17" s="119"/>
      <c r="AK17" s="119"/>
      <c r="AL17" s="79">
        <f t="shared" si="23"/>
        <v>106666</v>
      </c>
      <c r="AM17" s="120">
        <f t="shared" si="24"/>
        <v>1454.79</v>
      </c>
      <c r="AN17" s="119">
        <v>0</v>
      </c>
      <c r="AO17" s="119"/>
      <c r="AP17" s="119"/>
      <c r="AQ17" s="214">
        <f>AM17+AN17-AO17+AP17</f>
        <v>1454.79</v>
      </c>
      <c r="AR17" s="228">
        <f t="shared" si="26"/>
        <v>106666</v>
      </c>
      <c r="AS17" s="119">
        <v>-12192</v>
      </c>
      <c r="AT17" s="119"/>
      <c r="AU17" s="119"/>
      <c r="AV17" s="79">
        <f t="shared" si="27"/>
        <v>94474</v>
      </c>
      <c r="AW17" s="120">
        <f t="shared" si="28"/>
        <v>1454.79</v>
      </c>
      <c r="AX17" s="119"/>
      <c r="AY17" s="119"/>
      <c r="AZ17" s="119"/>
      <c r="BA17" s="214">
        <f>AW17+AX17-AY17+AZ17</f>
        <v>1454.79</v>
      </c>
      <c r="BB17" s="228">
        <f t="shared" si="30"/>
        <v>94474</v>
      </c>
      <c r="BC17" s="119"/>
      <c r="BD17" s="119"/>
      <c r="BE17" s="119"/>
      <c r="BF17" s="79">
        <f t="shared" si="31"/>
        <v>94474</v>
      </c>
      <c r="BG17" s="120">
        <f t="shared" si="32"/>
        <v>1454.79</v>
      </c>
      <c r="BH17" s="119">
        <f t="shared" ref="BH17:BH19" si="44">(BB17+BF17)/2*0.57%</f>
        <v>538.50179999999989</v>
      </c>
      <c r="BI17" s="119"/>
      <c r="BJ17" s="119"/>
      <c r="BK17" s="214">
        <f t="shared" si="33"/>
        <v>1993.2918</v>
      </c>
      <c r="BL17" s="242"/>
      <c r="BM17" s="80"/>
      <c r="BN17" s="81">
        <f>BF17-BL17</f>
        <v>94474</v>
      </c>
      <c r="BO17" s="81">
        <f t="shared" si="43"/>
        <v>1993.2918</v>
      </c>
      <c r="BP17" s="132">
        <f t="shared" si="36"/>
        <v>538.50179999999989</v>
      </c>
      <c r="BQ17" s="121">
        <f>BO17+BP17</f>
        <v>2531.7936</v>
      </c>
      <c r="BR17" s="82">
        <f t="shared" ref="BR17:BR18" si="45">IF(BS17="Yes", SUM(BN17:BP17), 0)</f>
        <v>0</v>
      </c>
      <c r="BS17" s="145" t="s">
        <v>40</v>
      </c>
      <c r="BT17" s="119">
        <f t="shared" ref="BT17:BT21" si="46">AV17+BA17</f>
        <v>95928.79</v>
      </c>
      <c r="BU17" s="243">
        <f t="shared" ref="BU17:BU19" si="47">BT17-SUM(AV17,BA17)</f>
        <v>0</v>
      </c>
    </row>
    <row r="18" spans="1:75" ht="30" thickBot="1" x14ac:dyDescent="0.3">
      <c r="B18" s="83" t="s">
        <v>85</v>
      </c>
      <c r="C18" s="200">
        <v>1555</v>
      </c>
      <c r="D18" s="213"/>
      <c r="E18" s="118"/>
      <c r="F18" s="118"/>
      <c r="G18" s="119">
        <v>105994.33999999997</v>
      </c>
      <c r="H18" s="79">
        <f t="shared" si="14"/>
        <v>105994.33999999997</v>
      </c>
      <c r="I18" s="118"/>
      <c r="J18" s="118"/>
      <c r="K18" s="118"/>
      <c r="L18" s="119">
        <v>31961.599999999999</v>
      </c>
      <c r="M18" s="214">
        <f>L18</f>
        <v>31961.599999999999</v>
      </c>
      <c r="N18" s="228">
        <f t="shared" si="40"/>
        <v>105994.33999999997</v>
      </c>
      <c r="O18" s="119">
        <v>-95957.939999999944</v>
      </c>
      <c r="P18" s="119"/>
      <c r="Q18" s="119"/>
      <c r="R18" s="79">
        <f t="shared" si="16"/>
        <v>10036.400000000023</v>
      </c>
      <c r="S18" s="120">
        <f t="shared" si="41"/>
        <v>31961.599999999999</v>
      </c>
      <c r="T18" s="119">
        <v>383.87000000000262</v>
      </c>
      <c r="U18" s="119"/>
      <c r="V18" s="119"/>
      <c r="W18" s="214">
        <f>S18+T18-U18+V18</f>
        <v>32345.47</v>
      </c>
      <c r="X18" s="228">
        <f t="shared" si="18"/>
        <v>10036.400000000023</v>
      </c>
      <c r="Y18" s="119">
        <v>0</v>
      </c>
      <c r="Z18" s="119"/>
      <c r="AA18" s="119"/>
      <c r="AB18" s="79">
        <f t="shared" si="19"/>
        <v>10036.400000000023</v>
      </c>
      <c r="AC18" s="120">
        <f t="shared" si="20"/>
        <v>32345.47</v>
      </c>
      <c r="AD18" s="119">
        <v>187.12999999999738</v>
      </c>
      <c r="AE18" s="119"/>
      <c r="AF18" s="119"/>
      <c r="AG18" s="214">
        <f>AC18+AD18-AE18+AF18</f>
        <v>32532.6</v>
      </c>
      <c r="AH18" s="228">
        <f t="shared" si="22"/>
        <v>10036.400000000023</v>
      </c>
      <c r="AI18" s="119">
        <v>0</v>
      </c>
      <c r="AJ18" s="119"/>
      <c r="AK18" s="119"/>
      <c r="AL18" s="79">
        <f t="shared" si="23"/>
        <v>10036.400000000023</v>
      </c>
      <c r="AM18" s="120">
        <f t="shared" si="24"/>
        <v>32532.6</v>
      </c>
      <c r="AN18" s="119">
        <v>224.09000000000015</v>
      </c>
      <c r="AO18" s="119"/>
      <c r="AP18" s="119"/>
      <c r="AQ18" s="214">
        <f>AM18+AN18-AO18+AP18</f>
        <v>32756.69</v>
      </c>
      <c r="AR18" s="228">
        <f t="shared" si="26"/>
        <v>10036.400000000023</v>
      </c>
      <c r="AS18" s="119"/>
      <c r="AT18" s="119"/>
      <c r="AU18" s="119"/>
      <c r="AV18" s="79">
        <f t="shared" si="27"/>
        <v>10036.400000000023</v>
      </c>
      <c r="AW18" s="120">
        <f t="shared" si="28"/>
        <v>32756.69</v>
      </c>
      <c r="AX18" s="119">
        <v>137.32000000000335</v>
      </c>
      <c r="AY18" s="119"/>
      <c r="AZ18" s="119"/>
      <c r="BA18" s="214">
        <f>AW18+AX18-AY18+AZ18</f>
        <v>32894.01</v>
      </c>
      <c r="BB18" s="228">
        <f t="shared" si="30"/>
        <v>10036.400000000023</v>
      </c>
      <c r="BC18" s="119"/>
      <c r="BD18" s="119"/>
      <c r="BE18" s="119"/>
      <c r="BF18" s="79">
        <f t="shared" si="31"/>
        <v>10036.400000000023</v>
      </c>
      <c r="BG18" s="120">
        <f t="shared" si="32"/>
        <v>32894.01</v>
      </c>
      <c r="BH18" s="119">
        <f t="shared" si="44"/>
        <v>57.207480000000125</v>
      </c>
      <c r="BI18" s="119"/>
      <c r="BJ18" s="119"/>
      <c r="BK18" s="214">
        <f t="shared" si="33"/>
        <v>32951.217479999999</v>
      </c>
      <c r="BL18" s="242"/>
      <c r="BM18" s="80"/>
      <c r="BN18" s="81">
        <f>BF18-BL18</f>
        <v>10036.400000000023</v>
      </c>
      <c r="BO18" s="81">
        <f t="shared" si="43"/>
        <v>32951.217479999999</v>
      </c>
      <c r="BP18" s="132">
        <f t="shared" si="36"/>
        <v>57.207480000000125</v>
      </c>
      <c r="BQ18" s="121">
        <f>BO18+BP18</f>
        <v>33008.424959999997</v>
      </c>
      <c r="BR18" s="84">
        <f t="shared" si="45"/>
        <v>0</v>
      </c>
      <c r="BS18" s="145" t="s">
        <v>40</v>
      </c>
      <c r="BT18" s="119">
        <f t="shared" si="46"/>
        <v>42930.410000000025</v>
      </c>
      <c r="BU18" s="243">
        <f t="shared" si="47"/>
        <v>0</v>
      </c>
    </row>
    <row r="19" spans="1:75" s="88" customFormat="1" ht="22.15" customHeight="1" thickBot="1" x14ac:dyDescent="0.25">
      <c r="B19" s="78" t="s">
        <v>79</v>
      </c>
      <c r="C19" s="197">
        <v>2405</v>
      </c>
      <c r="D19" s="206"/>
      <c r="E19" s="207"/>
      <c r="F19" s="207"/>
      <c r="G19" s="119">
        <v>0</v>
      </c>
      <c r="H19" s="85">
        <f t="shared" si="14"/>
        <v>0</v>
      </c>
      <c r="I19" s="208"/>
      <c r="J19" s="207"/>
      <c r="K19" s="207"/>
      <c r="L19" s="119">
        <v>0</v>
      </c>
      <c r="M19" s="209">
        <f t="shared" si="15"/>
        <v>0</v>
      </c>
      <c r="N19" s="228">
        <f t="shared" si="40"/>
        <v>0</v>
      </c>
      <c r="O19" s="128">
        <v>0</v>
      </c>
      <c r="P19" s="128"/>
      <c r="Q19" s="128"/>
      <c r="R19" s="79">
        <f>N19+O19-P19+Q19</f>
        <v>0</v>
      </c>
      <c r="S19" s="120">
        <f t="shared" si="41"/>
        <v>0</v>
      </c>
      <c r="T19" s="119">
        <v>0</v>
      </c>
      <c r="U19" s="128"/>
      <c r="V19" s="128"/>
      <c r="W19" s="209">
        <f t="shared" ref="W19" si="48">S19+T19-U19+V19</f>
        <v>0</v>
      </c>
      <c r="X19" s="225">
        <f t="shared" si="18"/>
        <v>0</v>
      </c>
      <c r="Y19" s="128">
        <v>-9935.16</v>
      </c>
      <c r="Z19" s="128"/>
      <c r="AA19" s="128"/>
      <c r="AB19" s="79">
        <f>X19+Y19-Z19+AA19</f>
        <v>-9935.16</v>
      </c>
      <c r="AC19" s="120">
        <f t="shared" si="20"/>
        <v>0</v>
      </c>
      <c r="AD19" s="119">
        <v>11.04</v>
      </c>
      <c r="AE19" s="128"/>
      <c r="AF19" s="128"/>
      <c r="AG19" s="209">
        <f t="shared" ref="AG19" si="49">AC19+AD19-AE19+AF19</f>
        <v>11.04</v>
      </c>
      <c r="AH19" s="225">
        <f t="shared" si="22"/>
        <v>-9935.16</v>
      </c>
      <c r="AI19" s="128">
        <v>-143935.79999999999</v>
      </c>
      <c r="AJ19" s="128"/>
      <c r="AK19" s="128"/>
      <c r="AL19" s="79">
        <f>AH19+AI19-AJ19+AK19</f>
        <v>-153870.96</v>
      </c>
      <c r="AM19" s="120">
        <f t="shared" si="24"/>
        <v>11.04</v>
      </c>
      <c r="AN19" s="119">
        <v>-1860.52</v>
      </c>
      <c r="AO19" s="128"/>
      <c r="AP19" s="128"/>
      <c r="AQ19" s="209">
        <f t="shared" ref="AQ19" si="50">AM19+AN19-AO19+AP19</f>
        <v>-1849.48</v>
      </c>
      <c r="AR19" s="225">
        <f t="shared" si="26"/>
        <v>-153870.96</v>
      </c>
      <c r="AS19" s="128">
        <v>-220885.29</v>
      </c>
      <c r="AT19" s="128"/>
      <c r="AU19" s="128"/>
      <c r="AV19" s="79">
        <f>AR19+AS19-AT19+AU19</f>
        <v>-374756.25</v>
      </c>
      <c r="AW19" s="120">
        <f t="shared" si="28"/>
        <v>-1849.48</v>
      </c>
      <c r="AX19" s="119">
        <v>-3851.03</v>
      </c>
      <c r="AY19" s="128"/>
      <c r="AZ19" s="128"/>
      <c r="BA19" s="209">
        <f t="shared" ref="BA19" si="51">AW19+AX19-AY19+AZ19</f>
        <v>-5700.51</v>
      </c>
      <c r="BB19" s="225">
        <f t="shared" si="30"/>
        <v>-374756.25</v>
      </c>
      <c r="BC19" s="128"/>
      <c r="BD19" s="128"/>
      <c r="BE19" s="128"/>
      <c r="BF19" s="79">
        <f t="shared" si="31"/>
        <v>-374756.25</v>
      </c>
      <c r="BG19" s="120">
        <f>BA19</f>
        <v>-5700.51</v>
      </c>
      <c r="BH19" s="119">
        <f t="shared" si="44"/>
        <v>-2136.1106249999998</v>
      </c>
      <c r="BI19" s="128"/>
      <c r="BJ19" s="128"/>
      <c r="BK19" s="209">
        <f t="shared" si="33"/>
        <v>-7836.6206249999996</v>
      </c>
      <c r="BL19" s="238"/>
      <c r="BM19" s="86"/>
      <c r="BN19" s="87">
        <f t="shared" si="34"/>
        <v>-374756.25</v>
      </c>
      <c r="BO19" s="87">
        <f t="shared" si="43"/>
        <v>-7836.6206249999996</v>
      </c>
      <c r="BP19" s="132">
        <f t="shared" si="36"/>
        <v>-2136.1106249999998</v>
      </c>
      <c r="BQ19" s="133">
        <f>BO19+BP19</f>
        <v>-9972.7312499999989</v>
      </c>
      <c r="BR19" s="82">
        <f t="shared" ref="BR19" si="52">IF(BS19="Yes", SUM(BN19:BP19), 0)</f>
        <v>0</v>
      </c>
      <c r="BS19" s="145" t="s">
        <v>40</v>
      </c>
      <c r="BT19" s="119">
        <f t="shared" si="46"/>
        <v>-380456.76</v>
      </c>
      <c r="BU19" s="239">
        <f t="shared" si="47"/>
        <v>0</v>
      </c>
    </row>
    <row r="20" spans="1:75" ht="15.75" thickBot="1" x14ac:dyDescent="0.3">
      <c r="B20" s="89" t="s">
        <v>81</v>
      </c>
      <c r="C20" s="197">
        <v>1592</v>
      </c>
      <c r="D20" s="213"/>
      <c r="E20" s="208"/>
      <c r="F20" s="208"/>
      <c r="G20" s="119">
        <v>0</v>
      </c>
      <c r="H20" s="79">
        <f>D20+E20-F20+G20</f>
        <v>0</v>
      </c>
      <c r="I20" s="118"/>
      <c r="J20" s="208"/>
      <c r="K20" s="208"/>
      <c r="L20" s="119">
        <v>0</v>
      </c>
      <c r="M20" s="214">
        <f>I20+J20-K20+L20</f>
        <v>0</v>
      </c>
      <c r="N20" s="228">
        <f t="shared" si="40"/>
        <v>0</v>
      </c>
      <c r="O20" s="119">
        <v>0</v>
      </c>
      <c r="P20" s="119"/>
      <c r="Q20" s="119"/>
      <c r="R20" s="79">
        <f t="shared" ref="R20" si="53">N20+O20-P20+Q20</f>
        <v>0</v>
      </c>
      <c r="S20" s="120">
        <f t="shared" si="41"/>
        <v>0</v>
      </c>
      <c r="T20" s="119"/>
      <c r="U20" s="128"/>
      <c r="V20" s="128"/>
      <c r="W20" s="214">
        <f>S20+T20-U20+V20</f>
        <v>0</v>
      </c>
      <c r="X20" s="228">
        <f t="shared" si="18"/>
        <v>0</v>
      </c>
      <c r="Y20" s="119">
        <v>0</v>
      </c>
      <c r="Z20" s="119"/>
      <c r="AA20" s="119"/>
      <c r="AB20" s="79">
        <f t="shared" ref="AB20" si="54">X20+Y20-Z20+AA20</f>
        <v>0</v>
      </c>
      <c r="AC20" s="120">
        <f t="shared" si="20"/>
        <v>0</v>
      </c>
      <c r="AD20" s="119"/>
      <c r="AE20" s="128"/>
      <c r="AF20" s="128"/>
      <c r="AG20" s="214">
        <f>AC20+AD20-AE20+AF20</f>
        <v>0</v>
      </c>
      <c r="AH20" s="228">
        <f t="shared" si="22"/>
        <v>0</v>
      </c>
      <c r="AI20" s="119"/>
      <c r="AJ20" s="119"/>
      <c r="AK20" s="119"/>
      <c r="AL20" s="79">
        <f t="shared" ref="AL20" si="55">AH20+AI20-AJ20+AK20</f>
        <v>0</v>
      </c>
      <c r="AM20" s="120">
        <f t="shared" si="24"/>
        <v>0</v>
      </c>
      <c r="AN20" s="119"/>
      <c r="AO20" s="128"/>
      <c r="AP20" s="128"/>
      <c r="AQ20" s="214">
        <f>AM20+AN20-AO20+AP20</f>
        <v>0</v>
      </c>
      <c r="AR20" s="228">
        <f t="shared" si="26"/>
        <v>0</v>
      </c>
      <c r="AS20" s="119">
        <v>-150123.82</v>
      </c>
      <c r="AT20" s="119"/>
      <c r="AU20" s="119"/>
      <c r="AV20" s="79">
        <f t="shared" ref="AV20" si="56">AR20+AS20-AT20+AU20</f>
        <v>-150123.82</v>
      </c>
      <c r="AW20" s="120">
        <f t="shared" si="28"/>
        <v>0</v>
      </c>
      <c r="AX20" s="119"/>
      <c r="AY20" s="128"/>
      <c r="AZ20" s="128"/>
      <c r="BA20" s="214">
        <f>AW20+AX20-AY20+AZ20</f>
        <v>0</v>
      </c>
      <c r="BB20" s="228">
        <f>AV20</f>
        <v>-150123.82</v>
      </c>
      <c r="BC20" s="119"/>
      <c r="BD20" s="119"/>
      <c r="BE20" s="119"/>
      <c r="BF20" s="79">
        <f t="shared" ref="BF20" si="57">BB20+BC20-BD20+BE20</f>
        <v>-150123.82</v>
      </c>
      <c r="BG20" s="120">
        <f>BA20</f>
        <v>0</v>
      </c>
      <c r="BH20" s="119">
        <f t="shared" ref="BH20" si="58">(BB20+BF20)/2*0.57%</f>
        <v>-855.70577399999991</v>
      </c>
      <c r="BI20" s="128"/>
      <c r="BJ20" s="128"/>
      <c r="BK20" s="214">
        <f t="shared" si="33"/>
        <v>-855.70577399999991</v>
      </c>
      <c r="BL20" s="242"/>
      <c r="BM20" s="80"/>
      <c r="BN20" s="81">
        <f>BF20-BL20</f>
        <v>-150123.82</v>
      </c>
      <c r="BO20" s="81">
        <f t="shared" si="43"/>
        <v>-855.70577399999991</v>
      </c>
      <c r="BP20" s="132">
        <f t="shared" ref="BP20" si="59">(BF20+BN20)/2*0.57%</f>
        <v>-855.70577399999991</v>
      </c>
      <c r="BQ20" s="121">
        <f>BO20+BP20</f>
        <v>-1711.4115479999998</v>
      </c>
      <c r="BR20" s="82">
        <f t="shared" ref="BR20:BR21" si="60">IF(BS20="Yes", SUM(BN20:BP20), 0)</f>
        <v>0</v>
      </c>
      <c r="BS20" s="145" t="s">
        <v>40</v>
      </c>
      <c r="BT20" s="119">
        <f t="shared" si="46"/>
        <v>-150123.82</v>
      </c>
      <c r="BU20" s="243">
        <f>BT20-SUM(AV20,BA20)</f>
        <v>0</v>
      </c>
    </row>
    <row r="21" spans="1:75" ht="19.5" customHeight="1" thickBot="1" x14ac:dyDescent="0.3">
      <c r="B21" s="106" t="s">
        <v>82</v>
      </c>
      <c r="C21" s="201">
        <v>1568</v>
      </c>
      <c r="D21" s="213"/>
      <c r="E21" s="118"/>
      <c r="F21" s="118"/>
      <c r="G21" s="119">
        <v>71405.069999999992</v>
      </c>
      <c r="H21" s="79">
        <f>D21+E21-F21+G21</f>
        <v>71405.069999999992</v>
      </c>
      <c r="I21" s="118"/>
      <c r="J21" s="118"/>
      <c r="K21" s="118"/>
      <c r="L21" s="119">
        <v>3687.86</v>
      </c>
      <c r="M21" s="214">
        <f>I21+J21-K21+L21</f>
        <v>3687.86</v>
      </c>
      <c r="N21" s="228">
        <f t="shared" si="40"/>
        <v>71405.069999999992</v>
      </c>
      <c r="O21" s="119"/>
      <c r="P21" s="119"/>
      <c r="Q21" s="119"/>
      <c r="R21" s="79">
        <f t="shared" ref="R21" si="61">N21+O21-P21+Q21</f>
        <v>71405.069999999992</v>
      </c>
      <c r="S21" s="120">
        <f t="shared" si="41"/>
        <v>3687.86</v>
      </c>
      <c r="T21" s="119">
        <v>852.36000000000013</v>
      </c>
      <c r="U21" s="119"/>
      <c r="V21" s="119"/>
      <c r="W21" s="214">
        <f>S21+T21-U21+V21</f>
        <v>4540.22</v>
      </c>
      <c r="X21" s="228">
        <f t="shared" si="18"/>
        <v>71405.069999999992</v>
      </c>
      <c r="Y21" s="119">
        <v>0</v>
      </c>
      <c r="Z21" s="119"/>
      <c r="AA21" s="119"/>
      <c r="AB21" s="79">
        <f t="shared" ref="AB21" si="62">X21+Y21-Z21+AA21</f>
        <v>71405.069999999992</v>
      </c>
      <c r="AC21" s="120">
        <f t="shared" si="20"/>
        <v>4540.22</v>
      </c>
      <c r="AD21" s="119">
        <v>1331.2799999999997</v>
      </c>
      <c r="AE21" s="119"/>
      <c r="AF21" s="119"/>
      <c r="AG21" s="214">
        <f>AC21+AD21-AE21+AF21</f>
        <v>5871.5</v>
      </c>
      <c r="AH21" s="228">
        <f t="shared" si="22"/>
        <v>71405.069999999992</v>
      </c>
      <c r="AI21" s="119">
        <v>0</v>
      </c>
      <c r="AJ21" s="119"/>
      <c r="AK21" s="119"/>
      <c r="AL21" s="79">
        <f t="shared" ref="AL21" si="63">AH21+AI21-AJ21+AK21</f>
        <v>71405.069999999992</v>
      </c>
      <c r="AM21" s="120">
        <f t="shared" si="24"/>
        <v>5871.5</v>
      </c>
      <c r="AN21" s="119">
        <v>1604.17</v>
      </c>
      <c r="AO21" s="119"/>
      <c r="AP21" s="119"/>
      <c r="AQ21" s="214">
        <f>AM21+AN21-AO21+AP21</f>
        <v>7475.67</v>
      </c>
      <c r="AR21" s="228">
        <f t="shared" si="26"/>
        <v>71405.069999999992</v>
      </c>
      <c r="AS21" s="119"/>
      <c r="AT21" s="119"/>
      <c r="AU21" s="119"/>
      <c r="AV21" s="79">
        <f t="shared" ref="AV21" si="64">AR21+AS21-AT21+AU21</f>
        <v>71405.069999999992</v>
      </c>
      <c r="AW21" s="120">
        <f t="shared" si="28"/>
        <v>7475.67</v>
      </c>
      <c r="AX21" s="119">
        <v>977.10000000000036</v>
      </c>
      <c r="AY21" s="119"/>
      <c r="AZ21" s="119"/>
      <c r="BA21" s="214">
        <f>AW21+AX21-AY21+AZ21</f>
        <v>8452.77</v>
      </c>
      <c r="BB21" s="228">
        <f>AV21</f>
        <v>71405.069999999992</v>
      </c>
      <c r="BC21" s="119"/>
      <c r="BD21" s="119"/>
      <c r="BE21" s="119"/>
      <c r="BF21" s="79">
        <f t="shared" ref="BF21" si="65">BB21+BC21-BD21+BE21</f>
        <v>71405.069999999992</v>
      </c>
      <c r="BG21" s="120">
        <f>BA21</f>
        <v>8452.77</v>
      </c>
      <c r="BH21" s="119">
        <f t="shared" ref="BH21" si="66">(BB21+BF21)/2*0.57%</f>
        <v>407.00889899999993</v>
      </c>
      <c r="BI21" s="119"/>
      <c r="BJ21" s="119"/>
      <c r="BK21" s="214">
        <f t="shared" si="33"/>
        <v>8859.7788990000008</v>
      </c>
      <c r="BL21" s="242"/>
      <c r="BM21" s="80"/>
      <c r="BN21" s="81">
        <f>BF21-BL21</f>
        <v>71405.069999999992</v>
      </c>
      <c r="BO21" s="81">
        <f t="shared" si="43"/>
        <v>8859.7788990000008</v>
      </c>
      <c r="BP21" s="132">
        <f t="shared" ref="BP21" si="67">(BF21+BN21)/2*0.57%</f>
        <v>407.00889899999993</v>
      </c>
      <c r="BQ21" s="121">
        <f t="shared" ref="BQ21" si="68">BO21+BP21</f>
        <v>9266.7877980000012</v>
      </c>
      <c r="BR21" s="82">
        <f t="shared" si="60"/>
        <v>0</v>
      </c>
      <c r="BS21" s="145" t="s">
        <v>40</v>
      </c>
      <c r="BT21" s="119">
        <f t="shared" si="46"/>
        <v>79857.84</v>
      </c>
      <c r="BU21" s="243">
        <f t="shared" ref="BU21" si="69">BT21-SUM(AV21,BA21)</f>
        <v>0</v>
      </c>
    </row>
    <row r="22" spans="1:75" s="37" customFormat="1" ht="15.75" thickBot="1" x14ac:dyDescent="0.3">
      <c r="B22" s="83"/>
      <c r="C22" s="197"/>
      <c r="D22" s="215"/>
      <c r="E22" s="108"/>
      <c r="F22" s="108"/>
      <c r="G22" s="109"/>
      <c r="H22" s="79"/>
      <c r="I22" s="108"/>
      <c r="J22" s="108"/>
      <c r="K22" s="108"/>
      <c r="L22" s="109"/>
      <c r="M22" s="214"/>
      <c r="N22" s="229"/>
      <c r="O22" s="109"/>
      <c r="P22" s="109"/>
      <c r="Q22" s="109"/>
      <c r="R22" s="79"/>
      <c r="S22" s="79"/>
      <c r="T22" s="109"/>
      <c r="U22" s="109"/>
      <c r="V22" s="109"/>
      <c r="W22" s="214"/>
      <c r="X22" s="229"/>
      <c r="Y22" s="109"/>
      <c r="Z22" s="109"/>
      <c r="AA22" s="109"/>
      <c r="AB22" s="79"/>
      <c r="AC22" s="79"/>
      <c r="AD22" s="109"/>
      <c r="AE22" s="109"/>
      <c r="AF22" s="109"/>
      <c r="AG22" s="214"/>
      <c r="AH22" s="229"/>
      <c r="AI22" s="109"/>
      <c r="AJ22" s="109"/>
      <c r="AK22" s="109"/>
      <c r="AL22" s="79"/>
      <c r="AM22" s="79"/>
      <c r="AN22" s="109"/>
      <c r="AO22" s="109"/>
      <c r="AP22" s="109"/>
      <c r="AQ22" s="214"/>
      <c r="AR22" s="229"/>
      <c r="AS22" s="109"/>
      <c r="AT22" s="109"/>
      <c r="AU22" s="109"/>
      <c r="AV22" s="79"/>
      <c r="AW22" s="79"/>
      <c r="AX22" s="109"/>
      <c r="AY22" s="109"/>
      <c r="AZ22" s="109"/>
      <c r="BA22" s="214"/>
      <c r="BB22" s="229"/>
      <c r="BC22" s="109"/>
      <c r="BD22" s="109"/>
      <c r="BE22" s="109"/>
      <c r="BF22" s="79"/>
      <c r="BG22" s="79"/>
      <c r="BH22" s="109"/>
      <c r="BI22" s="109"/>
      <c r="BJ22" s="109"/>
      <c r="BK22" s="214"/>
      <c r="BL22" s="244"/>
      <c r="BM22" s="109"/>
      <c r="BN22" s="79"/>
      <c r="BO22" s="79"/>
      <c r="BP22" s="135"/>
      <c r="BQ22" s="91"/>
      <c r="BR22" s="84"/>
      <c r="BS22" s="146"/>
      <c r="BT22" s="129"/>
      <c r="BU22" s="245"/>
    </row>
    <row r="23" spans="1:75" ht="21.75" customHeight="1" x14ac:dyDescent="0.25">
      <c r="B23" s="107" t="s">
        <v>88</v>
      </c>
      <c r="C23" s="202"/>
      <c r="D23" s="216"/>
      <c r="E23" s="110"/>
      <c r="F23" s="110"/>
      <c r="G23" s="111">
        <f>SUM(G14:G22)</f>
        <v>337041.47</v>
      </c>
      <c r="H23" s="111">
        <f>SUM(H14:H22)</f>
        <v>337041.47</v>
      </c>
      <c r="I23" s="110"/>
      <c r="J23" s="110"/>
      <c r="K23" s="110"/>
      <c r="L23" s="111">
        <f t="shared" ref="L23:M23" si="70">SUM(L14:L22)</f>
        <v>37770.699999999997</v>
      </c>
      <c r="M23" s="217">
        <f t="shared" si="70"/>
        <v>37770.699999999997</v>
      </c>
      <c r="N23" s="230">
        <f t="shared" ref="N23:AS23" si="71">SUM(N14:N22)</f>
        <v>337041.47</v>
      </c>
      <c r="O23" s="142">
        <f t="shared" si="71"/>
        <v>-108805.93999999994</v>
      </c>
      <c r="P23" s="142">
        <f t="shared" si="71"/>
        <v>0</v>
      </c>
      <c r="Q23" s="142">
        <f t="shared" si="71"/>
        <v>0</v>
      </c>
      <c r="R23" s="142">
        <f t="shared" si="71"/>
        <v>228235.53000000003</v>
      </c>
      <c r="S23" s="142">
        <f t="shared" si="71"/>
        <v>37770.699999999997</v>
      </c>
      <c r="T23" s="142">
        <f t="shared" si="71"/>
        <v>1403.5700000000027</v>
      </c>
      <c r="U23" s="142">
        <f t="shared" si="71"/>
        <v>0</v>
      </c>
      <c r="V23" s="142">
        <f t="shared" si="71"/>
        <v>0</v>
      </c>
      <c r="W23" s="231">
        <f t="shared" si="71"/>
        <v>39174.270000000004</v>
      </c>
      <c r="X23" s="230">
        <f t="shared" si="71"/>
        <v>228235.53000000003</v>
      </c>
      <c r="Y23" s="142">
        <f t="shared" si="71"/>
        <v>-22715.16</v>
      </c>
      <c r="Z23" s="142">
        <f t="shared" si="71"/>
        <v>0</v>
      </c>
      <c r="AA23" s="142">
        <f t="shared" si="71"/>
        <v>0</v>
      </c>
      <c r="AB23" s="142">
        <f t="shared" si="71"/>
        <v>205520.37</v>
      </c>
      <c r="AC23" s="142">
        <f t="shared" si="71"/>
        <v>39174.270000000004</v>
      </c>
      <c r="AD23" s="142">
        <f t="shared" si="71"/>
        <v>1789.9699999999971</v>
      </c>
      <c r="AE23" s="142">
        <f t="shared" si="71"/>
        <v>0</v>
      </c>
      <c r="AF23" s="142">
        <f t="shared" si="71"/>
        <v>0</v>
      </c>
      <c r="AG23" s="231">
        <f t="shared" si="71"/>
        <v>40964.239999999998</v>
      </c>
      <c r="AH23" s="230">
        <f t="shared" si="71"/>
        <v>205520.37</v>
      </c>
      <c r="AI23" s="142">
        <f t="shared" si="71"/>
        <v>-157310.79999999999</v>
      </c>
      <c r="AJ23" s="142">
        <f t="shared" si="71"/>
        <v>0</v>
      </c>
      <c r="AK23" s="142">
        <f t="shared" si="71"/>
        <v>0</v>
      </c>
      <c r="AL23" s="142">
        <f t="shared" si="71"/>
        <v>48209.570000000022</v>
      </c>
      <c r="AM23" s="142">
        <f t="shared" si="71"/>
        <v>40964.239999999998</v>
      </c>
      <c r="AN23" s="142">
        <f t="shared" si="71"/>
        <v>281.6700000000003</v>
      </c>
      <c r="AO23" s="142">
        <f t="shared" si="71"/>
        <v>0</v>
      </c>
      <c r="AP23" s="142">
        <f t="shared" si="71"/>
        <v>0</v>
      </c>
      <c r="AQ23" s="231">
        <f t="shared" si="71"/>
        <v>41245.909999999996</v>
      </c>
      <c r="AR23" s="230">
        <f t="shared" si="71"/>
        <v>48209.570000000022</v>
      </c>
      <c r="AS23" s="142">
        <f t="shared" si="71"/>
        <v>449798.88999999996</v>
      </c>
      <c r="AT23" s="142">
        <f t="shared" ref="AT23:BU23" si="72">SUM(AT14:AT22)</f>
        <v>0</v>
      </c>
      <c r="AU23" s="142">
        <f t="shared" si="72"/>
        <v>0</v>
      </c>
      <c r="AV23" s="142">
        <f t="shared" si="72"/>
        <v>498008.46000000008</v>
      </c>
      <c r="AW23" s="142">
        <f t="shared" si="72"/>
        <v>41245.909999999996</v>
      </c>
      <c r="AX23" s="142">
        <f t="shared" si="72"/>
        <v>-662.25999999999658</v>
      </c>
      <c r="AY23" s="142">
        <f t="shared" si="72"/>
        <v>0</v>
      </c>
      <c r="AZ23" s="142">
        <f t="shared" si="72"/>
        <v>0</v>
      </c>
      <c r="BA23" s="231">
        <f t="shared" si="72"/>
        <v>40583.649999999994</v>
      </c>
      <c r="BB23" s="230">
        <f t="shared" si="72"/>
        <v>498008.46000000008</v>
      </c>
      <c r="BC23" s="142">
        <f t="shared" si="72"/>
        <v>0</v>
      </c>
      <c r="BD23" s="142">
        <f t="shared" si="72"/>
        <v>0</v>
      </c>
      <c r="BE23" s="142">
        <f t="shared" si="72"/>
        <v>0</v>
      </c>
      <c r="BF23" s="142">
        <f t="shared" si="72"/>
        <v>498008.46000000008</v>
      </c>
      <c r="BG23" s="142">
        <f t="shared" si="72"/>
        <v>40583.649999999994</v>
      </c>
      <c r="BH23" s="142">
        <f t="shared" si="72"/>
        <v>2838.6482219999998</v>
      </c>
      <c r="BI23" s="142">
        <f t="shared" si="72"/>
        <v>0</v>
      </c>
      <c r="BJ23" s="142">
        <f t="shared" si="72"/>
        <v>0</v>
      </c>
      <c r="BK23" s="231">
        <f t="shared" si="72"/>
        <v>43422.298221999998</v>
      </c>
      <c r="BL23" s="230">
        <f t="shared" si="72"/>
        <v>0</v>
      </c>
      <c r="BM23" s="142">
        <f t="shared" si="72"/>
        <v>0</v>
      </c>
      <c r="BN23" s="142">
        <f t="shared" si="72"/>
        <v>498008.46000000008</v>
      </c>
      <c r="BO23" s="143">
        <f t="shared" si="72"/>
        <v>43422.298221999998</v>
      </c>
      <c r="BP23" s="112">
        <f t="shared" si="72"/>
        <v>2838.6482219999998</v>
      </c>
      <c r="BQ23" s="142">
        <f t="shared" si="72"/>
        <v>46260.946444000001</v>
      </c>
      <c r="BR23" s="143">
        <f t="shared" si="72"/>
        <v>0</v>
      </c>
      <c r="BS23" s="112">
        <f t="shared" si="72"/>
        <v>0</v>
      </c>
      <c r="BT23" s="153">
        <f t="shared" si="72"/>
        <v>538592.1100000001</v>
      </c>
      <c r="BU23" s="231">
        <f t="shared" si="72"/>
        <v>0</v>
      </c>
    </row>
    <row r="24" spans="1:75" s="113" customFormat="1" ht="9" customHeight="1" thickBot="1" x14ac:dyDescent="0.3">
      <c r="B24" s="103"/>
      <c r="C24" s="102"/>
      <c r="D24" s="218"/>
      <c r="E24" s="102"/>
      <c r="F24" s="102"/>
      <c r="G24" s="102"/>
      <c r="H24" s="102"/>
      <c r="I24" s="102"/>
      <c r="J24" s="102"/>
      <c r="K24" s="102"/>
      <c r="L24" s="102"/>
      <c r="M24" s="219"/>
      <c r="N24" s="218"/>
      <c r="O24" s="102"/>
      <c r="P24" s="102"/>
      <c r="Q24" s="102"/>
      <c r="R24" s="102"/>
      <c r="S24" s="102"/>
      <c r="T24" s="102"/>
      <c r="U24" s="102"/>
      <c r="V24" s="102"/>
      <c r="W24" s="219"/>
      <c r="X24" s="218"/>
      <c r="Y24" s="102"/>
      <c r="Z24" s="102"/>
      <c r="AA24" s="102"/>
      <c r="AB24" s="102"/>
      <c r="AC24" s="102"/>
      <c r="AD24" s="102"/>
      <c r="AE24" s="102"/>
      <c r="AF24" s="102"/>
      <c r="AG24" s="219"/>
      <c r="AH24" s="218"/>
      <c r="AI24" s="102"/>
      <c r="AJ24" s="102"/>
      <c r="AK24" s="102"/>
      <c r="AL24" s="102"/>
      <c r="AM24" s="102"/>
      <c r="AN24" s="102"/>
      <c r="AO24" s="102"/>
      <c r="AP24" s="102"/>
      <c r="AQ24" s="219"/>
      <c r="AR24" s="218"/>
      <c r="AS24" s="102"/>
      <c r="AT24" s="102"/>
      <c r="AU24" s="102"/>
      <c r="AV24" s="102"/>
      <c r="AW24" s="102"/>
      <c r="AX24" s="102"/>
      <c r="AY24" s="102"/>
      <c r="AZ24" s="102"/>
      <c r="BA24" s="219"/>
      <c r="BB24" s="218"/>
      <c r="BC24" s="102"/>
      <c r="BD24" s="102"/>
      <c r="BE24" s="102"/>
      <c r="BF24" s="102"/>
      <c r="BG24" s="102"/>
      <c r="BH24" s="102"/>
      <c r="BI24" s="102"/>
      <c r="BJ24" s="102"/>
      <c r="BK24" s="219"/>
      <c r="BL24" s="218"/>
      <c r="BM24" s="102"/>
      <c r="BN24" s="94"/>
      <c r="BO24" s="94"/>
      <c r="BP24" s="93"/>
      <c r="BQ24" s="94"/>
      <c r="BR24" s="114"/>
      <c r="BS24" s="146"/>
      <c r="BT24" s="115"/>
      <c r="BU24" s="246"/>
    </row>
    <row r="25" spans="1:75" s="37" customFormat="1" ht="24" customHeight="1" x14ac:dyDescent="0.25">
      <c r="B25" s="107" t="s">
        <v>89</v>
      </c>
      <c r="C25" s="202"/>
      <c r="D25" s="216"/>
      <c r="E25" s="110"/>
      <c r="F25" s="110"/>
      <c r="G25" s="111"/>
      <c r="H25" s="95"/>
      <c r="I25" s="110"/>
      <c r="J25" s="110"/>
      <c r="K25" s="110"/>
      <c r="L25" s="111"/>
      <c r="M25" s="211"/>
      <c r="N25" s="230"/>
      <c r="O25" s="111"/>
      <c r="P25" s="111"/>
      <c r="Q25" s="111"/>
      <c r="R25" s="95"/>
      <c r="S25" s="95"/>
      <c r="T25" s="111"/>
      <c r="U25" s="111"/>
      <c r="V25" s="111"/>
      <c r="W25" s="211"/>
      <c r="X25" s="230"/>
      <c r="Y25" s="111"/>
      <c r="Z25" s="111"/>
      <c r="AA25" s="111"/>
      <c r="AB25" s="95"/>
      <c r="AC25" s="95"/>
      <c r="AD25" s="111"/>
      <c r="AE25" s="111"/>
      <c r="AF25" s="111"/>
      <c r="AG25" s="211"/>
      <c r="AH25" s="230"/>
      <c r="AI25" s="111"/>
      <c r="AJ25" s="111"/>
      <c r="AK25" s="111"/>
      <c r="AL25" s="95"/>
      <c r="AM25" s="95"/>
      <c r="AN25" s="111"/>
      <c r="AO25" s="111"/>
      <c r="AP25" s="111"/>
      <c r="AQ25" s="211"/>
      <c r="AR25" s="230"/>
      <c r="AS25" s="111"/>
      <c r="AT25" s="111"/>
      <c r="AU25" s="111"/>
      <c r="AV25" s="95"/>
      <c r="AW25" s="95"/>
      <c r="AX25" s="111"/>
      <c r="AY25" s="111"/>
      <c r="AZ25" s="111"/>
      <c r="BA25" s="211"/>
      <c r="BB25" s="230"/>
      <c r="BC25" s="111"/>
      <c r="BD25" s="111"/>
      <c r="BE25" s="111"/>
      <c r="BF25" s="95"/>
      <c r="BG25" s="95"/>
      <c r="BH25" s="111"/>
      <c r="BI25" s="111"/>
      <c r="BJ25" s="111"/>
      <c r="BK25" s="211"/>
      <c r="BL25" s="247"/>
      <c r="BM25" s="111"/>
      <c r="BN25" s="95">
        <f>+BN13</f>
        <v>9997.9700000000012</v>
      </c>
      <c r="BO25" s="95">
        <f>+BO13</f>
        <v>0</v>
      </c>
      <c r="BP25" s="101">
        <f>+BP13</f>
        <v>0</v>
      </c>
      <c r="BQ25" s="104">
        <f>BO25+BP25</f>
        <v>0</v>
      </c>
      <c r="BR25" s="99">
        <f>+BR13</f>
        <v>9997.9700000000012</v>
      </c>
      <c r="BS25" s="146"/>
      <c r="BT25" s="90"/>
      <c r="BU25" s="245"/>
    </row>
    <row r="26" spans="1:75" s="113" customFormat="1" ht="20.25" customHeight="1" thickBot="1" x14ac:dyDescent="0.3">
      <c r="B26" s="107" t="s">
        <v>90</v>
      </c>
      <c r="C26" s="102"/>
      <c r="D26" s="218"/>
      <c r="E26" s="102"/>
      <c r="F26" s="102"/>
      <c r="G26" s="102"/>
      <c r="H26" s="102"/>
      <c r="I26" s="102"/>
      <c r="J26" s="102"/>
      <c r="K26" s="102"/>
      <c r="L26" s="102"/>
      <c r="M26" s="219"/>
      <c r="N26" s="218"/>
      <c r="O26" s="102"/>
      <c r="P26" s="102"/>
      <c r="Q26" s="102"/>
      <c r="R26" s="102"/>
      <c r="S26" s="102"/>
      <c r="T26" s="102"/>
      <c r="U26" s="102"/>
      <c r="V26" s="102"/>
      <c r="W26" s="219"/>
      <c r="X26" s="218"/>
      <c r="Y26" s="102"/>
      <c r="Z26" s="102"/>
      <c r="AA26" s="102"/>
      <c r="AB26" s="102"/>
      <c r="AC26" s="102"/>
      <c r="AD26" s="102"/>
      <c r="AE26" s="102"/>
      <c r="AF26" s="102"/>
      <c r="AG26" s="219"/>
      <c r="AH26" s="218"/>
      <c r="AI26" s="102"/>
      <c r="AJ26" s="102"/>
      <c r="AK26" s="102"/>
      <c r="AL26" s="102"/>
      <c r="AM26" s="102"/>
      <c r="AN26" s="102"/>
      <c r="AO26" s="102"/>
      <c r="AP26" s="102"/>
      <c r="AQ26" s="219"/>
      <c r="AR26" s="218"/>
      <c r="AS26" s="102"/>
      <c r="AT26" s="102"/>
      <c r="AU26" s="102"/>
      <c r="AV26" s="102"/>
      <c r="AW26" s="102"/>
      <c r="AX26" s="102"/>
      <c r="AY26" s="102"/>
      <c r="AZ26" s="102"/>
      <c r="BA26" s="219"/>
      <c r="BB26" s="218"/>
      <c r="BC26" s="102"/>
      <c r="BD26" s="102"/>
      <c r="BE26" s="102"/>
      <c r="BF26" s="102"/>
      <c r="BG26" s="102"/>
      <c r="BH26" s="102"/>
      <c r="BI26" s="102"/>
      <c r="BJ26" s="102"/>
      <c r="BK26" s="219"/>
      <c r="BL26" s="218"/>
      <c r="BM26" s="102"/>
      <c r="BN26" s="116">
        <f>+BN23+'2a. Continuity Schedule'!BN36</f>
        <v>2444911.6800000002</v>
      </c>
      <c r="BO26" s="116">
        <f>+BO23+'2a. Continuity Schedule'!BO36</f>
        <v>163075.22657599999</v>
      </c>
      <c r="BP26" s="136">
        <f>+BP23+'2a. Continuity Schedule'!BP36</f>
        <v>13935.996576000001</v>
      </c>
      <c r="BQ26" s="104">
        <f>+BQ23+'2a. Continuity Schedule'!BQ36</f>
        <v>177011.22315199999</v>
      </c>
      <c r="BR26" s="99"/>
      <c r="BS26" s="146"/>
      <c r="BT26" s="115"/>
      <c r="BU26" s="246"/>
    </row>
    <row r="27" spans="1:75" s="37" customFormat="1" ht="9" customHeight="1" thickBot="1" x14ac:dyDescent="0.3">
      <c r="B27" s="83"/>
      <c r="C27" s="197"/>
      <c r="D27" s="215"/>
      <c r="E27" s="108"/>
      <c r="F27" s="108"/>
      <c r="G27" s="109"/>
      <c r="H27" s="79"/>
      <c r="I27" s="108"/>
      <c r="J27" s="108"/>
      <c r="K27" s="108"/>
      <c r="L27" s="109"/>
      <c r="M27" s="214"/>
      <c r="N27" s="229"/>
      <c r="O27" s="109"/>
      <c r="P27" s="109"/>
      <c r="Q27" s="109"/>
      <c r="R27" s="79"/>
      <c r="S27" s="79"/>
      <c r="T27" s="109"/>
      <c r="U27" s="109"/>
      <c r="V27" s="109"/>
      <c r="W27" s="214"/>
      <c r="X27" s="229"/>
      <c r="Y27" s="109"/>
      <c r="Z27" s="109"/>
      <c r="AA27" s="109"/>
      <c r="AB27" s="79"/>
      <c r="AC27" s="79"/>
      <c r="AD27" s="109"/>
      <c r="AE27" s="109"/>
      <c r="AF27" s="109"/>
      <c r="AG27" s="214"/>
      <c r="AH27" s="229"/>
      <c r="AI27" s="109"/>
      <c r="AJ27" s="109"/>
      <c r="AK27" s="109"/>
      <c r="AL27" s="79"/>
      <c r="AM27" s="79"/>
      <c r="AN27" s="109"/>
      <c r="AO27" s="109"/>
      <c r="AP27" s="109"/>
      <c r="AQ27" s="214"/>
      <c r="AR27" s="229"/>
      <c r="AS27" s="109"/>
      <c r="AT27" s="109"/>
      <c r="AU27" s="109"/>
      <c r="AV27" s="79"/>
      <c r="AW27" s="79"/>
      <c r="AX27" s="109"/>
      <c r="AY27" s="109"/>
      <c r="AZ27" s="109"/>
      <c r="BA27" s="214"/>
      <c r="BB27" s="229"/>
      <c r="BC27" s="109"/>
      <c r="BD27" s="109"/>
      <c r="BE27" s="109"/>
      <c r="BF27" s="79"/>
      <c r="BG27" s="79"/>
      <c r="BH27" s="109"/>
      <c r="BI27" s="109"/>
      <c r="BJ27" s="109"/>
      <c r="BK27" s="214"/>
      <c r="BL27" s="244"/>
      <c r="BM27" s="109"/>
      <c r="BN27" s="79"/>
      <c r="BO27" s="79"/>
      <c r="BP27" s="135"/>
      <c r="BQ27" s="104"/>
      <c r="BR27" s="99"/>
      <c r="BS27" s="146"/>
      <c r="BT27" s="90"/>
      <c r="BU27" s="245"/>
    </row>
    <row r="28" spans="1:75" s="37" customFormat="1" ht="15.75" thickBot="1" x14ac:dyDescent="0.3">
      <c r="B28" s="117"/>
      <c r="C28" s="203"/>
      <c r="D28" s="220"/>
      <c r="E28" s="221"/>
      <c r="F28" s="221"/>
      <c r="G28" s="221"/>
      <c r="H28" s="221"/>
      <c r="I28" s="221"/>
      <c r="J28" s="221"/>
      <c r="K28" s="221"/>
      <c r="L28" s="221"/>
      <c r="M28" s="222"/>
      <c r="N28" s="232"/>
      <c r="O28" s="233"/>
      <c r="P28" s="233"/>
      <c r="Q28" s="233"/>
      <c r="R28" s="233"/>
      <c r="S28" s="233"/>
      <c r="T28" s="233"/>
      <c r="U28" s="233"/>
      <c r="V28" s="233"/>
      <c r="W28" s="234"/>
      <c r="X28" s="232"/>
      <c r="Y28" s="233"/>
      <c r="Z28" s="233"/>
      <c r="AA28" s="233"/>
      <c r="AB28" s="233"/>
      <c r="AC28" s="233"/>
      <c r="AD28" s="233"/>
      <c r="AE28" s="233"/>
      <c r="AF28" s="233"/>
      <c r="AG28" s="234"/>
      <c r="AH28" s="232"/>
      <c r="AI28" s="233"/>
      <c r="AJ28" s="233"/>
      <c r="AK28" s="233"/>
      <c r="AL28" s="233"/>
      <c r="AM28" s="233"/>
      <c r="AN28" s="233"/>
      <c r="AO28" s="233"/>
      <c r="AP28" s="233"/>
      <c r="AQ28" s="234"/>
      <c r="AR28" s="232"/>
      <c r="AS28" s="233"/>
      <c r="AT28" s="233"/>
      <c r="AU28" s="233"/>
      <c r="AV28" s="233"/>
      <c r="AW28" s="233"/>
      <c r="AX28" s="233"/>
      <c r="AY28" s="233"/>
      <c r="AZ28" s="233"/>
      <c r="BA28" s="234"/>
      <c r="BB28" s="232"/>
      <c r="BC28" s="233"/>
      <c r="BD28" s="233"/>
      <c r="BE28" s="233"/>
      <c r="BF28" s="233"/>
      <c r="BG28" s="233"/>
      <c r="BH28" s="233"/>
      <c r="BI28" s="233"/>
      <c r="BJ28" s="233"/>
      <c r="BK28" s="234"/>
      <c r="BL28" s="220"/>
      <c r="BM28" s="221"/>
      <c r="BN28" s="233"/>
      <c r="BO28" s="233"/>
      <c r="BP28" s="248"/>
      <c r="BQ28" s="233"/>
      <c r="BR28" s="249"/>
      <c r="BS28" s="221"/>
      <c r="BT28" s="221"/>
      <c r="BU28" s="222"/>
    </row>
    <row r="30" spans="1:75" x14ac:dyDescent="0.25">
      <c r="BN30" s="140"/>
      <c r="BO30" s="1"/>
      <c r="BP30" s="158"/>
    </row>
    <row r="31" spans="1:75" ht="51" customHeight="1" x14ac:dyDescent="0.25">
      <c r="A31" s="64"/>
      <c r="B31" s="285" t="s">
        <v>55</v>
      </c>
      <c r="C31" s="285"/>
      <c r="D31" s="285"/>
      <c r="E31" s="285"/>
      <c r="F31" s="285"/>
      <c r="G31" s="285"/>
      <c r="H31" s="285"/>
      <c r="I31" s="285"/>
      <c r="J31" s="285"/>
      <c r="K31" s="285"/>
      <c r="L31" s="285"/>
      <c r="M31" s="285"/>
      <c r="N31" s="2"/>
      <c r="O31" s="125"/>
      <c r="P31" s="140"/>
      <c r="R31" s="2"/>
      <c r="S31" s="2"/>
      <c r="T31" s="2"/>
      <c r="X31" s="2"/>
      <c r="Y31" s="125"/>
      <c r="Z31" s="140"/>
      <c r="AB31" s="2"/>
      <c r="AC31" s="2"/>
      <c r="AD31" s="2"/>
      <c r="AH31" s="2"/>
      <c r="AI31" s="125"/>
      <c r="AJ31" s="140"/>
      <c r="AL31" s="2"/>
      <c r="AM31" s="2"/>
      <c r="AN31" s="2"/>
      <c r="AR31" s="2"/>
      <c r="AS31" s="2"/>
      <c r="AT31" s="140"/>
      <c r="AU31" s="2"/>
      <c r="AV31" s="2"/>
      <c r="AW31" s="2"/>
      <c r="AX31" s="2"/>
      <c r="AY31" s="2"/>
      <c r="AZ31" s="2"/>
      <c r="BA31" s="2"/>
      <c r="BB31" s="2"/>
      <c r="BC31" s="2"/>
      <c r="BD31" s="140"/>
      <c r="BE31" s="2"/>
      <c r="BF31" s="2"/>
      <c r="BG31" s="2"/>
      <c r="BH31" s="2"/>
      <c r="BI31" s="2"/>
      <c r="BJ31" s="2"/>
      <c r="BK31" s="2"/>
      <c r="BN31" s="2"/>
      <c r="BO31" s="2"/>
      <c r="BP31" s="2"/>
      <c r="BQ31" s="2"/>
      <c r="BR31" s="2"/>
      <c r="BS31" s="2"/>
      <c r="BT31" s="2"/>
      <c r="BU31" s="2"/>
      <c r="BV31" s="2"/>
      <c r="BW31" s="2"/>
    </row>
    <row r="32" spans="1:75" ht="16.5" x14ac:dyDescent="0.25">
      <c r="A32" s="65"/>
      <c r="B32" s="286"/>
      <c r="C32" s="286"/>
      <c r="D32" s="67"/>
      <c r="E32" s="67"/>
      <c r="BN32" s="1"/>
    </row>
    <row r="33" spans="1:5" ht="46.5" customHeight="1" x14ac:dyDescent="0.25">
      <c r="A33" s="65">
        <v>1</v>
      </c>
      <c r="B33" s="286" t="s">
        <v>91</v>
      </c>
      <c r="C33" s="286"/>
      <c r="D33" s="68"/>
      <c r="E33" s="68"/>
    </row>
    <row r="34" spans="1:5" ht="80.25" customHeight="1" x14ac:dyDescent="0.25">
      <c r="A34" s="65">
        <v>2</v>
      </c>
      <c r="B34" s="286" t="s">
        <v>92</v>
      </c>
      <c r="C34" s="286"/>
      <c r="D34" s="69"/>
      <c r="E34" s="68"/>
    </row>
    <row r="35" spans="1:5" ht="47.25" customHeight="1" x14ac:dyDescent="0.25">
      <c r="A35" s="65">
        <v>3</v>
      </c>
      <c r="B35" s="286" t="s">
        <v>93</v>
      </c>
      <c r="C35" s="286"/>
      <c r="D35" s="67"/>
      <c r="E35" s="67"/>
    </row>
    <row r="36" spans="1:5" ht="39" customHeight="1" x14ac:dyDescent="0.25">
      <c r="A36" s="65">
        <v>4</v>
      </c>
      <c r="B36" s="286" t="s">
        <v>94</v>
      </c>
      <c r="C36" s="286"/>
      <c r="D36" s="67"/>
      <c r="E36" s="67"/>
    </row>
    <row r="37" spans="1:5" ht="62.25" customHeight="1" x14ac:dyDescent="0.25">
      <c r="A37" s="65">
        <v>5</v>
      </c>
      <c r="B37" s="286" t="s">
        <v>95</v>
      </c>
      <c r="C37" s="286"/>
      <c r="D37" s="70"/>
      <c r="E37" s="70"/>
    </row>
    <row r="38" spans="1:5" ht="58.5" customHeight="1" x14ac:dyDescent="0.25">
      <c r="A38" s="65">
        <v>6</v>
      </c>
      <c r="B38" s="286" t="s">
        <v>96</v>
      </c>
      <c r="C38" s="286"/>
      <c r="D38" s="70"/>
      <c r="E38" s="70"/>
    </row>
    <row r="39" spans="1:5" ht="80.25" customHeight="1" x14ac:dyDescent="0.25"/>
  </sheetData>
  <mergeCells count="88">
    <mergeCell ref="AH3:AQ3"/>
    <mergeCell ref="AH4:AH6"/>
    <mergeCell ref="AI4:AI6"/>
    <mergeCell ref="AJ4:AJ6"/>
    <mergeCell ref="AK4:AK6"/>
    <mergeCell ref="AL4:AL6"/>
    <mergeCell ref="AM4:AM6"/>
    <mergeCell ref="AN4:AN6"/>
    <mergeCell ref="AO4:AO6"/>
    <mergeCell ref="AP4:AP6"/>
    <mergeCell ref="AQ4:AQ6"/>
    <mergeCell ref="X3:AG3"/>
    <mergeCell ref="X4:X6"/>
    <mergeCell ref="Y4:Y6"/>
    <mergeCell ref="Z4:Z6"/>
    <mergeCell ref="AA4:AA6"/>
    <mergeCell ref="AB4:AB6"/>
    <mergeCell ref="AC4:AC6"/>
    <mergeCell ref="AD4:AD6"/>
    <mergeCell ref="AE4:AE6"/>
    <mergeCell ref="AF4:AF6"/>
    <mergeCell ref="AG4:AG6"/>
    <mergeCell ref="N3:W3"/>
    <mergeCell ref="N4:N6"/>
    <mergeCell ref="O4:O6"/>
    <mergeCell ref="P4:P6"/>
    <mergeCell ref="Q4:Q6"/>
    <mergeCell ref="R4:R6"/>
    <mergeCell ref="S4:S6"/>
    <mergeCell ref="T4:T6"/>
    <mergeCell ref="U4:U6"/>
    <mergeCell ref="V4:V6"/>
    <mergeCell ref="W4:W6"/>
    <mergeCell ref="B33:C33"/>
    <mergeCell ref="B34:C34"/>
    <mergeCell ref="B35:C35"/>
    <mergeCell ref="B36:C36"/>
    <mergeCell ref="B37:C37"/>
    <mergeCell ref="B38:C38"/>
    <mergeCell ref="BR4:BR6"/>
    <mergeCell ref="BS4:BS6"/>
    <mergeCell ref="BT4:BT6"/>
    <mergeCell ref="BU4:BU6"/>
    <mergeCell ref="B31:M31"/>
    <mergeCell ref="B32:C32"/>
    <mergeCell ref="BL4:BL6"/>
    <mergeCell ref="BM4:BM6"/>
    <mergeCell ref="BN4:BN6"/>
    <mergeCell ref="BO4:BO6"/>
    <mergeCell ref="BP4:BP6"/>
    <mergeCell ref="BQ4:BQ6"/>
    <mergeCell ref="BF4:BF6"/>
    <mergeCell ref="BG4:BG6"/>
    <mergeCell ref="BH4:BH6"/>
    <mergeCell ref="BI4:BI6"/>
    <mergeCell ref="BJ4:BJ6"/>
    <mergeCell ref="BK4:BK6"/>
    <mergeCell ref="AZ4:AZ6"/>
    <mergeCell ref="BA4:BA6"/>
    <mergeCell ref="BB4:BB6"/>
    <mergeCell ref="BC4:BC6"/>
    <mergeCell ref="BD4:BD6"/>
    <mergeCell ref="BE4:BE6"/>
    <mergeCell ref="M4:M6"/>
    <mergeCell ref="AY4:AY6"/>
    <mergeCell ref="AR4:AR6"/>
    <mergeCell ref="AS4:AS6"/>
    <mergeCell ref="AT4:AT6"/>
    <mergeCell ref="AU4:AU6"/>
    <mergeCell ref="AV4:AV6"/>
    <mergeCell ref="AW4:AW6"/>
    <mergeCell ref="AX4:AX6"/>
    <mergeCell ref="BB3:BK3"/>
    <mergeCell ref="BL3:BO3"/>
    <mergeCell ref="BP3:BR3"/>
    <mergeCell ref="B4:B6"/>
    <mergeCell ref="C4:C6"/>
    <mergeCell ref="D4:D6"/>
    <mergeCell ref="E4:E6"/>
    <mergeCell ref="F4:F6"/>
    <mergeCell ref="G4:G6"/>
    <mergeCell ref="H4:H6"/>
    <mergeCell ref="I4:I6"/>
    <mergeCell ref="D3:M3"/>
    <mergeCell ref="AR3:BA3"/>
    <mergeCell ref="J4:J6"/>
    <mergeCell ref="K4:K6"/>
    <mergeCell ref="L4:L6"/>
  </mergeCells>
  <dataValidations disablePrompts="1" count="1">
    <dataValidation type="list" errorTitle="Selection Needed" error="Please select an option from the drop-down list." prompt="Use the following format eg: January 1, 2013" sqref="BS9 BS24:BS27 BS15:BS22">
      <formula1>"Yes,No"</formula1>
    </dataValidation>
  </dataValidations>
  <printOptions horizontalCentered="1"/>
  <pageMargins left="0.7" right="0.7" top="1.5" bottom="0.75" header="0.3" footer="0.3"/>
  <pageSetup scale="1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69</xdr:col>
                    <xdr:colOff>104775</xdr:colOff>
                    <xdr:row>16</xdr:row>
                    <xdr:rowOff>0</xdr:rowOff>
                  </from>
                  <to>
                    <xdr:col>71</xdr:col>
                    <xdr:colOff>9525</xdr:colOff>
                    <xdr:row>17</xdr:row>
                    <xdr:rowOff>57150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69</xdr:col>
                    <xdr:colOff>104775</xdr:colOff>
                    <xdr:row>7</xdr:row>
                    <xdr:rowOff>0</xdr:rowOff>
                  </from>
                  <to>
                    <xdr:col>71</xdr:col>
                    <xdr:colOff>9525</xdr:colOff>
                    <xdr:row>8</xdr:row>
                    <xdr:rowOff>28575</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69</xdr:col>
                    <xdr:colOff>104775</xdr:colOff>
                    <xdr:row>7</xdr:row>
                    <xdr:rowOff>0</xdr:rowOff>
                  </from>
                  <to>
                    <xdr:col>71</xdr:col>
                    <xdr:colOff>9525</xdr:colOff>
                    <xdr:row>8</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69</xdr:col>
                    <xdr:colOff>104775</xdr:colOff>
                    <xdr:row>6</xdr:row>
                    <xdr:rowOff>0</xdr:rowOff>
                  </from>
                  <to>
                    <xdr:col>71</xdr:col>
                    <xdr:colOff>9525</xdr:colOff>
                    <xdr:row>6</xdr:row>
                    <xdr:rowOff>219075</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69</xdr:col>
                    <xdr:colOff>104775</xdr:colOff>
                    <xdr:row>14</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69</xdr:col>
                    <xdr:colOff>104775</xdr:colOff>
                    <xdr:row>5</xdr:row>
                    <xdr:rowOff>0</xdr:rowOff>
                  </from>
                  <to>
                    <xdr:col>71</xdr:col>
                    <xdr:colOff>9525</xdr:colOff>
                    <xdr:row>5</xdr:row>
                    <xdr:rowOff>219075</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69</xdr:col>
                    <xdr:colOff>104775</xdr:colOff>
                    <xdr:row>4</xdr:row>
                    <xdr:rowOff>0</xdr:rowOff>
                  </from>
                  <to>
                    <xdr:col>71</xdr:col>
                    <xdr:colOff>9525</xdr:colOff>
                    <xdr:row>5</xdr:row>
                    <xdr:rowOff>28575</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69</xdr:col>
                    <xdr:colOff>104775</xdr:colOff>
                    <xdr:row>14</xdr:row>
                    <xdr:rowOff>0</xdr:rowOff>
                  </from>
                  <to>
                    <xdr:col>71</xdr:col>
                    <xdr:colOff>9525</xdr:colOff>
                    <xdr:row>14</xdr:row>
                    <xdr:rowOff>171450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69</xdr:col>
                    <xdr:colOff>104775</xdr:colOff>
                    <xdr:row>3</xdr:row>
                    <xdr:rowOff>0</xdr:rowOff>
                  </from>
                  <to>
                    <xdr:col>71</xdr:col>
                    <xdr:colOff>9525</xdr:colOff>
                    <xdr:row>4</xdr:row>
                    <xdr:rowOff>28575</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69</xdr:col>
                    <xdr:colOff>104775</xdr:colOff>
                    <xdr:row>2</xdr:row>
                    <xdr:rowOff>0</xdr:rowOff>
                  </from>
                  <to>
                    <xdr:col>71</xdr:col>
                    <xdr:colOff>9525</xdr:colOff>
                    <xdr:row>2</xdr:row>
                    <xdr:rowOff>219075</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69</xdr:col>
                    <xdr:colOff>104775</xdr:colOff>
                    <xdr:row>1</xdr:row>
                    <xdr:rowOff>0</xdr:rowOff>
                  </from>
                  <to>
                    <xdr:col>71</xdr:col>
                    <xdr:colOff>9525</xdr:colOff>
                    <xdr:row>2</xdr:row>
                    <xdr:rowOff>38100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09" r:id="rId188" name="Check Box 185">
              <controlPr defaultSize="0" autoFill="0" autoLine="0" autoPict="0">
                <anchor moveWithCells="1">
                  <from>
                    <xdr:col>69</xdr:col>
                    <xdr:colOff>104775</xdr:colOff>
                    <xdr:row>1</xdr:row>
                    <xdr:rowOff>0</xdr:rowOff>
                  </from>
                  <to>
                    <xdr:col>71</xdr:col>
                    <xdr:colOff>9525</xdr:colOff>
                    <xdr:row>2</xdr:row>
                    <xdr:rowOff>38100</xdr:rowOff>
                  </to>
                </anchor>
              </controlPr>
            </control>
          </mc:Choice>
        </mc:AlternateContent>
        <mc:AlternateContent xmlns:mc="http://schemas.openxmlformats.org/markup-compatibility/2006">
          <mc:Choice Requires="x14">
            <control shapeId="1210" r:id="rId189" name="Check Box 186">
              <controlPr defaultSize="0" autoFill="0" autoLine="0" autoPict="0">
                <anchor moveWithCells="1">
                  <from>
                    <xdr:col>69</xdr:col>
                    <xdr:colOff>104775</xdr:colOff>
                    <xdr:row>1</xdr:row>
                    <xdr:rowOff>28575</xdr:rowOff>
                  </from>
                  <to>
                    <xdr:col>71</xdr:col>
                    <xdr:colOff>9525</xdr:colOff>
                    <xdr:row>2</xdr:row>
                    <xdr:rowOff>66675</xdr:rowOff>
                  </to>
                </anchor>
              </controlPr>
            </control>
          </mc:Choice>
        </mc:AlternateContent>
        <mc:AlternateContent xmlns:mc="http://schemas.openxmlformats.org/markup-compatibility/2006">
          <mc:Choice Requires="x14">
            <control shapeId="1211" r:id="rId190" name="Check Box 187">
              <controlPr defaultSize="0" autoFill="0" autoLine="0" autoPict="0">
                <anchor moveWithCells="1">
                  <from>
                    <xdr:col>69</xdr:col>
                    <xdr:colOff>104775</xdr:colOff>
                    <xdr:row>2</xdr:row>
                    <xdr:rowOff>28575</xdr:rowOff>
                  </from>
                  <to>
                    <xdr:col>71</xdr:col>
                    <xdr:colOff>9525</xdr:colOff>
                    <xdr:row>2</xdr:row>
                    <xdr:rowOff>247650</xdr:rowOff>
                  </to>
                </anchor>
              </controlPr>
            </control>
          </mc:Choice>
        </mc:AlternateContent>
        <mc:AlternateContent xmlns:mc="http://schemas.openxmlformats.org/markup-compatibility/2006">
          <mc:Choice Requires="x14">
            <control shapeId="1212" r:id="rId191" name="Check Box 188">
              <controlPr defaultSize="0" autoFill="0" autoLine="0" autoPict="0">
                <anchor moveWithCells="1">
                  <from>
                    <xdr:col>69</xdr:col>
                    <xdr:colOff>104775</xdr:colOff>
                    <xdr:row>3</xdr:row>
                    <xdr:rowOff>28575</xdr:rowOff>
                  </from>
                  <to>
                    <xdr:col>71</xdr:col>
                    <xdr:colOff>9525</xdr:colOff>
                    <xdr:row>4</xdr:row>
                    <xdr:rowOff>57150</xdr:rowOff>
                  </to>
                </anchor>
              </controlPr>
            </control>
          </mc:Choice>
        </mc:AlternateContent>
        <mc:AlternateContent xmlns:mc="http://schemas.openxmlformats.org/markup-compatibility/2006">
          <mc:Choice Requires="x14">
            <control shapeId="1213" r:id="rId192" name="Check Box 189">
              <controlPr defaultSize="0" autoFill="0" autoLine="0" autoPict="0">
                <anchor moveWithCells="1">
                  <from>
                    <xdr:col>69</xdr:col>
                    <xdr:colOff>104775</xdr:colOff>
                    <xdr:row>4</xdr:row>
                    <xdr:rowOff>28575</xdr:rowOff>
                  </from>
                  <to>
                    <xdr:col>71</xdr:col>
                    <xdr:colOff>9525</xdr:colOff>
                    <xdr:row>5</xdr:row>
                    <xdr:rowOff>76200</xdr:rowOff>
                  </to>
                </anchor>
              </controlPr>
            </control>
          </mc:Choice>
        </mc:AlternateContent>
        <mc:AlternateContent xmlns:mc="http://schemas.openxmlformats.org/markup-compatibility/2006">
          <mc:Choice Requires="x14">
            <control shapeId="1214" r:id="rId193" name="Check Box 190">
              <controlPr defaultSize="0" autoFill="0" autoLine="0" autoPict="0">
                <anchor moveWithCells="1">
                  <from>
                    <xdr:col>69</xdr:col>
                    <xdr:colOff>104775</xdr:colOff>
                    <xdr:row>5</xdr:row>
                    <xdr:rowOff>28575</xdr:rowOff>
                  </from>
                  <to>
                    <xdr:col>71</xdr:col>
                    <xdr:colOff>9525</xdr:colOff>
                    <xdr:row>5</xdr:row>
                    <xdr:rowOff>247650</xdr:rowOff>
                  </to>
                </anchor>
              </controlPr>
            </control>
          </mc:Choice>
        </mc:AlternateContent>
        <mc:AlternateContent xmlns:mc="http://schemas.openxmlformats.org/markup-compatibility/2006">
          <mc:Choice Requires="x14">
            <control shapeId="1215" r:id="rId194" name="Check Box 191">
              <controlPr defaultSize="0" autoFill="0" autoLine="0" autoPict="0">
                <anchor moveWithCells="1">
                  <from>
                    <xdr:col>69</xdr:col>
                    <xdr:colOff>104775</xdr:colOff>
                    <xdr:row>6</xdr:row>
                    <xdr:rowOff>28575</xdr:rowOff>
                  </from>
                  <to>
                    <xdr:col>71</xdr:col>
                    <xdr:colOff>9525</xdr:colOff>
                    <xdr:row>6</xdr:row>
                    <xdr:rowOff>247650</xdr:rowOff>
                  </to>
                </anchor>
              </controlPr>
            </control>
          </mc:Choice>
        </mc:AlternateContent>
        <mc:AlternateContent xmlns:mc="http://schemas.openxmlformats.org/markup-compatibility/2006">
          <mc:Choice Requires="x14">
            <control shapeId="1216" r:id="rId195" name="Check Box 19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17" r:id="rId196" name="Check Box 19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18" r:id="rId197" name="Check Box 194">
              <controlPr defaultSize="0" autoFill="0" autoLine="0" autoPict="0">
                <anchor moveWithCells="1">
                  <from>
                    <xdr:col>69</xdr:col>
                    <xdr:colOff>104775</xdr:colOff>
                    <xdr:row>7</xdr:row>
                    <xdr:rowOff>28575</xdr:rowOff>
                  </from>
                  <to>
                    <xdr:col>71</xdr:col>
                    <xdr:colOff>9525</xdr:colOff>
                    <xdr:row>8</xdr:row>
                    <xdr:rowOff>57150</xdr:rowOff>
                  </to>
                </anchor>
              </controlPr>
            </control>
          </mc:Choice>
        </mc:AlternateContent>
        <mc:AlternateContent xmlns:mc="http://schemas.openxmlformats.org/markup-compatibility/2006">
          <mc:Choice Requires="x14">
            <control shapeId="1224" r:id="rId198" name="Check Box 20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5" r:id="rId199" name="Check Box 20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226" r:id="rId200" name="Check Box 202">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227" r:id="rId201" name="Check Box 20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8" r:id="rId202" name="Check Box 20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29" r:id="rId203" name="Check Box 20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0" r:id="rId204" name="Check Box 20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1" r:id="rId205" name="Check Box 20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2" r:id="rId206" name="Check Box 20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3" r:id="rId207" name="Check Box 20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4" r:id="rId208" name="Check Box 21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5" r:id="rId209" name="Check Box 211">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36" r:id="rId210" name="Check Box 21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7" r:id="rId211" name="Check Box 21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8" r:id="rId212" name="Check Box 21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39" r:id="rId213" name="Check Box 21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0" r:id="rId214" name="Check Box 21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1" r:id="rId215" name="Check Box 21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2" r:id="rId216" name="Check Box 218">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43" r:id="rId217" name="Check Box 21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4" r:id="rId218" name="Check Box 22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5" r:id="rId219" name="Check Box 22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46" r:id="rId220" name="Check Box 222">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47" r:id="rId221" name="Check Box 223">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48" r:id="rId222" name="Check Box 224">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49" r:id="rId223" name="Check Box 22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0" r:id="rId224" name="Check Box 22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1" r:id="rId225" name="Check Box 22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2" r:id="rId226" name="Check Box 22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3" r:id="rId227" name="Check Box 22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4" r:id="rId228" name="Check Box 23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5" r:id="rId229" name="Check Box 23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6" r:id="rId230" name="Check Box 232">
              <controlPr defaultSize="0" autoFill="0" autoLine="0" autoPict="0">
                <anchor moveWithCells="1">
                  <from>
                    <xdr:col>69</xdr:col>
                    <xdr:colOff>104775</xdr:colOff>
                    <xdr:row>14</xdr:row>
                    <xdr:rowOff>0</xdr:rowOff>
                  </from>
                  <to>
                    <xdr:col>71</xdr:col>
                    <xdr:colOff>9525</xdr:colOff>
                    <xdr:row>15</xdr:row>
                    <xdr:rowOff>28575</xdr:rowOff>
                  </to>
                </anchor>
              </controlPr>
            </control>
          </mc:Choice>
        </mc:AlternateContent>
        <mc:AlternateContent xmlns:mc="http://schemas.openxmlformats.org/markup-compatibility/2006">
          <mc:Choice Requires="x14">
            <control shapeId="1257" r:id="rId231" name="Check Box 23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58" r:id="rId232" name="Check Box 23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59" r:id="rId233" name="Check Box 23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0" r:id="rId234" name="Check Box 23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1" r:id="rId235" name="Check Box 23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2" r:id="rId236" name="Check Box 23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3" r:id="rId237" name="Check Box 23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4" r:id="rId238" name="Check Box 240">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65" r:id="rId239" name="Check Box 24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6" r:id="rId240" name="Check Box 242">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67" r:id="rId241" name="Check Box 24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8" r:id="rId242" name="Check Box 24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69" r:id="rId243" name="Check Box 24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0" r:id="rId244" name="Check Box 246">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71" r:id="rId245" name="Check Box 24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2" r:id="rId246" name="Check Box 24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3" r:id="rId247" name="Check Box 249">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74" r:id="rId248" name="Check Box 250">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75" r:id="rId249" name="Check Box 25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6" r:id="rId250" name="Check Box 25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7" r:id="rId251" name="Check Box 25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8" r:id="rId252" name="Check Box 25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79" r:id="rId253" name="Check Box 25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0" r:id="rId254" name="Check Box 25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1" r:id="rId255" name="Check Box 25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2" r:id="rId256" name="Check Box 258">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83" r:id="rId257" name="Check Box 25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4" r:id="rId258" name="Check Box 26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5" r:id="rId259" name="Check Box 26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6" r:id="rId260" name="Check Box 262">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87" r:id="rId261" name="Check Box 26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8" r:id="rId262" name="Check Box 26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89" r:id="rId263" name="Check Box 26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90" r:id="rId264" name="Check Box 26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1" r:id="rId265" name="Check Box 26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2" r:id="rId266" name="Check Box 26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3" r:id="rId267" name="Check Box 269">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294" r:id="rId268" name="Check Box 27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5" r:id="rId269" name="Check Box 27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6" r:id="rId270" name="Check Box 27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7" r:id="rId271" name="Check Box 273">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298" r:id="rId272" name="Check Box 27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299" r:id="rId273" name="Check Box 27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0" r:id="rId274" name="Check Box 27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1" r:id="rId275" name="Check Box 27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2" r:id="rId276" name="Check Box 27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3" r:id="rId277" name="Check Box 279">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04" r:id="rId278" name="Check Box 28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5" r:id="rId279" name="Check Box 281">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6" r:id="rId280" name="Check Box 28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7" r:id="rId281" name="Check Box 283">
              <controlPr defaultSize="0" autoFill="0" autoLine="0" autoPict="0">
                <anchor moveWithCells="1">
                  <from>
                    <xdr:col>69</xdr:col>
                    <xdr:colOff>104775</xdr:colOff>
                    <xdr:row>16</xdr:row>
                    <xdr:rowOff>0</xdr:rowOff>
                  </from>
                  <to>
                    <xdr:col>71</xdr:col>
                    <xdr:colOff>9525</xdr:colOff>
                    <xdr:row>16</xdr:row>
                    <xdr:rowOff>171450</xdr:rowOff>
                  </to>
                </anchor>
              </controlPr>
            </control>
          </mc:Choice>
        </mc:AlternateContent>
        <mc:AlternateContent xmlns:mc="http://schemas.openxmlformats.org/markup-compatibility/2006">
          <mc:Choice Requires="x14">
            <control shapeId="1308" r:id="rId282" name="Check Box 28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09" r:id="rId283" name="Check Box 28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0" r:id="rId284" name="Check Box 286">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11" r:id="rId285" name="Check Box 28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2" r:id="rId286" name="Check Box 28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3" r:id="rId287" name="Check Box 28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4" r:id="rId288" name="Check Box 29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5" r:id="rId289" name="Check Box 29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16" r:id="rId290" name="Check Box 29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7" r:id="rId291" name="Check Box 29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8" r:id="rId292" name="Check Box 29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19" r:id="rId293" name="Check Box 29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0" r:id="rId294" name="Check Box 29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1" r:id="rId295" name="Check Box 29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2" r:id="rId296" name="Check Box 29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3" r:id="rId297" name="Check Box 299">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24" r:id="rId298" name="Check Box 30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5" r:id="rId299" name="Check Box 30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26" r:id="rId300" name="Check Box 302">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7" r:id="rId301" name="Check Box 303">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8" r:id="rId302" name="Check Box 30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29" r:id="rId303" name="Check Box 305">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30" r:id="rId304" name="Check Box 306">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1" r:id="rId305" name="Check Box 307">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2" r:id="rId306" name="Check Box 308">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3" r:id="rId307" name="Check Box 309">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4" r:id="rId308" name="Check Box 310">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35" r:id="rId309" name="Check Box 311">
              <controlPr defaultSize="0" autoFill="0" autoLine="0" autoPict="0">
                <anchor moveWithCells="1">
                  <from>
                    <xdr:col>69</xdr:col>
                    <xdr:colOff>104775</xdr:colOff>
                    <xdr:row>14</xdr:row>
                    <xdr:rowOff>28575</xdr:rowOff>
                  </from>
                  <to>
                    <xdr:col>71</xdr:col>
                    <xdr:colOff>9525</xdr:colOff>
                    <xdr:row>15</xdr:row>
                    <xdr:rowOff>57150</xdr:rowOff>
                  </to>
                </anchor>
              </controlPr>
            </control>
          </mc:Choice>
        </mc:AlternateContent>
        <mc:AlternateContent xmlns:mc="http://schemas.openxmlformats.org/markup-compatibility/2006">
          <mc:Choice Requires="x14">
            <control shapeId="1336" r:id="rId310" name="Check Box 31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37" r:id="rId311" name="Check Box 313">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338" r:id="rId312" name="Check Box 314">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339" r:id="rId313" name="Check Box 31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0" r:id="rId314" name="Check Box 31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1" r:id="rId315" name="Check Box 31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2" r:id="rId316" name="Check Box 31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3" r:id="rId317" name="Check Box 31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4" r:id="rId318" name="Check Box 32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5" r:id="rId319" name="Check Box 32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6" r:id="rId320" name="Check Box 32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7" r:id="rId321" name="Check Box 323">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48" r:id="rId322" name="Check Box 32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49" r:id="rId323" name="Check Box 32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0" r:id="rId324" name="Check Box 32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1" r:id="rId325" name="Check Box 32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2" r:id="rId326" name="Check Box 32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3" r:id="rId327" name="Check Box 32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4" r:id="rId328" name="Check Box 330">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55" r:id="rId329" name="Check Box 33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6" r:id="rId330" name="Check Box 33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7" r:id="rId331" name="Check Box 33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58" r:id="rId332" name="Check Box 334">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59" r:id="rId333" name="Check Box 335">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60" r:id="rId334" name="Check Box 336">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61" r:id="rId335" name="Check Box 33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2" r:id="rId336" name="Check Box 33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3" r:id="rId337" name="Check Box 33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4" r:id="rId338" name="Check Box 34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5" r:id="rId339" name="Check Box 34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6" r:id="rId340" name="Check Box 34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7" r:id="rId341" name="Check Box 34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68" r:id="rId342" name="Check Box 344">
              <controlPr defaultSize="0" autoFill="0" autoLine="0" autoPict="0">
                <anchor moveWithCells="1">
                  <from>
                    <xdr:col>69</xdr:col>
                    <xdr:colOff>104775</xdr:colOff>
                    <xdr:row>16</xdr:row>
                    <xdr:rowOff>0</xdr:rowOff>
                  </from>
                  <to>
                    <xdr:col>71</xdr:col>
                    <xdr:colOff>9525</xdr:colOff>
                    <xdr:row>17</xdr:row>
                    <xdr:rowOff>28575</xdr:rowOff>
                  </to>
                </anchor>
              </controlPr>
            </control>
          </mc:Choice>
        </mc:AlternateContent>
        <mc:AlternateContent xmlns:mc="http://schemas.openxmlformats.org/markup-compatibility/2006">
          <mc:Choice Requires="x14">
            <control shapeId="1369" r:id="rId343" name="Check Box 345">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70" r:id="rId344" name="Check Box 34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1" r:id="rId345" name="Check Box 34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2" r:id="rId346" name="Check Box 34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3" r:id="rId347" name="Check Box 34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4" r:id="rId348" name="Check Box 35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5" r:id="rId349" name="Check Box 35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6" r:id="rId350" name="Check Box 352">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77" r:id="rId351" name="Check Box 35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78" r:id="rId352" name="Check Box 354">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79" r:id="rId353" name="Check Box 35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0" r:id="rId354" name="Check Box 35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1" r:id="rId355" name="Check Box 35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2" r:id="rId356" name="Check Box 358">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83" r:id="rId357" name="Check Box 35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4" r:id="rId358" name="Check Box 36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5" r:id="rId359" name="Check Box 361">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86" r:id="rId360" name="Check Box 362">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87" r:id="rId361" name="Check Box 36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8" r:id="rId362" name="Check Box 36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89" r:id="rId363" name="Check Box 36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0" r:id="rId364" name="Check Box 36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1" r:id="rId365" name="Check Box 36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2" r:id="rId366" name="Check Box 36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3" r:id="rId367" name="Check Box 36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4" r:id="rId368" name="Check Box 370">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395" r:id="rId369" name="Check Box 37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6" r:id="rId370" name="Check Box 37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7" r:id="rId371" name="Check Box 37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398" r:id="rId372" name="Check Box 374">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399" r:id="rId373" name="Check Box 37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0" r:id="rId374" name="Check Box 37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1" r:id="rId375" name="Check Box 377">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02" r:id="rId376" name="Check Box 37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3" r:id="rId377" name="Check Box 37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4" r:id="rId378" name="Check Box 38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5" r:id="rId379" name="Check Box 381">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406" r:id="rId380" name="Check Box 38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7" r:id="rId381" name="Check Box 38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8" r:id="rId382" name="Check Box 38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09" r:id="rId383" name="Check Box 385">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10" r:id="rId384" name="Check Box 38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1" r:id="rId385" name="Check Box 38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2" r:id="rId386" name="Check Box 38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3" r:id="rId387" name="Check Box 38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4" r:id="rId388" name="Check Box 39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5" r:id="rId389" name="Check Box 39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16" r:id="rId390" name="Check Box 39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7" r:id="rId391" name="Check Box 393">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8" r:id="rId392" name="Check Box 39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19" r:id="rId393" name="Check Box 395">
              <controlPr defaultSize="0" autoFill="0" autoLine="0" autoPict="0">
                <anchor moveWithCells="1">
                  <from>
                    <xdr:col>69</xdr:col>
                    <xdr:colOff>104775</xdr:colOff>
                    <xdr:row>17</xdr:row>
                    <xdr:rowOff>0</xdr:rowOff>
                  </from>
                  <to>
                    <xdr:col>71</xdr:col>
                    <xdr:colOff>9525</xdr:colOff>
                    <xdr:row>17</xdr:row>
                    <xdr:rowOff>171450</xdr:rowOff>
                  </to>
                </anchor>
              </controlPr>
            </control>
          </mc:Choice>
        </mc:AlternateContent>
        <mc:AlternateContent xmlns:mc="http://schemas.openxmlformats.org/markup-compatibility/2006">
          <mc:Choice Requires="x14">
            <control shapeId="1420" r:id="rId394" name="Check Box 39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1" r:id="rId395" name="Check Box 39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2" r:id="rId396" name="Check Box 398">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23" r:id="rId397" name="Check Box 39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4" r:id="rId398" name="Check Box 40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5" r:id="rId399" name="Check Box 40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6" r:id="rId400" name="Check Box 40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7" r:id="rId401" name="Check Box 40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28" r:id="rId402" name="Check Box 40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29" r:id="rId403" name="Check Box 40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0" r:id="rId404" name="Check Box 40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1" r:id="rId405" name="Check Box 407">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2" r:id="rId406" name="Check Box 40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3" r:id="rId407" name="Check Box 40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4" r:id="rId408" name="Check Box 41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5" r:id="rId409" name="Check Box 411">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36" r:id="rId410" name="Check Box 41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7" r:id="rId411" name="Check Box 41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38" r:id="rId412" name="Check Box 41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39" r:id="rId413" name="Check Box 415">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0" r:id="rId414" name="Check Box 41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1" r:id="rId415" name="Check Box 417">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42" r:id="rId416" name="Check Box 418">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3" r:id="rId417" name="Check Box 419">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4" r:id="rId418" name="Check Box 420">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5" r:id="rId419" name="Check Box 421">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6" r:id="rId420" name="Check Box 422">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7" r:id="rId421" name="Check Box 423">
              <controlPr defaultSize="0" autoFill="0" autoLine="0" autoPict="0">
                <anchor moveWithCells="1">
                  <from>
                    <xdr:col>69</xdr:col>
                    <xdr:colOff>104775</xdr:colOff>
                    <xdr:row>16</xdr:row>
                    <xdr:rowOff>28575</xdr:rowOff>
                  </from>
                  <to>
                    <xdr:col>71</xdr:col>
                    <xdr:colOff>9525</xdr:colOff>
                    <xdr:row>17</xdr:row>
                    <xdr:rowOff>57150</xdr:rowOff>
                  </to>
                </anchor>
              </controlPr>
            </control>
          </mc:Choice>
        </mc:AlternateContent>
        <mc:AlternateContent xmlns:mc="http://schemas.openxmlformats.org/markup-compatibility/2006">
          <mc:Choice Requires="x14">
            <control shapeId="1448" r:id="rId422" name="Check Box 424">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49" r:id="rId423" name="Check Box 425">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0" r:id="rId424" name="Check Box 426">
              <controlPr defaultSize="0" autoFill="0" autoLine="0" autoPict="0">
                <anchor moveWithCells="1">
                  <from>
                    <xdr:col>69</xdr:col>
                    <xdr:colOff>104775</xdr:colOff>
                    <xdr:row>17</xdr:row>
                    <xdr:rowOff>0</xdr:rowOff>
                  </from>
                  <to>
                    <xdr:col>71</xdr:col>
                    <xdr:colOff>9525</xdr:colOff>
                    <xdr:row>18</xdr:row>
                    <xdr:rowOff>0</xdr:rowOff>
                  </to>
                </anchor>
              </controlPr>
            </control>
          </mc:Choice>
        </mc:AlternateContent>
        <mc:AlternateContent xmlns:mc="http://schemas.openxmlformats.org/markup-compatibility/2006">
          <mc:Choice Requires="x14">
            <control shapeId="1451" r:id="rId425" name="Check Box 427">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2" r:id="rId426" name="Check Box 428">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3" r:id="rId427" name="Check Box 429">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4" r:id="rId428" name="Check Box 430">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5" r:id="rId429" name="Check Box 431">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6" r:id="rId430" name="Check Box 432">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7" r:id="rId431" name="Check Box 433">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8" r:id="rId432" name="Check Box 434">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59" r:id="rId433" name="Check Box 435">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0" r:id="rId434" name="Check Box 436">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1" r:id="rId435" name="Check Box 437">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2" r:id="rId436" name="Check Box 438">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3" r:id="rId437" name="Check Box 439">
              <controlPr defaultSize="0" autoFill="0" autoLine="0" autoPict="0">
                <anchor moveWithCells="1">
                  <from>
                    <xdr:col>69</xdr:col>
                    <xdr:colOff>104775</xdr:colOff>
                    <xdr:row>17</xdr:row>
                    <xdr:rowOff>28575</xdr:rowOff>
                  </from>
                  <to>
                    <xdr:col>71</xdr:col>
                    <xdr:colOff>9525</xdr:colOff>
                    <xdr:row>18</xdr:row>
                    <xdr:rowOff>0</xdr:rowOff>
                  </to>
                </anchor>
              </controlPr>
            </control>
          </mc:Choice>
        </mc:AlternateContent>
        <mc:AlternateContent xmlns:mc="http://schemas.openxmlformats.org/markup-compatibility/2006">
          <mc:Choice Requires="x14">
            <control shapeId="1464" r:id="rId438" name="Check Box 44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5" r:id="rId439" name="Check Box 441">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466" r:id="rId440" name="Check Box 442">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467" r:id="rId441" name="Check Box 44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8" r:id="rId442" name="Check Box 44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69" r:id="rId443" name="Check Box 44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0" r:id="rId444" name="Check Box 44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1" r:id="rId445" name="Check Box 44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2" r:id="rId446" name="Check Box 44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3" r:id="rId447" name="Check Box 44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4" r:id="rId448" name="Check Box 45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5" r:id="rId449" name="Check Box 451">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76" r:id="rId450" name="Check Box 45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7" r:id="rId451" name="Check Box 45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8" r:id="rId452" name="Check Box 45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79" r:id="rId453" name="Check Box 45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0" r:id="rId454" name="Check Box 45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1" r:id="rId455" name="Check Box 45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2" r:id="rId456" name="Check Box 458">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83" r:id="rId457" name="Check Box 45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4" r:id="rId458" name="Check Box 46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5" r:id="rId459" name="Check Box 46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86" r:id="rId460" name="Check Box 462">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487" r:id="rId461" name="Check Box 46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88" r:id="rId462" name="Check Box 464">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89" r:id="rId463" name="Check Box 46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0" r:id="rId464" name="Check Box 46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1" r:id="rId465" name="Check Box 46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2" r:id="rId466" name="Check Box 46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3" r:id="rId467" name="Check Box 46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4" r:id="rId468" name="Check Box 47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5" r:id="rId469" name="Check Box 47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6" r:id="rId470" name="Check Box 472">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97" r:id="rId471" name="Check Box 47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498" r:id="rId472" name="Check Box 47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499" r:id="rId473" name="Check Box 47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0" r:id="rId474" name="Check Box 47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1" r:id="rId475" name="Check Box 47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2" r:id="rId476" name="Check Box 47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3" r:id="rId477" name="Check Box 47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4" r:id="rId478" name="Check Box 480">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05" r:id="rId479" name="Check Box 48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6" r:id="rId480" name="Check Box 482">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07" r:id="rId481" name="Check Box 48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8" r:id="rId482" name="Check Box 48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09" r:id="rId483" name="Check Box 48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0" r:id="rId484" name="Check Box 486">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11" r:id="rId485" name="Check Box 48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2" r:id="rId486" name="Check Box 48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3" r:id="rId487" name="Check Box 489">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14" r:id="rId488" name="Check Box 490">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15" r:id="rId489" name="Check Box 49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6" r:id="rId490" name="Check Box 49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7" r:id="rId491" name="Check Box 49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8" r:id="rId492" name="Check Box 49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19" r:id="rId493" name="Check Box 49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0" r:id="rId494" name="Check Box 49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1" r:id="rId495" name="Check Box 49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2" r:id="rId496" name="Check Box 498">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23" r:id="rId497" name="Check Box 49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4" r:id="rId498" name="Check Box 50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5" r:id="rId499" name="Check Box 50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6" r:id="rId500" name="Check Box 502">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27" r:id="rId501" name="Check Box 50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8" r:id="rId502" name="Check Box 50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29" r:id="rId503" name="Check Box 505">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30" r:id="rId504" name="Check Box 50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1" r:id="rId505" name="Check Box 50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2" r:id="rId506" name="Check Box 50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3" r:id="rId507" name="Check Box 509">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34" r:id="rId508" name="Check Box 51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5" r:id="rId509" name="Check Box 51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6" r:id="rId510" name="Check Box 51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7" r:id="rId511" name="Check Box 513">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38" r:id="rId512" name="Check Box 51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39" r:id="rId513" name="Check Box 51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0" r:id="rId514" name="Check Box 51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1" r:id="rId515" name="Check Box 51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2" r:id="rId516" name="Check Box 51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3" r:id="rId517" name="Check Box 519">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44" r:id="rId518" name="Check Box 52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5" r:id="rId519" name="Check Box 521">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6" r:id="rId520" name="Check Box 52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7" r:id="rId521" name="Check Box 523">
              <controlPr defaultSize="0" autoFill="0" autoLine="0" autoPict="0">
                <anchor moveWithCells="1">
                  <from>
                    <xdr:col>69</xdr:col>
                    <xdr:colOff>104775</xdr:colOff>
                    <xdr:row>18</xdr:row>
                    <xdr:rowOff>0</xdr:rowOff>
                  </from>
                  <to>
                    <xdr:col>71</xdr:col>
                    <xdr:colOff>9525</xdr:colOff>
                    <xdr:row>18</xdr:row>
                    <xdr:rowOff>171450</xdr:rowOff>
                  </to>
                </anchor>
              </controlPr>
            </control>
          </mc:Choice>
        </mc:AlternateContent>
        <mc:AlternateContent xmlns:mc="http://schemas.openxmlformats.org/markup-compatibility/2006">
          <mc:Choice Requires="x14">
            <control shapeId="1548" r:id="rId522" name="Check Box 52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49" r:id="rId523" name="Check Box 52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0" r:id="rId524" name="Check Box 526">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51" r:id="rId525" name="Check Box 52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2" r:id="rId526" name="Check Box 52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3" r:id="rId527" name="Check Box 52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4" r:id="rId528" name="Check Box 53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5" r:id="rId529" name="Check Box 53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56" r:id="rId530" name="Check Box 53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7" r:id="rId531" name="Check Box 53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8" r:id="rId532" name="Check Box 53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59" r:id="rId533" name="Check Box 535">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0" r:id="rId534" name="Check Box 53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1" r:id="rId535" name="Check Box 53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2" r:id="rId536" name="Check Box 53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3" r:id="rId537" name="Check Box 539">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64" r:id="rId538" name="Check Box 54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5" r:id="rId539" name="Check Box 54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66" r:id="rId540" name="Check Box 54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7" r:id="rId541" name="Check Box 543">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8" r:id="rId542" name="Check Box 54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69" r:id="rId543" name="Check Box 545">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70" r:id="rId544" name="Check Box 546">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1" r:id="rId545" name="Check Box 547">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2" r:id="rId546" name="Check Box 548">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3" r:id="rId547" name="Check Box 549">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4" r:id="rId548" name="Check Box 550">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5" r:id="rId549" name="Check Box 551">
              <controlPr defaultSize="0" autoFill="0" autoLine="0" autoPict="0">
                <anchor moveWithCells="1">
                  <from>
                    <xdr:col>69</xdr:col>
                    <xdr:colOff>104775</xdr:colOff>
                    <xdr:row>18</xdr:row>
                    <xdr:rowOff>0</xdr:rowOff>
                  </from>
                  <to>
                    <xdr:col>71</xdr:col>
                    <xdr:colOff>9525</xdr:colOff>
                    <xdr:row>18</xdr:row>
                    <xdr:rowOff>228600</xdr:rowOff>
                  </to>
                </anchor>
              </controlPr>
            </control>
          </mc:Choice>
        </mc:AlternateContent>
        <mc:AlternateContent xmlns:mc="http://schemas.openxmlformats.org/markup-compatibility/2006">
          <mc:Choice Requires="x14">
            <control shapeId="1576" r:id="rId550" name="Check Box 552">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7" r:id="rId551" name="Check Box 553">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78" r:id="rId552" name="Check Box 554">
              <controlPr defaultSize="0" autoFill="0" autoLine="0" autoPict="0">
                <anchor moveWithCells="1">
                  <from>
                    <xdr:col>69</xdr:col>
                    <xdr:colOff>104775</xdr:colOff>
                    <xdr:row>18</xdr:row>
                    <xdr:rowOff>0</xdr:rowOff>
                  </from>
                  <to>
                    <xdr:col>71</xdr:col>
                    <xdr:colOff>9525</xdr:colOff>
                    <xdr:row>19</xdr:row>
                    <xdr:rowOff>0</xdr:rowOff>
                  </to>
                </anchor>
              </controlPr>
            </control>
          </mc:Choice>
        </mc:AlternateContent>
        <mc:AlternateContent xmlns:mc="http://schemas.openxmlformats.org/markup-compatibility/2006">
          <mc:Choice Requires="x14">
            <control shapeId="1579" r:id="rId553" name="Check Box 555">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0" r:id="rId554" name="Check Box 556">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1" r:id="rId555" name="Check Box 557">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2" r:id="rId556" name="Check Box 558">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3" r:id="rId557" name="Check Box 559">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4" r:id="rId558" name="Check Box 560">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5" r:id="rId559" name="Check Box 561">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6" r:id="rId560" name="Check Box 562">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7" r:id="rId561" name="Check Box 563">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8" r:id="rId562" name="Check Box 564">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89" r:id="rId563" name="Check Box 565">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0" r:id="rId564" name="Check Box 566">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1" r:id="rId565" name="Check Box 567">
              <controlPr defaultSize="0" autoFill="0" autoLine="0" autoPict="0">
                <anchor moveWithCells="1">
                  <from>
                    <xdr:col>69</xdr:col>
                    <xdr:colOff>104775</xdr:colOff>
                    <xdr:row>18</xdr:row>
                    <xdr:rowOff>28575</xdr:rowOff>
                  </from>
                  <to>
                    <xdr:col>71</xdr:col>
                    <xdr:colOff>9525</xdr:colOff>
                    <xdr:row>19</xdr:row>
                    <xdr:rowOff>0</xdr:rowOff>
                  </to>
                </anchor>
              </controlPr>
            </control>
          </mc:Choice>
        </mc:AlternateContent>
        <mc:AlternateContent xmlns:mc="http://schemas.openxmlformats.org/markup-compatibility/2006">
          <mc:Choice Requires="x14">
            <control shapeId="1592" r:id="rId566" name="Check Box 56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3" r:id="rId567" name="Check Box 56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4" r:id="rId568" name="Check Box 57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5" r:id="rId569" name="Check Box 57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596" r:id="rId570" name="Check Box 57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7" r:id="rId571" name="Check Box 57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8" r:id="rId572" name="Check Box 57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599" r:id="rId573" name="Check Box 57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0" r:id="rId574" name="Check Box 57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1" r:id="rId575" name="Check Box 57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2" r:id="rId576" name="Check Box 57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3" r:id="rId577" name="Check Box 579">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04" r:id="rId578" name="Check Box 5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5" r:id="rId579" name="Check Box 58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6" r:id="rId580" name="Check Box 58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7" r:id="rId581" name="Check Box 58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08" r:id="rId582" name="Check Box 58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09" r:id="rId583" name="Check Box 58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0" r:id="rId584" name="Check Box 586">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11" r:id="rId585" name="Check Box 58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2" r:id="rId586" name="Check Box 58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3" r:id="rId587" name="Check Box 58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4" r:id="rId588" name="Check Box 59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15" r:id="rId589" name="Check Box 59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6" r:id="rId590" name="Check Box 59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17" r:id="rId591" name="Check Box 59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18" r:id="rId592" name="Check Box 59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19" r:id="rId593" name="Check Box 59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0" r:id="rId594" name="Check Box 59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1" r:id="rId595" name="Check Box 59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2" r:id="rId596" name="Check Box 59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3" r:id="rId597" name="Check Box 59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4" r:id="rId598" name="Check Box 60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5" r:id="rId599" name="Check Box 60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26" r:id="rId600" name="Check Box 60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7" r:id="rId601" name="Check Box 6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8" r:id="rId602" name="Check Box 60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29" r:id="rId603" name="Check Box 60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0" r:id="rId604" name="Check Box 60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1" r:id="rId605" name="Check Box 60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2" r:id="rId606" name="Check Box 60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33" r:id="rId607" name="Check Box 60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4" r:id="rId608" name="Check Box 61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35" r:id="rId609" name="Check Box 6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6" r:id="rId610" name="Check Box 61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7" r:id="rId611" name="Check Box 6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38" r:id="rId612" name="Check Box 614">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39" r:id="rId613" name="Check Box 61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0" r:id="rId614" name="Check Box 61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1" r:id="rId615" name="Check Box 61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42" r:id="rId616" name="Check Box 61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3" r:id="rId617" name="Check Box 61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4" r:id="rId618" name="Check Box 62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5" r:id="rId619" name="Check Box 62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46" r:id="rId620" name="Check Box 62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7" r:id="rId621" name="Check Box 62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8" r:id="rId622" name="Check Box 62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49" r:id="rId623" name="Check Box 62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0" r:id="rId624" name="Check Box 62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1" r:id="rId625" name="Check Box 62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2" r:id="rId626" name="Check Box 62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3" r:id="rId627" name="Check Box 62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4" r:id="rId628" name="Check Box 63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55" r:id="rId629" name="Check Box 63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6" r:id="rId630" name="Check Box 63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7" r:id="rId631" name="Check Box 63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58" r:id="rId632" name="Check Box 63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59" r:id="rId633" name="Check Box 63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0" r:id="rId634" name="Check Box 63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1" r:id="rId635" name="Check Box 63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62" r:id="rId636" name="Check Box 63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3" r:id="rId637" name="Check Box 63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4" r:id="rId638" name="Check Box 64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5" r:id="rId639" name="Check Box 64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6" r:id="rId640" name="Check Box 64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67" r:id="rId641" name="Check Box 64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8" r:id="rId642" name="Check Box 64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69" r:id="rId643" name="Check Box 64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0" r:id="rId644" name="Check Box 64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1" r:id="rId645" name="Check Box 64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2" r:id="rId646" name="Check Box 64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3" r:id="rId647" name="Check Box 64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4" r:id="rId648" name="Check Box 65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5" r:id="rId649" name="Check Box 65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676" r:id="rId650" name="Check Box 65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7" r:id="rId651" name="Check Box 65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78" r:id="rId652" name="Check Box 65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79" r:id="rId653" name="Check Box 65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0" r:id="rId654" name="Check Box 65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1" r:id="rId655" name="Check Box 65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2" r:id="rId656" name="Check Box 65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3" r:id="rId657" name="Check Box 65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4" r:id="rId658" name="Check Box 66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5" r:id="rId659" name="Check Box 66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6" r:id="rId660" name="Check Box 66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87" r:id="rId661" name="Check Box 66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8" r:id="rId662" name="Check Box 66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89" r:id="rId663" name="Check Box 66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0" r:id="rId664" name="Check Box 66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1" r:id="rId665" name="Check Box 66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2" r:id="rId666" name="Check Box 66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3" r:id="rId667" name="Check Box 66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4" r:id="rId668" name="Check Box 67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5" r:id="rId669" name="Check Box 67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6" r:id="rId670" name="Check Box 67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7" r:id="rId671" name="Check Box 67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698" r:id="rId672" name="Check Box 67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699" r:id="rId673" name="Check Box 67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0" r:id="rId674" name="Check Box 67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1" r:id="rId675" name="Check Box 67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2" r:id="rId676" name="Check Box 67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3" r:id="rId677" name="Check Box 67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4" r:id="rId678" name="Check Box 6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5" r:id="rId679" name="Check Box 68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6" r:id="rId680" name="Check Box 68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07" r:id="rId681" name="Check Box 68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8" r:id="rId682" name="Check Box 68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09" r:id="rId683" name="Check Box 68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0" r:id="rId684" name="Check Box 686">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1" r:id="rId685" name="Check Box 687">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2" r:id="rId686" name="Check Box 688">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3" r:id="rId687" name="Check Box 689">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4" r:id="rId688" name="Check Box 690">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5" r:id="rId689" name="Check Box 69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6" r:id="rId690" name="Check Box 69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7" r:id="rId691" name="Check Box 693">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8" r:id="rId692" name="Check Box 694">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19" r:id="rId693" name="Check Box 695">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23" r:id="rId694" name="Check Box 69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24" r:id="rId695" name="Check Box 700">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725" r:id="rId696" name="Check Box 701">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726" r:id="rId697" name="Check Box 70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27" r:id="rId698" name="Check Box 7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28" r:id="rId699" name="Check Box 70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29" r:id="rId700" name="Check Box 70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0" r:id="rId701" name="Check Box 70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1" r:id="rId702" name="Check Box 70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2" r:id="rId703" name="Check Box 70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3" r:id="rId704" name="Check Box 70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34" r:id="rId705" name="Check Box 710">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35" r:id="rId706" name="Check Box 7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6" r:id="rId707" name="Check Box 71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7" r:id="rId708" name="Check Box 7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8" r:id="rId709" name="Check Box 71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39" r:id="rId710" name="Check Box 71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0" r:id="rId711" name="Check Box 71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1" r:id="rId712" name="Check Box 717">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42" r:id="rId713" name="Check Box 71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3" r:id="rId714" name="Check Box 71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4" r:id="rId715" name="Check Box 72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5" r:id="rId716" name="Check Box 72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46" r:id="rId717" name="Check Box 722">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47" r:id="rId718" name="Check Box 72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48" r:id="rId719" name="Check Box 72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49" r:id="rId720" name="Check Box 72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0" r:id="rId721" name="Check Box 72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1" r:id="rId722" name="Check Box 72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2" r:id="rId723" name="Check Box 72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3" r:id="rId724" name="Check Box 72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4" r:id="rId725" name="Check Box 73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5" r:id="rId726" name="Check Box 731">
              <controlPr defaultSize="0" autoFill="0" autoLine="0" autoPict="0">
                <anchor moveWithCells="1">
                  <from>
                    <xdr:col>69</xdr:col>
                    <xdr:colOff>104775</xdr:colOff>
                    <xdr:row>19</xdr:row>
                    <xdr:rowOff>0</xdr:rowOff>
                  </from>
                  <to>
                    <xdr:col>71</xdr:col>
                    <xdr:colOff>9525</xdr:colOff>
                    <xdr:row>20</xdr:row>
                    <xdr:rowOff>19050</xdr:rowOff>
                  </to>
                </anchor>
              </controlPr>
            </control>
          </mc:Choice>
        </mc:AlternateContent>
        <mc:AlternateContent xmlns:mc="http://schemas.openxmlformats.org/markup-compatibility/2006">
          <mc:Choice Requires="x14">
            <control shapeId="1756" r:id="rId727" name="Check Box 73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57" r:id="rId728" name="Check Box 73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8" r:id="rId729" name="Check Box 73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59" r:id="rId730" name="Check Box 73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0" r:id="rId731" name="Check Box 73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1" r:id="rId732" name="Check Box 73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2" r:id="rId733" name="Check Box 73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3" r:id="rId734" name="Check Box 739">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64" r:id="rId735" name="Check Box 74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5" r:id="rId736" name="Check Box 741">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66" r:id="rId737" name="Check Box 74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7" r:id="rId738" name="Check Box 74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8" r:id="rId739" name="Check Box 74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69" r:id="rId740" name="Check Box 745">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70" r:id="rId741" name="Check Box 74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1" r:id="rId742" name="Check Box 74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2" r:id="rId743" name="Check Box 74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73" r:id="rId744" name="Check Box 74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4" r:id="rId745" name="Check Box 75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5" r:id="rId746" name="Check Box 75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6" r:id="rId747" name="Check Box 75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77" r:id="rId748" name="Check Box 75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8" r:id="rId749" name="Check Box 75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79" r:id="rId750" name="Check Box 75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0" r:id="rId751" name="Check Box 756">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1" r:id="rId752" name="Check Box 75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2" r:id="rId753" name="Check Box 75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3" r:id="rId754" name="Check Box 75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4" r:id="rId755" name="Check Box 76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5" r:id="rId756" name="Check Box 761">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86" r:id="rId757" name="Check Box 762">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87" r:id="rId758" name="Check Box 76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8" r:id="rId759" name="Check Box 76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89" r:id="rId760" name="Check Box 76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0" r:id="rId761" name="Check Box 76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1" r:id="rId762" name="Check Box 76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2" r:id="rId763" name="Check Box 768">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793" r:id="rId764" name="Check Box 769">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4" r:id="rId765" name="Check Box 77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5" r:id="rId766" name="Check Box 77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6" r:id="rId767" name="Check Box 77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7" r:id="rId768" name="Check Box 77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798" r:id="rId769" name="Check Box 77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799" r:id="rId770" name="Check Box 77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0" r:id="rId771" name="Check Box 77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1" r:id="rId772" name="Check Box 77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2" r:id="rId773" name="Check Box 77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3" r:id="rId774" name="Check Box 77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4" r:id="rId775" name="Check Box 780">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5" r:id="rId776" name="Check Box 781">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06" r:id="rId777" name="Check Box 782">
              <controlPr defaultSize="0" autoFill="0" autoLine="0" autoPict="0">
                <anchor moveWithCells="1">
                  <from>
                    <xdr:col>69</xdr:col>
                    <xdr:colOff>104775</xdr:colOff>
                    <xdr:row>19</xdr:row>
                    <xdr:rowOff>0</xdr:rowOff>
                  </from>
                  <to>
                    <xdr:col>71</xdr:col>
                    <xdr:colOff>9525</xdr:colOff>
                    <xdr:row>19</xdr:row>
                    <xdr:rowOff>171450</xdr:rowOff>
                  </to>
                </anchor>
              </controlPr>
            </control>
          </mc:Choice>
        </mc:AlternateContent>
        <mc:AlternateContent xmlns:mc="http://schemas.openxmlformats.org/markup-compatibility/2006">
          <mc:Choice Requires="x14">
            <control shapeId="1807" r:id="rId778" name="Check Box 78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8" r:id="rId779" name="Check Box 78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09" r:id="rId780" name="Check Box 785">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0" r:id="rId781" name="Check Box 78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1" r:id="rId782" name="Check Box 787">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2" r:id="rId783" name="Check Box 78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3" r:id="rId784" name="Check Box 78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4" r:id="rId785" name="Check Box 79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5" r:id="rId786" name="Check Box 79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6" r:id="rId787" name="Check Box 79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7" r:id="rId788" name="Check Box 793">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18" r:id="rId789" name="Check Box 794">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19" r:id="rId790" name="Check Box 79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0" r:id="rId791" name="Check Box 79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1" r:id="rId792" name="Check Box 79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2" r:id="rId793" name="Check Box 798">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3" r:id="rId794" name="Check Box 79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4" r:id="rId795" name="Check Box 80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5" r:id="rId796" name="Check Box 80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6" r:id="rId797" name="Check Box 802">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7" r:id="rId798" name="Check Box 80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28" r:id="rId799" name="Check Box 804">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29" r:id="rId800" name="Check Box 805">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0" r:id="rId801" name="Check Box 806">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1" r:id="rId802" name="Check Box 807">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2" r:id="rId803" name="Check Box 808">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3" r:id="rId804" name="Check Box 809">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4" r:id="rId805" name="Check Box 810">
              <controlPr defaultSize="0" autoFill="0" autoLine="0" autoPict="0">
                <anchor moveWithCells="1">
                  <from>
                    <xdr:col>69</xdr:col>
                    <xdr:colOff>104775</xdr:colOff>
                    <xdr:row>19</xdr:row>
                    <xdr:rowOff>0</xdr:rowOff>
                  </from>
                  <to>
                    <xdr:col>71</xdr:col>
                    <xdr:colOff>9525</xdr:colOff>
                    <xdr:row>20</xdr:row>
                    <xdr:rowOff>28575</xdr:rowOff>
                  </to>
                </anchor>
              </controlPr>
            </control>
          </mc:Choice>
        </mc:AlternateContent>
        <mc:AlternateContent xmlns:mc="http://schemas.openxmlformats.org/markup-compatibility/2006">
          <mc:Choice Requires="x14">
            <control shapeId="1835" r:id="rId806" name="Check Box 811">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6" r:id="rId807" name="Check Box 812">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37" r:id="rId808" name="Check Box 813">
              <controlPr defaultSize="0" autoFill="0" autoLine="0" autoPict="0">
                <anchor moveWithCells="1">
                  <from>
                    <xdr:col>69</xdr:col>
                    <xdr:colOff>104775</xdr:colOff>
                    <xdr:row>19</xdr:row>
                    <xdr:rowOff>0</xdr:rowOff>
                  </from>
                  <to>
                    <xdr:col>71</xdr:col>
                    <xdr:colOff>9525</xdr:colOff>
                    <xdr:row>20</xdr:row>
                    <xdr:rowOff>9525</xdr:rowOff>
                  </to>
                </anchor>
              </controlPr>
            </control>
          </mc:Choice>
        </mc:AlternateContent>
        <mc:AlternateContent xmlns:mc="http://schemas.openxmlformats.org/markup-compatibility/2006">
          <mc:Choice Requires="x14">
            <control shapeId="1838" r:id="rId809" name="Check Box 814">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39" r:id="rId810" name="Check Box 815">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0" r:id="rId811" name="Check Box 816">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1" r:id="rId812" name="Check Box 817">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2" r:id="rId813" name="Check Box 818">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3" r:id="rId814" name="Check Box 819">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4" r:id="rId815" name="Check Box 820">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5" r:id="rId816" name="Check Box 821">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6" r:id="rId817" name="Check Box 822">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7" r:id="rId818" name="Check Box 823">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8" r:id="rId819" name="Check Box 824">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49" r:id="rId820" name="Check Box 825">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50" r:id="rId821" name="Check Box 826">
              <controlPr defaultSize="0" autoFill="0" autoLine="0" autoPict="0">
                <anchor moveWithCells="1">
                  <from>
                    <xdr:col>69</xdr:col>
                    <xdr:colOff>104775</xdr:colOff>
                    <xdr:row>19</xdr:row>
                    <xdr:rowOff>28575</xdr:rowOff>
                  </from>
                  <to>
                    <xdr:col>71</xdr:col>
                    <xdr:colOff>9525</xdr:colOff>
                    <xdr:row>20</xdr:row>
                    <xdr:rowOff>47625</xdr:rowOff>
                  </to>
                </anchor>
              </controlPr>
            </control>
          </mc:Choice>
        </mc:AlternateContent>
        <mc:AlternateContent xmlns:mc="http://schemas.openxmlformats.org/markup-compatibility/2006">
          <mc:Choice Requires="x14">
            <control shapeId="1851" r:id="rId822" name="Check Box 82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2" r:id="rId823" name="Check Box 82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3" r:id="rId824" name="Check Box 8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4" r:id="rId825" name="Check Box 83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55" r:id="rId826" name="Check Box 83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6" r:id="rId827" name="Check Box 83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7" r:id="rId828" name="Check Box 83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8" r:id="rId829" name="Check Box 83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59" r:id="rId830" name="Check Box 83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0" r:id="rId831" name="Check Box 83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1" r:id="rId832" name="Check Box 83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2" r:id="rId833" name="Check Box 83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3" r:id="rId834" name="Check Box 83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4" r:id="rId835" name="Check Box 84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5" r:id="rId836" name="Check Box 84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66" r:id="rId837" name="Check Box 84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7" r:id="rId838" name="Check Box 84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8" r:id="rId839" name="Check Box 84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69" r:id="rId840" name="Check Box 84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0" r:id="rId841" name="Check Box 84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1" r:id="rId842" name="Check Box 84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2" r:id="rId843" name="Check Box 84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3" r:id="rId844" name="Check Box 84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4" r:id="rId845" name="Check Box 85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5" r:id="rId846" name="Check Box 85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6" r:id="rId847" name="Check Box 85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7" r:id="rId848" name="Check Box 85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78" r:id="rId849" name="Check Box 85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79" r:id="rId850" name="Check Box 855">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0" r:id="rId851" name="Check Box 85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1" r:id="rId852" name="Check Box 85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2" r:id="rId853" name="Check Box 85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3" r:id="rId854" name="Check Box 85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4" r:id="rId855" name="Check Box 86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5" r:id="rId856" name="Check Box 86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6" r:id="rId857" name="Check Box 86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7" r:id="rId858" name="Check Box 86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88" r:id="rId859" name="Check Box 86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89" r:id="rId860" name="Check Box 86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0" r:id="rId861" name="Check Box 86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1" r:id="rId862" name="Check Box 86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2" r:id="rId863" name="Check Box 86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3" r:id="rId864" name="Check Box 86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4" r:id="rId865" name="Check Box 87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5" r:id="rId866" name="Check Box 87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6" r:id="rId867" name="Check Box 87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897" r:id="rId868" name="Check Box 87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8" r:id="rId869" name="Check Box 87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899" r:id="rId870" name="Check Box 87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0" r:id="rId871" name="Check Box 87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1" r:id="rId872" name="Check Box 87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2" r:id="rId873" name="Check Box 87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3" r:id="rId874" name="Check Box 87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4" r:id="rId875" name="Check Box 88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5" r:id="rId876" name="Check Box 88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6" r:id="rId877" name="Check Box 88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07" r:id="rId878" name="Check Box 88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8" r:id="rId879" name="Check Box 88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09" r:id="rId880" name="Check Box 88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0" r:id="rId881" name="Check Box 88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1" r:id="rId882" name="Check Box 88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2" r:id="rId883" name="Check Box 88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3" r:id="rId884" name="Check Box 88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4" r:id="rId885" name="Check Box 89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5" r:id="rId886" name="Check Box 89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16" r:id="rId887" name="Check Box 89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7" r:id="rId888" name="Check Box 89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8" r:id="rId889" name="Check Box 89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19" r:id="rId890" name="Check Box 89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0" r:id="rId891" name="Check Box 89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1" r:id="rId892" name="Check Box 897">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2" r:id="rId893" name="Check Box 89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3" r:id="rId894" name="Check Box 89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4" r:id="rId895" name="Check Box 90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25" r:id="rId896" name="Check Box 90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6" r:id="rId897" name="Check Box 90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7" r:id="rId898" name="Check Box 90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8" r:id="rId899" name="Check Box 90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29" r:id="rId900" name="Check Box 905">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0" r:id="rId901" name="Check Box 90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1" r:id="rId902" name="Check Box 90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32" r:id="rId903" name="Check Box 908">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3" r:id="rId904" name="Check Box 909">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4" r:id="rId905" name="Check Box 910">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5" r:id="rId906" name="Check Box 911">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6" r:id="rId907" name="Check Box 912">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7" r:id="rId908" name="Check Box 913">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8" r:id="rId909" name="Check Box 914">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39" r:id="rId910" name="Check Box 91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0" r:id="rId911" name="Check Box 916">
              <controlPr defaultSize="0" autoFill="0" autoLine="0" autoPict="0">
                <anchor moveWithCells="1">
                  <from>
                    <xdr:col>69</xdr:col>
                    <xdr:colOff>104775</xdr:colOff>
                    <xdr:row>20</xdr:row>
                    <xdr:rowOff>0</xdr:rowOff>
                  </from>
                  <to>
                    <xdr:col>71</xdr:col>
                    <xdr:colOff>9525</xdr:colOff>
                    <xdr:row>20</xdr:row>
                    <xdr:rowOff>209550</xdr:rowOff>
                  </to>
                </anchor>
              </controlPr>
            </control>
          </mc:Choice>
        </mc:AlternateContent>
        <mc:AlternateContent xmlns:mc="http://schemas.openxmlformats.org/markup-compatibility/2006">
          <mc:Choice Requires="x14">
            <control shapeId="1941" r:id="rId912" name="Check Box 91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2" r:id="rId913" name="Check Box 91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3" r:id="rId914" name="Check Box 91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4" r:id="rId915" name="Check Box 92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5" r:id="rId916" name="Check Box 92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6" r:id="rId917" name="Check Box 92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7" r:id="rId918" name="Check Box 92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8" r:id="rId919" name="Check Box 92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49" r:id="rId920" name="Check Box 92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0" r:id="rId921" name="Check Box 92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1" r:id="rId922" name="Check Box 927">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2" r:id="rId923" name="Check Box 92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3" r:id="rId924" name="Check Box 9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54" r:id="rId925" name="Check Box 93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5" r:id="rId926" name="Check Box 931">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1956" r:id="rId927" name="Check Box 932">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1957" r:id="rId928" name="Check Box 93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8" r:id="rId929" name="Check Box 93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59" r:id="rId930" name="Check Box 93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0" r:id="rId931" name="Check Box 93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1" r:id="rId932" name="Check Box 93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2" r:id="rId933" name="Check Box 93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3" r:id="rId934" name="Check Box 93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4" r:id="rId935" name="Check Box 94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5" r:id="rId936" name="Check Box 941">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66" r:id="rId937" name="Check Box 94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7" r:id="rId938" name="Check Box 94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8" r:id="rId939" name="Check Box 94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69" r:id="rId940" name="Check Box 94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0" r:id="rId941" name="Check Box 94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1" r:id="rId942" name="Check Box 94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2" r:id="rId943" name="Check Box 948">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73" r:id="rId944" name="Check Box 94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4" r:id="rId945" name="Check Box 95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5" r:id="rId946" name="Check Box 95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76" r:id="rId947" name="Check Box 952">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77" r:id="rId948" name="Check Box 95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78" r:id="rId949" name="Check Box 954">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79" r:id="rId950" name="Check Box 95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0" r:id="rId951" name="Check Box 95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1" r:id="rId952" name="Check Box 95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2" r:id="rId953" name="Check Box 95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3" r:id="rId954" name="Check Box 95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4" r:id="rId955" name="Check Box 96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5" r:id="rId956" name="Check Box 96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6" r:id="rId957" name="Check Box 96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87" r:id="rId958" name="Check Box 96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88" r:id="rId959" name="Check Box 96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89" r:id="rId960" name="Check Box 96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0" r:id="rId961" name="Check Box 96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1" r:id="rId962" name="Check Box 96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2" r:id="rId963" name="Check Box 96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3" r:id="rId964" name="Check Box 96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4" r:id="rId965" name="Check Box 970">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1995" r:id="rId966" name="Check Box 97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6" r:id="rId967" name="Check Box 972">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1997" r:id="rId968" name="Check Box 97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8" r:id="rId969" name="Check Box 97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1999" r:id="rId970" name="Check Box 97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0" r:id="rId971" name="Check Box 976">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01" r:id="rId972" name="Check Box 97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2" r:id="rId973" name="Check Box 97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3" r:id="rId974" name="Check Box 979">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04" r:id="rId975" name="Check Box 980">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05" r:id="rId976" name="Check Box 98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6" r:id="rId977" name="Check Box 98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7" r:id="rId978" name="Check Box 98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8" r:id="rId979" name="Check Box 98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09" r:id="rId980" name="Check Box 98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0" r:id="rId981" name="Check Box 98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1" r:id="rId982" name="Check Box 98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2" r:id="rId983" name="Check Box 988">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13" r:id="rId984" name="Check Box 98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4" r:id="rId985" name="Check Box 99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5" r:id="rId986" name="Check Box 99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6" r:id="rId987" name="Check Box 992">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17" r:id="rId988" name="Check Box 99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8" r:id="rId989" name="Check Box 99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19" r:id="rId990" name="Check Box 99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20" r:id="rId991" name="Check Box 99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1" r:id="rId992" name="Check Box 99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2" r:id="rId993" name="Check Box 99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3" r:id="rId994" name="Check Box 999">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24" r:id="rId995" name="Check Box 100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5" r:id="rId996" name="Check Box 100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6" r:id="rId997" name="Check Box 100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7" r:id="rId998" name="Check Box 1003">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28" r:id="rId999" name="Check Box 100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29" r:id="rId1000" name="Check Box 100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0" r:id="rId1001" name="Check Box 100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1" r:id="rId1002" name="Check Box 100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2" r:id="rId1003" name="Check Box 100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3" r:id="rId1004" name="Check Box 100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34" r:id="rId1005" name="Check Box 101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5" r:id="rId1006" name="Check Box 1011">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6" r:id="rId1007" name="Check Box 101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7" r:id="rId1008" name="Check Box 1013">
              <controlPr defaultSize="0" autoFill="0" autoLine="0" autoPict="0">
                <anchor moveWithCells="1">
                  <from>
                    <xdr:col>69</xdr:col>
                    <xdr:colOff>104775</xdr:colOff>
                    <xdr:row>20</xdr:row>
                    <xdr:rowOff>0</xdr:rowOff>
                  </from>
                  <to>
                    <xdr:col>71</xdr:col>
                    <xdr:colOff>9525</xdr:colOff>
                    <xdr:row>20</xdr:row>
                    <xdr:rowOff>171450</xdr:rowOff>
                  </to>
                </anchor>
              </controlPr>
            </control>
          </mc:Choice>
        </mc:AlternateContent>
        <mc:AlternateContent xmlns:mc="http://schemas.openxmlformats.org/markup-compatibility/2006">
          <mc:Choice Requires="x14">
            <control shapeId="2038" r:id="rId1009" name="Check Box 101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39" r:id="rId1010" name="Check Box 101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0" r:id="rId1011" name="Check Box 1016">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41" r:id="rId1012" name="Check Box 101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2" r:id="rId1013" name="Check Box 101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3" r:id="rId1014" name="Check Box 101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4" r:id="rId1015" name="Check Box 102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5" r:id="rId1016" name="Check Box 102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2046" r:id="rId1017" name="Check Box 102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2047" r:id="rId1018" name="Check Box 102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68" r:id="rId1019" name="Check Box 102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69" r:id="rId1020" name="Check Box 1025">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0" r:id="rId1021" name="Check Box 102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1" r:id="rId1022" name="Check Box 102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2" r:id="rId1023" name="Check Box 102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3" r:id="rId1024" name="Check Box 1029">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74" r:id="rId1025" name="Check Box 103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5" r:id="rId1026" name="Check Box 103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76" r:id="rId1027" name="Check Box 103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7" r:id="rId1028" name="Check Box 1033">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8" r:id="rId1029" name="Check Box 103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79" r:id="rId1030" name="Check Box 1035">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80" r:id="rId1031" name="Check Box 1036">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1" r:id="rId1032" name="Check Box 1037">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2" r:id="rId1033" name="Check Box 1038">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3" r:id="rId1034" name="Check Box 1039">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4" r:id="rId1035" name="Check Box 1040">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5" r:id="rId1036" name="Check Box 1041">
              <controlPr defaultSize="0" autoFill="0" autoLine="0" autoPict="0">
                <anchor moveWithCells="1">
                  <from>
                    <xdr:col>69</xdr:col>
                    <xdr:colOff>104775</xdr:colOff>
                    <xdr:row>20</xdr:row>
                    <xdr:rowOff>0</xdr:rowOff>
                  </from>
                  <to>
                    <xdr:col>71</xdr:col>
                    <xdr:colOff>9525</xdr:colOff>
                    <xdr:row>20</xdr:row>
                    <xdr:rowOff>228600</xdr:rowOff>
                  </to>
                </anchor>
              </controlPr>
            </control>
          </mc:Choice>
        </mc:AlternateContent>
        <mc:AlternateContent xmlns:mc="http://schemas.openxmlformats.org/markup-compatibility/2006">
          <mc:Choice Requires="x14">
            <control shapeId="7186" r:id="rId1037" name="Check Box 1042">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7" r:id="rId1038" name="Check Box 1043">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88" r:id="rId1039" name="Check Box 1044">
              <controlPr defaultSize="0" autoFill="0" autoLine="0" autoPict="0">
                <anchor moveWithCells="1">
                  <from>
                    <xdr:col>69</xdr:col>
                    <xdr:colOff>104775</xdr:colOff>
                    <xdr:row>20</xdr:row>
                    <xdr:rowOff>0</xdr:rowOff>
                  </from>
                  <to>
                    <xdr:col>71</xdr:col>
                    <xdr:colOff>9525</xdr:colOff>
                    <xdr:row>20</xdr:row>
                    <xdr:rowOff>219075</xdr:rowOff>
                  </to>
                </anchor>
              </controlPr>
            </control>
          </mc:Choice>
        </mc:AlternateContent>
        <mc:AlternateContent xmlns:mc="http://schemas.openxmlformats.org/markup-compatibility/2006">
          <mc:Choice Requires="x14">
            <control shapeId="7189" r:id="rId1040" name="Check Box 1045">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0" r:id="rId1041" name="Check Box 1046">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1" r:id="rId1042" name="Check Box 1047">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2" r:id="rId1043" name="Check Box 1048">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3" r:id="rId1044" name="Check Box 1049">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4" r:id="rId1045" name="Check Box 1050">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5" r:id="rId1046" name="Check Box 1051">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6" r:id="rId1047" name="Check Box 1052">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7" r:id="rId1048" name="Check Box 1053">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8" r:id="rId1049" name="Check Box 1054">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199" r:id="rId1050" name="Check Box 1055">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200" r:id="rId1051" name="Check Box 1056">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mc:AlternateContent xmlns:mc="http://schemas.openxmlformats.org/markup-compatibility/2006">
          <mc:Choice Requires="x14">
            <control shapeId="7201" r:id="rId1052" name="Check Box 1057">
              <controlPr defaultSize="0" autoFill="0" autoLine="0" autoPict="0">
                <anchor moveWithCells="1">
                  <from>
                    <xdr:col>69</xdr:col>
                    <xdr:colOff>104775</xdr:colOff>
                    <xdr:row>20</xdr:row>
                    <xdr:rowOff>28575</xdr:rowOff>
                  </from>
                  <to>
                    <xdr:col>71</xdr:col>
                    <xdr:colOff>9525</xdr:colOff>
                    <xdr:row>21</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EB-2021-0050</Case_x0020_Number_x002f_Docket_x0020_Number>
    <Issue_x0020_Date xmlns="f9175001-c430-4d57-adde-c1c10539e919">2021-08-27T04:00:00+00:00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PMCN44DTZYCH-1935566727-1307</_dlc_DocId>
    <_dlc_DocIdUrl xmlns="f0af1d65-dfd0-4b99-b523-def3a954563f">
      <Url>https://teams.hydroone.com/sites/ra/ra/_layouts/DocIdRedir.aspx?ID=PMCN44DTZYCH-1935566727-1307</Url>
      <Description>PMCN44DTZYCH-1935566727-1307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F0F8F-E17D-4EE6-838C-51A0CC18C31E}">
  <ds:schemaRefs>
    <ds:schemaRef ds:uri="95f47813-6223-4a6f-8345-4f354f0b8e15"/>
    <ds:schemaRef ds:uri="http://purl.org/dc/elements/1.1/"/>
    <ds:schemaRef ds:uri="http://schemas.microsoft.com/office/2006/documentManagement/types"/>
    <ds:schemaRef ds:uri="ea909525-6dd5-47d7-9eed-71e77e5cedc6"/>
    <ds:schemaRef ds:uri="http://schemas.microsoft.com/office/2006/metadata/properties"/>
    <ds:schemaRef ds:uri="f9175001-c430-4d57-adde-c1c10539e919"/>
    <ds:schemaRef ds:uri="http://purl.org/dc/terms/"/>
    <ds:schemaRef ds:uri="f0af1d65-dfd0-4b99-b523-def3a954563f"/>
    <ds:schemaRef ds:uri="http://purl.org/dc/dcmitype/"/>
    <ds:schemaRef ds:uri="http://schemas.openxmlformats.org/package/2006/metadata/core-properties"/>
    <ds:schemaRef ds:uri="http://schemas.microsoft.com/office/infopath/2007/PartnerControls"/>
    <ds:schemaRef ds:uri="31a38067-a042-4e0e-9037-517587b10700"/>
    <ds:schemaRef ds:uri="http://www.w3.org/XML/1998/namespace"/>
  </ds:schemaRefs>
</ds:datastoreItem>
</file>

<file path=customXml/itemProps2.xml><?xml version="1.0" encoding="utf-8"?>
<ds:datastoreItem xmlns:ds="http://schemas.openxmlformats.org/officeDocument/2006/customXml" ds:itemID="{099D0225-7B1A-40B1-8EDB-3B1AB1D51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75001-c430-4d57-adde-c1c10539e919"/>
    <ds:schemaRef ds:uri="ea909525-6dd5-47d7-9eed-71e77e5cedc6"/>
    <ds:schemaRef ds:uri="f0af1d65-dfd0-4b99-b523-def3a954563f"/>
    <ds:schemaRef ds:uri="31a38067-a042-4e0e-9037-517587b10700"/>
    <ds:schemaRef ds:uri="95f47813-6223-4a6f-8345-4f354f0b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D31C20-31AA-4192-9AE5-86499A7A8C03}">
  <ds:schemaRefs>
    <ds:schemaRef ds:uri="http://schemas.microsoft.com/sharepoint/events"/>
  </ds:schemaRefs>
</ds:datastoreItem>
</file>

<file path=customXml/itemProps4.xml><?xml version="1.0" encoding="utf-8"?>
<ds:datastoreItem xmlns:ds="http://schemas.openxmlformats.org/officeDocument/2006/customXml" ds:itemID="{CD1056CF-6181-4A38-9A01-151A2615C5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2a. Continuity Schedule</vt:lpstr>
      <vt:lpstr>2b. Continuity Schedule</vt:lpstr>
      <vt:lpstr>'2a. Continuity Schedule'!Print_Titles</vt:lpstr>
      <vt:lpstr>'2b. Continuity Schedule'!Print_Titles</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Peterborough Continuity Sch</dc:title>
  <dc:creator>KARAM Kareen</dc:creator>
  <cp:lastModifiedBy>LEE Julie(Qiu Ling)</cp:lastModifiedBy>
  <cp:lastPrinted>2021-08-27T16:50:03Z</cp:lastPrinted>
  <dcterms:created xsi:type="dcterms:W3CDTF">2021-07-02T18:11:54Z</dcterms:created>
  <dcterms:modified xsi:type="dcterms:W3CDTF">2021-08-27T20:16:24Z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aaca0271-21c9-4daf-87ad-0169cc613ada</vt:lpwstr>
  </property>
</Properties>
</file>